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sz2ta\Documents\PROJEKT\KINCSTÁRI értékesítés\.ÁRVERÉSI CSOMAGOK\26. árverés\26. árverési hirdetmény\végleges\"/>
    </mc:Choice>
  </mc:AlternateContent>
  <bookViews>
    <workbookView xWindow="0" yWindow="0" windowWidth="20490" windowHeight="7620" tabRatio="883"/>
  </bookViews>
  <sheets>
    <sheet name="Csomagok" sheetId="10" r:id="rId1"/>
    <sheet name="Csomag 1" sheetId="11" r:id="rId2"/>
    <sheet name="Csomag 2" sheetId="12" r:id="rId3"/>
    <sheet name="Csomag 3" sheetId="13" r:id="rId4"/>
    <sheet name="Csomag 4" sheetId="14" r:id="rId5"/>
    <sheet name="Csomag 5" sheetId="15" r:id="rId6"/>
    <sheet name="Csomag 6" sheetId="16" r:id="rId7"/>
    <sheet name="Csomag 7" sheetId="17" r:id="rId8"/>
    <sheet name="Csomag 8" sheetId="18" r:id="rId9"/>
    <sheet name="Csomag 9" sheetId="19" r:id="rId10"/>
    <sheet name="Csomag 10" sheetId="20" r:id="rId11"/>
    <sheet name="Csomag 11" sheetId="22" r:id="rId12"/>
    <sheet name="Csomag 12" sheetId="23" r:id="rId13"/>
    <sheet name="Csomag 13" sheetId="24" r:id="rId14"/>
    <sheet name="Csomag 14" sheetId="26" r:id="rId15"/>
    <sheet name="Csomag 15" sheetId="27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6" l="1"/>
  <c r="J17" i="16"/>
  <c r="I17" i="16"/>
  <c r="H17" i="16"/>
  <c r="G17" i="16"/>
  <c r="F17" i="16"/>
  <c r="E17" i="16"/>
  <c r="D23" i="10" l="1"/>
  <c r="B18" i="27" l="1"/>
  <c r="E17" i="27"/>
  <c r="C17" i="27"/>
  <c r="D17" i="27"/>
  <c r="B17" i="27"/>
  <c r="C17" i="26"/>
  <c r="B18" i="26" s="1"/>
  <c r="D17" i="26"/>
  <c r="E17" i="26"/>
  <c r="F17" i="26"/>
  <c r="B17" i="26"/>
  <c r="C17" i="24"/>
  <c r="H17" i="24" s="1"/>
  <c r="D17" i="24"/>
  <c r="E17" i="24"/>
  <c r="F17" i="24"/>
  <c r="G17" i="24"/>
  <c r="B17" i="24"/>
  <c r="C17" i="23"/>
  <c r="B18" i="23" s="1"/>
  <c r="D17" i="23"/>
  <c r="E17" i="23"/>
  <c r="F17" i="23"/>
  <c r="G17" i="23"/>
  <c r="B17" i="23"/>
  <c r="C17" i="22"/>
  <c r="D17" i="22"/>
  <c r="E17" i="22"/>
  <c r="F17" i="22"/>
  <c r="G17" i="22"/>
  <c r="H17" i="22"/>
  <c r="I17" i="22"/>
  <c r="J17" i="22"/>
  <c r="K17" i="22"/>
  <c r="L17" i="22"/>
  <c r="M17" i="22"/>
  <c r="B17" i="22"/>
  <c r="B18" i="22" s="1"/>
  <c r="B18" i="20"/>
  <c r="C17" i="20"/>
  <c r="D17" i="20"/>
  <c r="E17" i="20"/>
  <c r="F17" i="20"/>
  <c r="G17" i="20"/>
  <c r="H17" i="20"/>
  <c r="I17" i="20"/>
  <c r="B17" i="20"/>
  <c r="J17" i="20" s="1"/>
  <c r="C17" i="19"/>
  <c r="D17" i="19"/>
  <c r="E17" i="19"/>
  <c r="B17" i="19"/>
  <c r="B18" i="19" s="1"/>
  <c r="C17" i="18"/>
  <c r="D17" i="18"/>
  <c r="E17" i="18"/>
  <c r="F17" i="18"/>
  <c r="B17" i="18"/>
  <c r="C17" i="17"/>
  <c r="H17" i="17" s="1"/>
  <c r="D17" i="17"/>
  <c r="E17" i="17"/>
  <c r="F17" i="17"/>
  <c r="G17" i="17"/>
  <c r="B17" i="17"/>
  <c r="C17" i="16"/>
  <c r="D17" i="16"/>
  <c r="B17" i="16"/>
  <c r="C17" i="15"/>
  <c r="D17" i="15"/>
  <c r="E17" i="15"/>
  <c r="F17" i="15"/>
  <c r="B17" i="15"/>
  <c r="G17" i="15" s="1"/>
  <c r="C17" i="14"/>
  <c r="D17" i="14"/>
  <c r="E17" i="14"/>
  <c r="F17" i="14"/>
  <c r="G17" i="14"/>
  <c r="H17" i="14"/>
  <c r="I17" i="14"/>
  <c r="B17" i="14"/>
  <c r="B18" i="14" s="1"/>
  <c r="I15" i="13"/>
  <c r="C17" i="13"/>
  <c r="I17" i="13" s="1"/>
  <c r="D17" i="13"/>
  <c r="E17" i="13"/>
  <c r="F17" i="13"/>
  <c r="G17" i="13"/>
  <c r="H17" i="13"/>
  <c r="B17" i="13"/>
  <c r="B18" i="13" s="1"/>
  <c r="N15" i="12"/>
  <c r="C17" i="12"/>
  <c r="B18" i="12" s="1"/>
  <c r="D17" i="12"/>
  <c r="E17" i="12"/>
  <c r="F17" i="12"/>
  <c r="G17" i="12"/>
  <c r="H17" i="12"/>
  <c r="I17" i="12"/>
  <c r="J17" i="12"/>
  <c r="K17" i="12"/>
  <c r="L17" i="12"/>
  <c r="M17" i="12"/>
  <c r="B17" i="12"/>
  <c r="L15" i="11"/>
  <c r="C17" i="11"/>
  <c r="D17" i="11"/>
  <c r="E17" i="11"/>
  <c r="F17" i="11"/>
  <c r="G17" i="11"/>
  <c r="H17" i="11"/>
  <c r="I17" i="11"/>
  <c r="J17" i="11"/>
  <c r="K17" i="11"/>
  <c r="B17" i="11"/>
  <c r="G17" i="26" l="1"/>
  <c r="B18" i="24"/>
  <c r="H17" i="23"/>
  <c r="N17" i="22"/>
  <c r="F17" i="19"/>
  <c r="B18" i="18"/>
  <c r="B18" i="17"/>
  <c r="K17" i="16"/>
  <c r="B18" i="16"/>
  <c r="B18" i="15"/>
  <c r="J17" i="14"/>
  <c r="N17" i="12"/>
  <c r="L17" i="11"/>
  <c r="B18" i="11"/>
  <c r="G17" i="18"/>
  <c r="E15" i="27"/>
  <c r="G15" i="26" l="1"/>
  <c r="H15" i="24" l="1"/>
  <c r="H15" i="23"/>
  <c r="N15" i="22" l="1"/>
  <c r="J15" i="20" l="1"/>
  <c r="F15" i="19" l="1"/>
  <c r="G15" i="18" l="1"/>
  <c r="H15" i="17" l="1"/>
  <c r="XEX15" i="16" l="1"/>
  <c r="G15" i="15"/>
  <c r="J15" i="14"/>
  <c r="D2" i="10" l="1"/>
  <c r="D7" i="10"/>
  <c r="D11" i="10"/>
  <c r="D17" i="10"/>
  <c r="D20" i="10"/>
  <c r="D29" i="10"/>
  <c r="D32" i="10"/>
  <c r="D36" i="10"/>
  <c r="D42" i="10"/>
  <c r="D47" i="10"/>
  <c r="D54" i="10"/>
  <c r="D59" i="10"/>
  <c r="D62" i="10"/>
  <c r="D65" i="10"/>
</calcChain>
</file>

<file path=xl/sharedStrings.xml><?xml version="1.0" encoding="utf-8"?>
<sst xmlns="http://schemas.openxmlformats.org/spreadsheetml/2006/main" count="996" uniqueCount="246">
  <si>
    <t>PBA1</t>
  </si>
  <si>
    <t>Angyalföld</t>
  </si>
  <si>
    <t>Tokod</t>
  </si>
  <si>
    <t>PÁLYÁBA BE NEM ÉPÍTHETŐ KAPCSOLÓSZER</t>
  </si>
  <si>
    <t>KITÉRŐ ÉS ALKATRÉSZ HULLADÉK</t>
  </si>
  <si>
    <t>PBA2</t>
  </si>
  <si>
    <t>Aszód</t>
  </si>
  <si>
    <t>ACÉLSÍN HULLADÉK</t>
  </si>
  <si>
    <t>PBD1</t>
  </si>
  <si>
    <t>Dunaújváros</t>
  </si>
  <si>
    <t>Adony</t>
  </si>
  <si>
    <t>1700000008</t>
  </si>
  <si>
    <t>1700000013</t>
  </si>
  <si>
    <t>Dunaföldvár</t>
  </si>
  <si>
    <t>Előszállás</t>
  </si>
  <si>
    <t>PBF2</t>
  </si>
  <si>
    <t>Ferencváros szpu.</t>
  </si>
  <si>
    <t>PBF1</t>
  </si>
  <si>
    <t>PBH2</t>
  </si>
  <si>
    <t>Hatvan</t>
  </si>
  <si>
    <t>PBK1</t>
  </si>
  <si>
    <t>Kelenföld</t>
  </si>
  <si>
    <t>ACÉL HULLADÉK AN 1/2</t>
  </si>
  <si>
    <t>PBP1</t>
  </si>
  <si>
    <t>Ercsi</t>
  </si>
  <si>
    <t>PBR3</t>
  </si>
  <si>
    <t>Rákos</t>
  </si>
  <si>
    <t>PBV1</t>
  </si>
  <si>
    <t>Vác</t>
  </si>
  <si>
    <t>PDD1</t>
  </si>
  <si>
    <t>Apafa</t>
  </si>
  <si>
    <t>Császárszállás</t>
  </si>
  <si>
    <t>PPS4</t>
  </si>
  <si>
    <t>Szakály-Hőgyész</t>
  </si>
  <si>
    <t>PPP1</t>
  </si>
  <si>
    <t>Pécs</t>
  </si>
  <si>
    <t>Abaliget</t>
  </si>
  <si>
    <t>Godisa</t>
  </si>
  <si>
    <t>Sásd</t>
  </si>
  <si>
    <t>Városföld</t>
  </si>
  <si>
    <t>PGK2</t>
  </si>
  <si>
    <t>Kiskunfélegyháza</t>
  </si>
  <si>
    <t>Csengele</t>
  </si>
  <si>
    <t>Petőfiszállás</t>
  </si>
  <si>
    <t>PGS2</t>
  </si>
  <si>
    <t>ACÉL HULLADÉK</t>
  </si>
  <si>
    <t>1700000000</t>
  </si>
  <si>
    <t>1700000005</t>
  </si>
  <si>
    <t>1700000009</t>
  </si>
  <si>
    <t>1700000048</t>
  </si>
  <si>
    <t>1700000049</t>
  </si>
  <si>
    <t>SODRONYKÖTÉL HULLADÉK ACÉL</t>
  </si>
  <si>
    <t>1700000051</t>
  </si>
  <si>
    <t>MUNKAVEZETÉK HULLADÉK VÖRÖSRÉZ</t>
  </si>
  <si>
    <t>1700000012</t>
  </si>
  <si>
    <t>VDP1</t>
  </si>
  <si>
    <t>Püspökladány visszny. raktár</t>
  </si>
  <si>
    <t>ACÉL HULLADÉK AL1</t>
  </si>
  <si>
    <t>VEZETÉK HULLADÉK ACÉL ÉS ALUMINIUM</t>
  </si>
  <si>
    <t>ACÉLSÍN HULLADÉK 48R.</t>
  </si>
  <si>
    <t>ACÉLSÍN HULLADÉK 54R.</t>
  </si>
  <si>
    <t>ACÉLSÍN HULLADÉK 60R.</t>
  </si>
  <si>
    <t>PSB1</t>
  </si>
  <si>
    <t>Balatonfüred</t>
  </si>
  <si>
    <t>Csajág</t>
  </si>
  <si>
    <t>Zánka</t>
  </si>
  <si>
    <t>PMM1</t>
  </si>
  <si>
    <t>Miskolc Rendező</t>
  </si>
  <si>
    <t>Miskolc Gömöri</t>
  </si>
  <si>
    <t>PMM2</t>
  </si>
  <si>
    <t>Sajóecseg</t>
  </si>
  <si>
    <t xml:space="preserve">ACÉLSÍN HULLADÉK </t>
  </si>
  <si>
    <t>PDD2</t>
  </si>
  <si>
    <t>Hajdúböszörmény</t>
  </si>
  <si>
    <t>Zelemér</t>
  </si>
  <si>
    <t>PDT1</t>
  </si>
  <si>
    <t>Hajdúbagos</t>
  </si>
  <si>
    <t>Hosszúpályi</t>
  </si>
  <si>
    <t>Csomag sorszáma</t>
  </si>
  <si>
    <t>Telephely</t>
  </si>
  <si>
    <t>Telephely szerinti mennyiség</t>
  </si>
  <si>
    <t>Telephely megnevezése:</t>
  </si>
  <si>
    <t>PFT szakasz Angyalföld</t>
  </si>
  <si>
    <t>Angyalföld állomás</t>
  </si>
  <si>
    <t>Tokod állomás</t>
  </si>
  <si>
    <t>Kapcsolattartó neve:</t>
  </si>
  <si>
    <t>Péter Ferenc</t>
  </si>
  <si>
    <t>Máriaházi János</t>
  </si>
  <si>
    <t>Kapcsolattartó telefonszáma:</t>
  </si>
  <si>
    <t>30/471-6607</t>
  </si>
  <si>
    <t>30/473-4274</t>
  </si>
  <si>
    <t>Kapcsolattartó email címe:</t>
  </si>
  <si>
    <t>SAP gyár kódszáma</t>
  </si>
  <si>
    <t>SAP raktárhely kódszáma</t>
  </si>
  <si>
    <t>VTSZ szám:</t>
  </si>
  <si>
    <t>MÁV (SAP) tételszám:</t>
  </si>
  <si>
    <t>Anyag megnevezése:</t>
  </si>
  <si>
    <t>Mennyiség (tonna):</t>
  </si>
  <si>
    <t>Egységár:</t>
  </si>
  <si>
    <t>Érték (Ft):</t>
  </si>
  <si>
    <t>Összérték (Ft):</t>
  </si>
  <si>
    <t>PFT szakasz Vác</t>
  </si>
  <si>
    <t>Vác, Remíz rakterület</t>
  </si>
  <si>
    <t>PFT szakasz Aszód</t>
  </si>
  <si>
    <t>Teljesítés (tárolás) tényleges helye:</t>
  </si>
  <si>
    <t>Aszód állomás területe rakodó tér</t>
  </si>
  <si>
    <t>Bencsik András</t>
  </si>
  <si>
    <t>30/473-4790</t>
  </si>
  <si>
    <t>PFT szakasz Hatvan</t>
  </si>
  <si>
    <t>Hatvan Apród út vége</t>
  </si>
  <si>
    <t>Dányi Tibor</t>
  </si>
  <si>
    <t>30/329-7086</t>
  </si>
  <si>
    <t>PFT szakasz Dunaújváros</t>
  </si>
  <si>
    <t>Adony állomás</t>
  </si>
  <si>
    <t>Dunaföldvár állomás</t>
  </si>
  <si>
    <t>Dunaújváros állomás</t>
  </si>
  <si>
    <t>Előszállás állomás</t>
  </si>
  <si>
    <t>Horváth Gábor Benedek</t>
  </si>
  <si>
    <t>30/472-3756</t>
  </si>
  <si>
    <t>PFT szakasz Ferencváros Rpu.</t>
  </si>
  <si>
    <t>Ferencváros szpu. VI. mosó vg.</t>
  </si>
  <si>
    <t>Imre János</t>
  </si>
  <si>
    <t xml:space="preserve"> 30/4013-4061</t>
  </si>
  <si>
    <t>PFT szakasz Ferencváros Szpu.</t>
  </si>
  <si>
    <t>Borkó Béla</t>
  </si>
  <si>
    <t>30/554-7082</t>
  </si>
  <si>
    <t>PFT szakasz  Kelenföld</t>
  </si>
  <si>
    <t>Udvari Bálint</t>
  </si>
  <si>
    <t>Kelenföld I. vg. mellett</t>
  </si>
  <si>
    <t>30/329-7279</t>
  </si>
  <si>
    <t>PFT szakasz Pusztaszabolcs</t>
  </si>
  <si>
    <t>Ercsi vasútállomás</t>
  </si>
  <si>
    <t>PFT szakasz Rákos</t>
  </si>
  <si>
    <t>Budapest, Keresztúri út 163/B</t>
  </si>
  <si>
    <t>Fülep Krisztián</t>
  </si>
  <si>
    <t>30/216-4011</t>
  </si>
  <si>
    <t>fulep.krisztian@mavcsoport.hu</t>
  </si>
  <si>
    <t>PFT szakasz Debrecen I</t>
  </si>
  <si>
    <t>Apafa állomás kötőtelep</t>
  </si>
  <si>
    <t>Császárszállás állomás rakterület</t>
  </si>
  <si>
    <t>Bagi Béla</t>
  </si>
  <si>
    <t>30/377-8561</t>
  </si>
  <si>
    <t>barkoczi.peter2@mavcsoport.hu</t>
  </si>
  <si>
    <t>Barkóczi Péter</t>
  </si>
  <si>
    <t>30/450-2078</t>
  </si>
  <si>
    <t>PFT szakasz Debrecen II</t>
  </si>
  <si>
    <t>30/953-3972</t>
  </si>
  <si>
    <t>ferenc.pal@mavcsoport.hu</t>
  </si>
  <si>
    <t>Hajdúböszörmény rakterület</t>
  </si>
  <si>
    <t>Ferencz Pál</t>
  </si>
  <si>
    <t>PFT szakasz Tócóvölgy</t>
  </si>
  <si>
    <t>Hajdúbagos rakterület</t>
  </si>
  <si>
    <t>Hosszúpályi rakterület</t>
  </si>
  <si>
    <t>Fekete Péter</t>
  </si>
  <si>
    <t>30/902-3930</t>
  </si>
  <si>
    <t>fekete.peter@mavcsoport.hu</t>
  </si>
  <si>
    <t>Zelemér rakterület</t>
  </si>
  <si>
    <t>Miskolc Rendező PFT kert</t>
  </si>
  <si>
    <t>Balogh István</t>
  </si>
  <si>
    <t xml:space="preserve"> PFT szakasz Miskolc Tiszai</t>
  </si>
  <si>
    <t>PFT szakasz Miskolc Gömöri</t>
  </si>
  <si>
    <t>Tamásné Karácsony Beáta</t>
  </si>
  <si>
    <t>Miskolc-Gömöri rakterület</t>
  </si>
  <si>
    <t>Sajóecseg rakterület</t>
  </si>
  <si>
    <t>30/637-8594</t>
  </si>
  <si>
    <t>30/472-6132</t>
  </si>
  <si>
    <t>Telephely megnevezése</t>
  </si>
  <si>
    <t>Teljesítés (tárolás) tényleges  helye:</t>
  </si>
  <si>
    <t>Mennyiség  (tonna):</t>
  </si>
  <si>
    <t>PFT szakasz Pécs</t>
  </si>
  <si>
    <t>Godisa  állomás</t>
  </si>
  <si>
    <t>Pécs állomás</t>
  </si>
  <si>
    <t>Sásd  állomás</t>
  </si>
  <si>
    <t>Papp Géza</t>
  </si>
  <si>
    <t>30/230-6464</t>
  </si>
  <si>
    <t>PFT Szakasz Szakály-Hőgyész</t>
  </si>
  <si>
    <t>Sári László</t>
  </si>
  <si>
    <t>30/461-5499</t>
  </si>
  <si>
    <t>Szakály-Hőgyész állomás</t>
  </si>
  <si>
    <t>PFT szakasz Kiskunfélegyháza</t>
  </si>
  <si>
    <t>Csengele állomás rakterület</t>
  </si>
  <si>
    <t>Kiskunfélegyháza állomás rakterület</t>
  </si>
  <si>
    <t>Petőfiszállás állomás rakterület</t>
  </si>
  <si>
    <t>Vörös Gyula</t>
  </si>
  <si>
    <t>30/738-3088</t>
  </si>
  <si>
    <t>PFT szakasz Szeged-Rókus</t>
  </si>
  <si>
    <t>Városföld állomás rakterület</t>
  </si>
  <si>
    <t>Bajusz László</t>
  </si>
  <si>
    <t>30/916-7644</t>
  </si>
  <si>
    <t>Balatonfüred állomás</t>
  </si>
  <si>
    <t>Csajág állomás</t>
  </si>
  <si>
    <t xml:space="preserve"> Zánka állomás</t>
  </si>
  <si>
    <t>PFT szakasz Balatonfüred</t>
  </si>
  <si>
    <t>Szemán Enikő</t>
  </si>
  <si>
    <t>30/452-2874</t>
  </si>
  <si>
    <t>szeman.eniko@mavcsoport.hu</t>
  </si>
  <si>
    <t>Püspökladány (Fatelítő telep)</t>
  </si>
  <si>
    <t>Tóth Tibor</t>
  </si>
  <si>
    <t>30/456-1028</t>
  </si>
  <si>
    <t>Püspökladány vissznyereményi raktár</t>
  </si>
  <si>
    <t>1700000050</t>
  </si>
  <si>
    <t>toth.tibor@mavcsoport.hu</t>
  </si>
  <si>
    <t>bajusz.laszlo@mavcsoport.hu</t>
  </si>
  <si>
    <t>voros.gyula@mavcsoport.hu</t>
  </si>
  <si>
    <t>sari.laszlo2@mavcsoport.hu</t>
  </si>
  <si>
    <t>papp.geza@mavcsoport.hu</t>
  </si>
  <si>
    <t>Abaliget állomás</t>
  </si>
  <si>
    <t>balogh.istvan28@mavcsoport.hu</t>
  </si>
  <si>
    <t>tamasne.karacsony.beata@mavcsoport.hu</t>
  </si>
  <si>
    <t>bagi.bela@mavcsoport.hu</t>
  </si>
  <si>
    <t>udvari.balint@mavcsoport.hu</t>
  </si>
  <si>
    <t>imre.janos@mavcsoport.hu</t>
  </si>
  <si>
    <t>borko.bela@mavcsoport.hu</t>
  </si>
  <si>
    <t>horvathgb@mavcsoport.hu</t>
  </si>
  <si>
    <t>bencsik.andras@mavcsoport.hu</t>
  </si>
  <si>
    <t>danyi.tibor@mavcsoport.hu</t>
  </si>
  <si>
    <t>mariahazij@mavcsoport.hu</t>
  </si>
  <si>
    <t>peter.ferenc2@mavcsoport.hu</t>
  </si>
  <si>
    <t>Azonosító kód:</t>
  </si>
  <si>
    <t>FAJ-kód:</t>
  </si>
  <si>
    <t>KTJ:</t>
  </si>
  <si>
    <t>Környezetvédelmi kapcsolattartó:</t>
  </si>
  <si>
    <t xml:space="preserve"> 17 04 02</t>
  </si>
  <si>
    <t>17 04 01</t>
  </si>
  <si>
    <t>17 04 05</t>
  </si>
  <si>
    <t>Lugosi Gergely +36 (30) 781 8991</t>
  </si>
  <si>
    <t>Csurgóné Ress Mária +36 (30) 756 0994</t>
  </si>
  <si>
    <t>Lukács Marianna +36 (30) 124 5457</t>
  </si>
  <si>
    <t>Pokoraczki Róbert, +36/30/756-1041</t>
  </si>
  <si>
    <t>Kelemenné Simándi Anita +36/30-756-1037</t>
  </si>
  <si>
    <t>Murányi István 30/756-1076</t>
  </si>
  <si>
    <t>Molnár Melinda +36 (30) 756 1093</t>
  </si>
  <si>
    <t>Horváth Zoltán +36/30/756-1104</t>
  </si>
  <si>
    <t>101171716, 100461348</t>
  </si>
  <si>
    <t>101302011, 101029819, 101329568</t>
  </si>
  <si>
    <t>101302011, 101310614, 101329568, 101029819</t>
  </si>
  <si>
    <t>101302011, 101364123, 101215076</t>
  </si>
  <si>
    <t>101364189, 101302011</t>
  </si>
  <si>
    <t>Ráduly Tibor</t>
  </si>
  <si>
    <t>30/922-6636</t>
  </si>
  <si>
    <t>raduly.tibor@mavcsoport.hu</t>
  </si>
  <si>
    <t>Helyszíni megtekintés időpontja</t>
  </si>
  <si>
    <t>Árverési biztosíték</t>
  </si>
  <si>
    <t>Tervezett licitlépcső</t>
  </si>
  <si>
    <t>Becsült összmennyiség (tonna)</t>
  </si>
  <si>
    <t>Kikiáltási ár (nettó 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</si>
</sst>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00"/>
    <numFmt numFmtId="165" formatCode="#,##0\ &quot;Ft&quot;"/>
    <numFmt numFmtId="166" formatCode="0.000"/>
    <numFmt numFmtId="167" formatCode="#,##0.000\ &quot;Ft&quot;"/>
  </numFmts>
  <fonts count="9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6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66" fontId="8" fillId="0" borderId="1" xfId="3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center" vertical="center"/>
    </xf>
    <xf numFmtId="167" fontId="7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167" fontId="8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4" fontId="8" fillId="0" borderId="0" xfId="0" applyNumberFormat="1" applyFont="1" applyFill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164" fontId="8" fillId="0" borderId="0" xfId="2" applyNumberFormat="1" applyFont="1" applyFill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6" fontId="8" fillId="0" borderId="0" xfId="0" applyNumberFormat="1" applyFont="1" applyFill="1" applyAlignment="1">
      <alignment horizontal="center" vertical="center" wrapText="1"/>
    </xf>
    <xf numFmtId="166" fontId="7" fillId="0" borderId="0" xfId="0" applyNumberFormat="1" applyFont="1" applyFill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5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5" fontId="8" fillId="0" borderId="0" xfId="2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165" fontId="8" fillId="0" borderId="5" xfId="1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" xfId="1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49" fontId="7" fillId="0" borderId="4" xfId="1" applyNumberFormat="1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</cellXfs>
  <cellStyles count="5">
    <cellStyle name="Ezres" xfId="3" builtinId="3"/>
    <cellStyle name="Normál" xfId="0" builtinId="0"/>
    <cellStyle name="Normál 2" xfId="2"/>
    <cellStyle name="Normál 4" xfId="4"/>
    <cellStyle name="Normál_Mellékletek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zoomScaleNormal="100" workbookViewId="0"/>
  </sheetViews>
  <sheetFormatPr defaultRowHeight="15" x14ac:dyDescent="0.25"/>
  <cols>
    <col min="1" max="1" width="20.28515625" style="4" customWidth="1"/>
    <col min="2" max="2" width="27.28515625" style="4" customWidth="1"/>
    <col min="3" max="4" width="20.28515625" style="8" customWidth="1"/>
    <col min="5" max="7" width="15.5703125" style="17" customWidth="1"/>
    <col min="8" max="8" width="21.85546875" style="17" customWidth="1"/>
    <col min="9" max="9" width="10" bestFit="1" customWidth="1"/>
    <col min="10" max="10" width="12" bestFit="1" customWidth="1"/>
  </cols>
  <sheetData>
    <row r="1" spans="1:8" ht="25.5" x14ac:dyDescent="0.25">
      <c r="A1" s="1" t="s">
        <v>78</v>
      </c>
      <c r="B1" s="1" t="s">
        <v>79</v>
      </c>
      <c r="C1" s="6" t="s">
        <v>80</v>
      </c>
      <c r="D1" s="6" t="s">
        <v>244</v>
      </c>
      <c r="E1" s="15" t="s">
        <v>245</v>
      </c>
      <c r="F1" s="15" t="s">
        <v>242</v>
      </c>
      <c r="G1" s="15" t="s">
        <v>243</v>
      </c>
      <c r="H1" s="53" t="s">
        <v>241</v>
      </c>
    </row>
    <row r="2" spans="1:8" x14ac:dyDescent="0.25">
      <c r="A2" s="65">
        <v>1</v>
      </c>
      <c r="B2" s="2" t="s">
        <v>1</v>
      </c>
      <c r="C2" s="7">
        <v>1336</v>
      </c>
      <c r="D2" s="66">
        <f>SUM(C2:C4)</f>
        <v>1986</v>
      </c>
      <c r="E2" s="59">
        <v>127989890</v>
      </c>
      <c r="F2" s="59">
        <v>1000000</v>
      </c>
      <c r="G2" s="59">
        <v>500000</v>
      </c>
      <c r="H2" s="67">
        <v>45811</v>
      </c>
    </row>
    <row r="3" spans="1:8" x14ac:dyDescent="0.25">
      <c r="A3" s="65"/>
      <c r="B3" s="2" t="s">
        <v>2</v>
      </c>
      <c r="C3" s="7">
        <v>310</v>
      </c>
      <c r="D3" s="66"/>
      <c r="E3" s="59"/>
      <c r="F3" s="59"/>
      <c r="G3" s="59"/>
      <c r="H3" s="68"/>
    </row>
    <row r="4" spans="1:8" x14ac:dyDescent="0.25">
      <c r="A4" s="65"/>
      <c r="B4" s="2" t="s">
        <v>28</v>
      </c>
      <c r="C4" s="7">
        <v>340</v>
      </c>
      <c r="D4" s="66"/>
      <c r="E4" s="59"/>
      <c r="F4" s="59"/>
      <c r="G4" s="59"/>
      <c r="H4" s="68"/>
    </row>
    <row r="5" spans="1:8" x14ac:dyDescent="0.25">
      <c r="H5" s="54"/>
    </row>
    <row r="6" spans="1:8" ht="25.5" x14ac:dyDescent="0.25">
      <c r="A6" s="1" t="s">
        <v>78</v>
      </c>
      <c r="B6" s="1" t="s">
        <v>79</v>
      </c>
      <c r="C6" s="6" t="s">
        <v>80</v>
      </c>
      <c r="D6" s="6" t="s">
        <v>244</v>
      </c>
      <c r="E6" s="15" t="s">
        <v>245</v>
      </c>
      <c r="F6" s="15" t="s">
        <v>242</v>
      </c>
      <c r="G6" s="15" t="s">
        <v>243</v>
      </c>
      <c r="H6" s="53" t="s">
        <v>241</v>
      </c>
    </row>
    <row r="7" spans="1:8" x14ac:dyDescent="0.25">
      <c r="A7" s="60">
        <v>2</v>
      </c>
      <c r="B7" s="2" t="s">
        <v>6</v>
      </c>
      <c r="C7" s="52">
        <v>447.298</v>
      </c>
      <c r="D7" s="61">
        <f>SUM(C7:C8)</f>
        <v>615.35799999999995</v>
      </c>
      <c r="E7" s="59">
        <v>39825840.428000003</v>
      </c>
      <c r="F7" s="59">
        <v>1000000</v>
      </c>
      <c r="G7" s="59">
        <v>500000</v>
      </c>
      <c r="H7" s="67">
        <v>45820</v>
      </c>
    </row>
    <row r="8" spans="1:8" x14ac:dyDescent="0.25">
      <c r="A8" s="60"/>
      <c r="B8" s="2" t="s">
        <v>19</v>
      </c>
      <c r="C8" s="52">
        <v>168.06</v>
      </c>
      <c r="D8" s="61"/>
      <c r="E8" s="59"/>
      <c r="F8" s="59"/>
      <c r="G8" s="59"/>
      <c r="H8" s="68"/>
    </row>
    <row r="9" spans="1:8" x14ac:dyDescent="0.25">
      <c r="H9" s="54"/>
    </row>
    <row r="10" spans="1:8" ht="25.5" x14ac:dyDescent="0.25">
      <c r="A10" s="1" t="s">
        <v>78</v>
      </c>
      <c r="B10" s="1" t="s">
        <v>79</v>
      </c>
      <c r="C10" s="6" t="s">
        <v>80</v>
      </c>
      <c r="D10" s="6" t="s">
        <v>244</v>
      </c>
      <c r="E10" s="15" t="s">
        <v>245</v>
      </c>
      <c r="F10" s="15" t="s">
        <v>242</v>
      </c>
      <c r="G10" s="15" t="s">
        <v>243</v>
      </c>
      <c r="H10" s="53" t="s">
        <v>241</v>
      </c>
    </row>
    <row r="11" spans="1:8" x14ac:dyDescent="0.25">
      <c r="A11" s="60">
        <v>3</v>
      </c>
      <c r="B11" s="2" t="s">
        <v>10</v>
      </c>
      <c r="C11" s="52">
        <v>343.43600000000004</v>
      </c>
      <c r="D11" s="61">
        <f>SUM(C11:C14)</f>
        <v>1533.4360000000001</v>
      </c>
      <c r="E11" s="59">
        <v>99295364.376000002</v>
      </c>
      <c r="F11" s="59">
        <v>1000000</v>
      </c>
      <c r="G11" s="59">
        <v>500000</v>
      </c>
      <c r="H11" s="67">
        <v>45818</v>
      </c>
    </row>
    <row r="12" spans="1:8" x14ac:dyDescent="0.25">
      <c r="A12" s="60"/>
      <c r="B12" s="2" t="s">
        <v>13</v>
      </c>
      <c r="C12" s="52">
        <v>135</v>
      </c>
      <c r="D12" s="61"/>
      <c r="E12" s="59"/>
      <c r="F12" s="59"/>
      <c r="G12" s="59"/>
      <c r="H12" s="68"/>
    </row>
    <row r="13" spans="1:8" x14ac:dyDescent="0.25">
      <c r="A13" s="60"/>
      <c r="B13" s="2" t="s">
        <v>9</v>
      </c>
      <c r="C13" s="52">
        <v>585</v>
      </c>
      <c r="D13" s="61"/>
      <c r="E13" s="59"/>
      <c r="F13" s="59"/>
      <c r="G13" s="59"/>
      <c r="H13" s="68"/>
    </row>
    <row r="14" spans="1:8" x14ac:dyDescent="0.25">
      <c r="A14" s="60"/>
      <c r="B14" s="2" t="s">
        <v>14</v>
      </c>
      <c r="C14" s="52">
        <v>470</v>
      </c>
      <c r="D14" s="61"/>
      <c r="E14" s="59"/>
      <c r="F14" s="59"/>
      <c r="G14" s="59"/>
      <c r="H14" s="68"/>
    </row>
    <row r="15" spans="1:8" x14ac:dyDescent="0.25">
      <c r="H15" s="54"/>
    </row>
    <row r="16" spans="1:8" ht="25.5" x14ac:dyDescent="0.25">
      <c r="A16" s="1" t="s">
        <v>78</v>
      </c>
      <c r="B16" s="1" t="s">
        <v>79</v>
      </c>
      <c r="C16" s="6" t="s">
        <v>80</v>
      </c>
      <c r="D16" s="6" t="s">
        <v>244</v>
      </c>
      <c r="E16" s="15" t="s">
        <v>245</v>
      </c>
      <c r="F16" s="15" t="s">
        <v>242</v>
      </c>
      <c r="G16" s="15" t="s">
        <v>243</v>
      </c>
      <c r="H16" s="53" t="s">
        <v>241</v>
      </c>
    </row>
    <row r="17" spans="1:8" s="20" customFormat="1" x14ac:dyDescent="0.25">
      <c r="A17" s="48">
        <v>4</v>
      </c>
      <c r="B17" s="2" t="s">
        <v>16</v>
      </c>
      <c r="C17" s="49">
        <v>750.98199999999997</v>
      </c>
      <c r="D17" s="49">
        <f>SUM(C17)</f>
        <v>750.98199999999997</v>
      </c>
      <c r="E17" s="16">
        <v>48787015.696000002</v>
      </c>
      <c r="F17" s="51">
        <v>1000000</v>
      </c>
      <c r="G17" s="51">
        <v>500000</v>
      </c>
      <c r="H17" s="56">
        <v>45810</v>
      </c>
    </row>
    <row r="18" spans="1:8" x14ac:dyDescent="0.25">
      <c r="H18" s="54"/>
    </row>
    <row r="19" spans="1:8" ht="25.5" x14ac:dyDescent="0.25">
      <c r="A19" s="1" t="s">
        <v>78</v>
      </c>
      <c r="B19" s="1" t="s">
        <v>79</v>
      </c>
      <c r="C19" s="6" t="s">
        <v>80</v>
      </c>
      <c r="D19" s="6" t="s">
        <v>244</v>
      </c>
      <c r="E19" s="15" t="s">
        <v>245</v>
      </c>
      <c r="F19" s="15" t="s">
        <v>242</v>
      </c>
      <c r="G19" s="15" t="s">
        <v>243</v>
      </c>
      <c r="H19" s="53" t="s">
        <v>241</v>
      </c>
    </row>
    <row r="20" spans="1:8" s="20" customFormat="1" x14ac:dyDescent="0.25">
      <c r="A20" s="48">
        <v>5</v>
      </c>
      <c r="B20" s="2" t="s">
        <v>21</v>
      </c>
      <c r="C20" s="49">
        <v>759.35500000000002</v>
      </c>
      <c r="D20" s="49">
        <f>SUM(C20)</f>
        <v>759.35500000000002</v>
      </c>
      <c r="E20" s="5">
        <v>49530476.328000002</v>
      </c>
      <c r="F20" s="51">
        <v>1000000</v>
      </c>
      <c r="G20" s="51">
        <v>500000</v>
      </c>
      <c r="H20" s="57">
        <v>45812</v>
      </c>
    </row>
    <row r="21" spans="1:8" x14ac:dyDescent="0.25">
      <c r="H21" s="54"/>
    </row>
    <row r="22" spans="1:8" ht="25.5" x14ac:dyDescent="0.25">
      <c r="A22" s="1" t="s">
        <v>78</v>
      </c>
      <c r="B22" s="1" t="s">
        <v>79</v>
      </c>
      <c r="C22" s="6" t="s">
        <v>80</v>
      </c>
      <c r="D22" s="6" t="s">
        <v>244</v>
      </c>
      <c r="E22" s="15" t="s">
        <v>245</v>
      </c>
      <c r="F22" s="15" t="s">
        <v>242</v>
      </c>
      <c r="G22" s="15" t="s">
        <v>243</v>
      </c>
      <c r="H22" s="53" t="s">
        <v>241</v>
      </c>
    </row>
    <row r="23" spans="1:8" x14ac:dyDescent="0.25">
      <c r="A23" s="62">
        <v>6</v>
      </c>
      <c r="B23" s="2" t="s">
        <v>24</v>
      </c>
      <c r="C23" s="49">
        <v>1130</v>
      </c>
      <c r="D23" s="63">
        <f>SUM(C23:C26)</f>
        <v>1577.8670000000002</v>
      </c>
      <c r="E23" s="64">
        <v>101699785.92200001</v>
      </c>
      <c r="F23" s="59">
        <v>1000000</v>
      </c>
      <c r="G23" s="59">
        <v>500000</v>
      </c>
      <c r="H23" s="69">
        <v>45814</v>
      </c>
    </row>
    <row r="24" spans="1:8" x14ac:dyDescent="0.25">
      <c r="A24" s="62"/>
      <c r="B24" s="50" t="s">
        <v>63</v>
      </c>
      <c r="C24" s="52">
        <v>187.66200000000001</v>
      </c>
      <c r="D24" s="63"/>
      <c r="E24" s="64"/>
      <c r="F24" s="59"/>
      <c r="G24" s="59"/>
      <c r="H24" s="70"/>
    </row>
    <row r="25" spans="1:8" x14ac:dyDescent="0.25">
      <c r="A25" s="62"/>
      <c r="B25" s="50" t="s">
        <v>64</v>
      </c>
      <c r="C25" s="52">
        <v>155.87200000000001</v>
      </c>
      <c r="D25" s="63"/>
      <c r="E25" s="64"/>
      <c r="F25" s="59"/>
      <c r="G25" s="59"/>
      <c r="H25" s="70"/>
    </row>
    <row r="26" spans="1:8" x14ac:dyDescent="0.25">
      <c r="A26" s="62"/>
      <c r="B26" s="50" t="s">
        <v>65</v>
      </c>
      <c r="C26" s="52">
        <v>104.333</v>
      </c>
      <c r="D26" s="63"/>
      <c r="E26" s="64"/>
      <c r="F26" s="59"/>
      <c r="G26" s="59"/>
      <c r="H26" s="70"/>
    </row>
    <row r="27" spans="1:8" x14ac:dyDescent="0.25">
      <c r="H27" s="54"/>
    </row>
    <row r="28" spans="1:8" ht="25.5" x14ac:dyDescent="0.25">
      <c r="A28" s="1" t="s">
        <v>78</v>
      </c>
      <c r="B28" s="1" t="s">
        <v>79</v>
      </c>
      <c r="C28" s="6" t="s">
        <v>80</v>
      </c>
      <c r="D28" s="6" t="s">
        <v>244</v>
      </c>
      <c r="E28" s="15" t="s">
        <v>245</v>
      </c>
      <c r="F28" s="15" t="s">
        <v>242</v>
      </c>
      <c r="G28" s="15" t="s">
        <v>243</v>
      </c>
      <c r="H28" s="53" t="s">
        <v>241</v>
      </c>
    </row>
    <row r="29" spans="1:8" x14ac:dyDescent="0.25">
      <c r="A29" s="48">
        <v>7</v>
      </c>
      <c r="B29" s="48" t="s">
        <v>26</v>
      </c>
      <c r="C29" s="49">
        <v>1370.7240000000002</v>
      </c>
      <c r="D29" s="49">
        <f>SUM(C29)</f>
        <v>1370.7240000000002</v>
      </c>
      <c r="E29" s="5">
        <v>88386399.158000007</v>
      </c>
      <c r="F29" s="51">
        <v>1000000</v>
      </c>
      <c r="G29" s="51">
        <v>500000</v>
      </c>
      <c r="H29" s="57">
        <v>45818</v>
      </c>
    </row>
    <row r="30" spans="1:8" x14ac:dyDescent="0.25">
      <c r="H30" s="54"/>
    </row>
    <row r="31" spans="1:8" ht="25.5" x14ac:dyDescent="0.25">
      <c r="A31" s="1" t="s">
        <v>78</v>
      </c>
      <c r="B31" s="1" t="s">
        <v>79</v>
      </c>
      <c r="C31" s="6" t="s">
        <v>80</v>
      </c>
      <c r="D31" s="6" t="s">
        <v>244</v>
      </c>
      <c r="E31" s="15" t="s">
        <v>245</v>
      </c>
      <c r="F31" s="15" t="s">
        <v>242</v>
      </c>
      <c r="G31" s="15" t="s">
        <v>243</v>
      </c>
      <c r="H31" s="53" t="s">
        <v>241</v>
      </c>
    </row>
    <row r="32" spans="1:8" x14ac:dyDescent="0.25">
      <c r="A32" s="60">
        <v>8</v>
      </c>
      <c r="B32" s="3" t="s">
        <v>30</v>
      </c>
      <c r="C32" s="52">
        <v>1412.5449999999998</v>
      </c>
      <c r="D32" s="61">
        <f>SUM(C32:C33)</f>
        <v>1583.6729999999998</v>
      </c>
      <c r="E32" s="59">
        <v>103413107.15000001</v>
      </c>
      <c r="F32" s="59">
        <v>1000000</v>
      </c>
      <c r="G32" s="59">
        <v>500000</v>
      </c>
      <c r="H32" s="67">
        <v>45811</v>
      </c>
    </row>
    <row r="33" spans="1:8" x14ac:dyDescent="0.25">
      <c r="A33" s="60"/>
      <c r="B33" s="3" t="s">
        <v>31</v>
      </c>
      <c r="C33" s="52">
        <v>171.12799999999999</v>
      </c>
      <c r="D33" s="61"/>
      <c r="E33" s="59"/>
      <c r="F33" s="59"/>
      <c r="G33" s="59"/>
      <c r="H33" s="68"/>
    </row>
    <row r="34" spans="1:8" x14ac:dyDescent="0.25">
      <c r="H34" s="54"/>
    </row>
    <row r="35" spans="1:8" ht="25.5" x14ac:dyDescent="0.25">
      <c r="A35" s="1" t="s">
        <v>78</v>
      </c>
      <c r="B35" s="1" t="s">
        <v>79</v>
      </c>
      <c r="C35" s="6" t="s">
        <v>80</v>
      </c>
      <c r="D35" s="6" t="s">
        <v>244</v>
      </c>
      <c r="E35" s="15" t="s">
        <v>245</v>
      </c>
      <c r="F35" s="15" t="s">
        <v>242</v>
      </c>
      <c r="G35" s="15" t="s">
        <v>243</v>
      </c>
      <c r="H35" s="53" t="s">
        <v>241</v>
      </c>
    </row>
    <row r="36" spans="1:8" x14ac:dyDescent="0.25">
      <c r="A36" s="60">
        <v>9</v>
      </c>
      <c r="B36" s="3" t="s">
        <v>73</v>
      </c>
      <c r="C36" s="52">
        <v>286.59300000000002</v>
      </c>
      <c r="D36" s="61">
        <f>SUM(C36:C39)</f>
        <v>1292.8920000000001</v>
      </c>
      <c r="E36" s="59">
        <v>82959708.071999997</v>
      </c>
      <c r="F36" s="59">
        <v>1000000</v>
      </c>
      <c r="G36" s="59">
        <v>500000</v>
      </c>
      <c r="H36" s="67">
        <v>45819</v>
      </c>
    </row>
    <row r="37" spans="1:8" x14ac:dyDescent="0.25">
      <c r="A37" s="60"/>
      <c r="B37" s="3" t="s">
        <v>74</v>
      </c>
      <c r="C37" s="52">
        <v>216.5</v>
      </c>
      <c r="D37" s="61"/>
      <c r="E37" s="59"/>
      <c r="F37" s="59"/>
      <c r="G37" s="59"/>
      <c r="H37" s="68"/>
    </row>
    <row r="38" spans="1:8" x14ac:dyDescent="0.25">
      <c r="A38" s="60"/>
      <c r="B38" s="3" t="s">
        <v>76</v>
      </c>
      <c r="C38" s="52">
        <v>280</v>
      </c>
      <c r="D38" s="61"/>
      <c r="E38" s="59"/>
      <c r="F38" s="59"/>
      <c r="G38" s="59"/>
      <c r="H38" s="68"/>
    </row>
    <row r="39" spans="1:8" x14ac:dyDescent="0.25">
      <c r="A39" s="60"/>
      <c r="B39" s="50" t="s">
        <v>77</v>
      </c>
      <c r="C39" s="52">
        <v>509.79899999999998</v>
      </c>
      <c r="D39" s="61"/>
      <c r="E39" s="59"/>
      <c r="F39" s="59"/>
      <c r="G39" s="59"/>
      <c r="H39" s="68"/>
    </row>
    <row r="40" spans="1:8" x14ac:dyDescent="0.25">
      <c r="H40" s="54"/>
    </row>
    <row r="41" spans="1:8" ht="25.5" x14ac:dyDescent="0.25">
      <c r="A41" s="1" t="s">
        <v>78</v>
      </c>
      <c r="B41" s="1" t="s">
        <v>79</v>
      </c>
      <c r="C41" s="6" t="s">
        <v>80</v>
      </c>
      <c r="D41" s="6" t="s">
        <v>244</v>
      </c>
      <c r="E41" s="15" t="s">
        <v>245</v>
      </c>
      <c r="F41" s="15" t="s">
        <v>242</v>
      </c>
      <c r="G41" s="15" t="s">
        <v>243</v>
      </c>
      <c r="H41" s="53" t="s">
        <v>241</v>
      </c>
    </row>
    <row r="42" spans="1:8" s="20" customFormat="1" x14ac:dyDescent="0.25">
      <c r="A42" s="62">
        <v>10</v>
      </c>
      <c r="B42" s="2" t="s">
        <v>67</v>
      </c>
      <c r="C42" s="49">
        <v>154.47200000000001</v>
      </c>
      <c r="D42" s="63">
        <f>SUM(C42:C44)</f>
        <v>542.86799999999994</v>
      </c>
      <c r="E42" s="64">
        <v>35668952.670000002</v>
      </c>
      <c r="F42" s="59">
        <v>1000000</v>
      </c>
      <c r="G42" s="59">
        <v>500000</v>
      </c>
      <c r="H42" s="69">
        <v>45820</v>
      </c>
    </row>
    <row r="43" spans="1:8" s="20" customFormat="1" x14ac:dyDescent="0.25">
      <c r="A43" s="62"/>
      <c r="B43" s="2" t="s">
        <v>68</v>
      </c>
      <c r="C43" s="49">
        <v>338.92499999999995</v>
      </c>
      <c r="D43" s="63"/>
      <c r="E43" s="64"/>
      <c r="F43" s="59"/>
      <c r="G43" s="59"/>
      <c r="H43" s="70"/>
    </row>
    <row r="44" spans="1:8" s="20" customFormat="1" x14ac:dyDescent="0.25">
      <c r="A44" s="62"/>
      <c r="B44" s="2" t="s">
        <v>70</v>
      </c>
      <c r="C44" s="49">
        <v>49.470999999999997</v>
      </c>
      <c r="D44" s="63"/>
      <c r="E44" s="64"/>
      <c r="F44" s="59"/>
      <c r="G44" s="59"/>
      <c r="H44" s="70"/>
    </row>
    <row r="45" spans="1:8" s="20" customFormat="1" x14ac:dyDescent="0.25">
      <c r="A45" s="21"/>
      <c r="B45" s="21"/>
      <c r="C45" s="22"/>
      <c r="D45" s="22"/>
      <c r="E45" s="23"/>
      <c r="F45" s="23"/>
      <c r="G45" s="23"/>
      <c r="H45" s="55"/>
    </row>
    <row r="46" spans="1:8" ht="25.5" x14ac:dyDescent="0.25">
      <c r="A46" s="1" t="s">
        <v>78</v>
      </c>
      <c r="B46" s="1" t="s">
        <v>79</v>
      </c>
      <c r="C46" s="6" t="s">
        <v>80</v>
      </c>
      <c r="D46" s="6" t="s">
        <v>244</v>
      </c>
      <c r="E46" s="15" t="s">
        <v>245</v>
      </c>
      <c r="F46" s="15" t="s">
        <v>242</v>
      </c>
      <c r="G46" s="15" t="s">
        <v>243</v>
      </c>
      <c r="H46" s="53" t="s">
        <v>241</v>
      </c>
    </row>
    <row r="47" spans="1:8" x14ac:dyDescent="0.25">
      <c r="A47" s="60">
        <v>11</v>
      </c>
      <c r="B47" s="3" t="s">
        <v>36</v>
      </c>
      <c r="C47" s="52">
        <v>130</v>
      </c>
      <c r="D47" s="61">
        <f>SUM(C47:C51)</f>
        <v>1109.4010000000001</v>
      </c>
      <c r="E47" s="59">
        <v>72280829.75</v>
      </c>
      <c r="F47" s="59">
        <v>1000000</v>
      </c>
      <c r="G47" s="59">
        <v>500000</v>
      </c>
      <c r="H47" s="67">
        <v>45813</v>
      </c>
    </row>
    <row r="48" spans="1:8" x14ac:dyDescent="0.25">
      <c r="A48" s="60"/>
      <c r="B48" s="3" t="s">
        <v>37</v>
      </c>
      <c r="C48" s="52">
        <v>175</v>
      </c>
      <c r="D48" s="61"/>
      <c r="E48" s="59"/>
      <c r="F48" s="59"/>
      <c r="G48" s="59"/>
      <c r="H48" s="68"/>
    </row>
    <row r="49" spans="1:8" x14ac:dyDescent="0.25">
      <c r="A49" s="60"/>
      <c r="B49" s="3" t="s">
        <v>35</v>
      </c>
      <c r="C49" s="52">
        <v>306</v>
      </c>
      <c r="D49" s="61"/>
      <c r="E49" s="59"/>
      <c r="F49" s="59"/>
      <c r="G49" s="59"/>
      <c r="H49" s="68"/>
    </row>
    <row r="50" spans="1:8" x14ac:dyDescent="0.25">
      <c r="A50" s="60"/>
      <c r="B50" s="3" t="s">
        <v>38</v>
      </c>
      <c r="C50" s="52">
        <v>100</v>
      </c>
      <c r="D50" s="61"/>
      <c r="E50" s="59"/>
      <c r="F50" s="59"/>
      <c r="G50" s="59"/>
      <c r="H50" s="68"/>
    </row>
    <row r="51" spans="1:8" x14ac:dyDescent="0.25">
      <c r="A51" s="60"/>
      <c r="B51" s="3" t="s">
        <v>33</v>
      </c>
      <c r="C51" s="52">
        <v>398.40100000000001</v>
      </c>
      <c r="D51" s="61"/>
      <c r="E51" s="59"/>
      <c r="F51" s="59"/>
      <c r="G51" s="59"/>
      <c r="H51" s="68"/>
    </row>
    <row r="52" spans="1:8" x14ac:dyDescent="0.25">
      <c r="H52" s="54"/>
    </row>
    <row r="53" spans="1:8" ht="25.5" x14ac:dyDescent="0.25">
      <c r="A53" s="1" t="s">
        <v>78</v>
      </c>
      <c r="B53" s="1" t="s">
        <v>79</v>
      </c>
      <c r="C53" s="6" t="s">
        <v>80</v>
      </c>
      <c r="D53" s="6" t="s">
        <v>244</v>
      </c>
      <c r="E53" s="15" t="s">
        <v>245</v>
      </c>
      <c r="F53" s="15" t="s">
        <v>242</v>
      </c>
      <c r="G53" s="15" t="s">
        <v>243</v>
      </c>
      <c r="H53" s="53" t="s">
        <v>241</v>
      </c>
    </row>
    <row r="54" spans="1:8" x14ac:dyDescent="0.25">
      <c r="A54" s="62">
        <v>12</v>
      </c>
      <c r="B54" s="2" t="s">
        <v>42</v>
      </c>
      <c r="C54" s="49">
        <v>420.416</v>
      </c>
      <c r="D54" s="63">
        <f>SUM(C54:C56)</f>
        <v>1866.3980000000001</v>
      </c>
      <c r="E54" s="64">
        <v>121078163.63600001</v>
      </c>
      <c r="F54" s="59">
        <v>1000000</v>
      </c>
      <c r="G54" s="59">
        <v>500000</v>
      </c>
      <c r="H54" s="69">
        <v>45819</v>
      </c>
    </row>
    <row r="55" spans="1:8" x14ac:dyDescent="0.25">
      <c r="A55" s="62"/>
      <c r="B55" s="2" t="s">
        <v>41</v>
      </c>
      <c r="C55" s="49">
        <v>1152.4110000000001</v>
      </c>
      <c r="D55" s="63"/>
      <c r="E55" s="64"/>
      <c r="F55" s="59"/>
      <c r="G55" s="59"/>
      <c r="H55" s="70"/>
    </row>
    <row r="56" spans="1:8" x14ac:dyDescent="0.25">
      <c r="A56" s="62"/>
      <c r="B56" s="2" t="s">
        <v>43</v>
      </c>
      <c r="C56" s="49">
        <v>293.57100000000003</v>
      </c>
      <c r="D56" s="63"/>
      <c r="E56" s="64"/>
      <c r="F56" s="59"/>
      <c r="G56" s="59"/>
      <c r="H56" s="70"/>
    </row>
    <row r="57" spans="1:8" x14ac:dyDescent="0.25">
      <c r="H57" s="54"/>
    </row>
    <row r="58" spans="1:8" ht="25.5" x14ac:dyDescent="0.25">
      <c r="A58" s="1" t="s">
        <v>78</v>
      </c>
      <c r="B58" s="1" t="s">
        <v>79</v>
      </c>
      <c r="C58" s="6" t="s">
        <v>80</v>
      </c>
      <c r="D58" s="6" t="s">
        <v>244</v>
      </c>
      <c r="E58" s="15" t="s">
        <v>245</v>
      </c>
      <c r="F58" s="15" t="s">
        <v>242</v>
      </c>
      <c r="G58" s="15" t="s">
        <v>243</v>
      </c>
      <c r="H58" s="53" t="s">
        <v>241</v>
      </c>
    </row>
    <row r="59" spans="1:8" x14ac:dyDescent="0.25">
      <c r="A59" s="50">
        <v>13</v>
      </c>
      <c r="B59" s="2" t="s">
        <v>39</v>
      </c>
      <c r="C59" s="52">
        <v>1673.5410000000002</v>
      </c>
      <c r="D59" s="52">
        <f>SUM(C59)</f>
        <v>1673.5410000000002</v>
      </c>
      <c r="E59" s="51">
        <v>107424056.178</v>
      </c>
      <c r="F59" s="51">
        <v>1000000</v>
      </c>
      <c r="G59" s="51">
        <v>500000</v>
      </c>
      <c r="H59" s="58">
        <v>45812</v>
      </c>
    </row>
    <row r="60" spans="1:8" x14ac:dyDescent="0.25">
      <c r="H60" s="54"/>
    </row>
    <row r="61" spans="1:8" ht="25.5" x14ac:dyDescent="0.25">
      <c r="A61" s="1" t="s">
        <v>78</v>
      </c>
      <c r="B61" s="1" t="s">
        <v>79</v>
      </c>
      <c r="C61" s="6" t="s">
        <v>80</v>
      </c>
      <c r="D61" s="6" t="s">
        <v>244</v>
      </c>
      <c r="E61" s="15" t="s">
        <v>245</v>
      </c>
      <c r="F61" s="15" t="s">
        <v>242</v>
      </c>
      <c r="G61" s="15" t="s">
        <v>243</v>
      </c>
      <c r="H61" s="53" t="s">
        <v>241</v>
      </c>
    </row>
    <row r="62" spans="1:8" x14ac:dyDescent="0.25">
      <c r="A62" s="50">
        <v>14</v>
      </c>
      <c r="B62" s="2" t="s">
        <v>56</v>
      </c>
      <c r="C62" s="52">
        <v>1807.5630000000001</v>
      </c>
      <c r="D62" s="52">
        <f>SUM(C62)</f>
        <v>1807.5630000000001</v>
      </c>
      <c r="E62" s="51">
        <v>125330347.15000001</v>
      </c>
      <c r="F62" s="51">
        <v>1000000</v>
      </c>
      <c r="G62" s="51">
        <v>500000</v>
      </c>
      <c r="H62" s="58">
        <v>45813</v>
      </c>
    </row>
    <row r="63" spans="1:8" x14ac:dyDescent="0.25">
      <c r="H63" s="54"/>
    </row>
    <row r="64" spans="1:8" ht="25.5" x14ac:dyDescent="0.25">
      <c r="A64" s="1" t="s">
        <v>78</v>
      </c>
      <c r="B64" s="1" t="s">
        <v>79</v>
      </c>
      <c r="C64" s="6" t="s">
        <v>80</v>
      </c>
      <c r="D64" s="6" t="s">
        <v>244</v>
      </c>
      <c r="E64" s="15" t="s">
        <v>245</v>
      </c>
      <c r="F64" s="15" t="s">
        <v>242</v>
      </c>
      <c r="G64" s="15" t="s">
        <v>243</v>
      </c>
      <c r="H64" s="53" t="s">
        <v>241</v>
      </c>
    </row>
    <row r="65" spans="1:8" x14ac:dyDescent="0.25">
      <c r="A65" s="50">
        <v>15</v>
      </c>
      <c r="B65" s="2" t="s">
        <v>56</v>
      </c>
      <c r="C65" s="52">
        <v>93.731000000000009</v>
      </c>
      <c r="D65" s="52">
        <f>SUM(C65)</f>
        <v>93.731000000000009</v>
      </c>
      <c r="E65" s="51">
        <v>122712044.62</v>
      </c>
      <c r="F65" s="51">
        <v>1000000</v>
      </c>
      <c r="G65" s="51">
        <v>500000</v>
      </c>
      <c r="H65" s="58">
        <v>45813</v>
      </c>
    </row>
  </sheetData>
  <mergeCells count="54">
    <mergeCell ref="H36:H39"/>
    <mergeCell ref="H42:H44"/>
    <mergeCell ref="H47:H51"/>
    <mergeCell ref="H54:H56"/>
    <mergeCell ref="H2:H4"/>
    <mergeCell ref="H7:H8"/>
    <mergeCell ref="H11:H14"/>
    <mergeCell ref="H23:H26"/>
    <mergeCell ref="H32:H33"/>
    <mergeCell ref="A42:A44"/>
    <mergeCell ref="D42:D44"/>
    <mergeCell ref="E42:E44"/>
    <mergeCell ref="A36:A39"/>
    <mergeCell ref="D36:D39"/>
    <mergeCell ref="E36:E39"/>
    <mergeCell ref="A2:A4"/>
    <mergeCell ref="E2:E4"/>
    <mergeCell ref="D2:D4"/>
    <mergeCell ref="A7:A8"/>
    <mergeCell ref="E7:E8"/>
    <mergeCell ref="D7:D8"/>
    <mergeCell ref="A11:A14"/>
    <mergeCell ref="E11:E14"/>
    <mergeCell ref="D11:D14"/>
    <mergeCell ref="E32:E33"/>
    <mergeCell ref="D32:D33"/>
    <mergeCell ref="A32:A33"/>
    <mergeCell ref="D23:D26"/>
    <mergeCell ref="A23:A26"/>
    <mergeCell ref="E23:E26"/>
    <mergeCell ref="A47:A51"/>
    <mergeCell ref="E47:E51"/>
    <mergeCell ref="D47:D51"/>
    <mergeCell ref="A54:A56"/>
    <mergeCell ref="D54:D56"/>
    <mergeCell ref="E54:E56"/>
    <mergeCell ref="F54:F56"/>
    <mergeCell ref="G54:G56"/>
    <mergeCell ref="F47:F51"/>
    <mergeCell ref="G47:G51"/>
    <mergeCell ref="F42:F44"/>
    <mergeCell ref="G42:G44"/>
    <mergeCell ref="F36:F39"/>
    <mergeCell ref="G36:G39"/>
    <mergeCell ref="F32:F33"/>
    <mergeCell ref="G32:G33"/>
    <mergeCell ref="F23:F26"/>
    <mergeCell ref="G23:G26"/>
    <mergeCell ref="F11:F14"/>
    <mergeCell ref="G11:G14"/>
    <mergeCell ref="F2:F4"/>
    <mergeCell ref="G2:G4"/>
    <mergeCell ref="F7:F8"/>
    <mergeCell ref="G7: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B18" sqref="B18:K18"/>
    </sheetView>
  </sheetViews>
  <sheetFormatPr defaultColWidth="9.140625" defaultRowHeight="15" x14ac:dyDescent="0.25"/>
  <cols>
    <col min="1" max="1" width="34.140625" style="29" bestFit="1" customWidth="1"/>
    <col min="2" max="3" width="29.7109375" style="29" customWidth="1"/>
    <col min="4" max="4" width="30.42578125" style="29" customWidth="1"/>
    <col min="5" max="5" width="29.7109375" style="29" customWidth="1"/>
    <col min="6" max="11" width="31.7109375" style="29" customWidth="1"/>
    <col min="12" max="12" width="19.28515625" style="29" bestFit="1" customWidth="1"/>
    <col min="13" max="16384" width="9.140625" style="29"/>
  </cols>
  <sheetData>
    <row r="1" spans="1:12" x14ac:dyDescent="0.25">
      <c r="A1" s="10" t="s">
        <v>81</v>
      </c>
      <c r="B1" s="91" t="s">
        <v>82</v>
      </c>
      <c r="C1" s="91"/>
      <c r="D1" s="91" t="s">
        <v>82</v>
      </c>
      <c r="E1" s="91"/>
      <c r="F1" s="91"/>
      <c r="G1" s="77" t="s">
        <v>101</v>
      </c>
      <c r="H1" s="78"/>
      <c r="I1" s="78"/>
      <c r="J1" s="78"/>
      <c r="K1" s="79"/>
    </row>
    <row r="2" spans="1:12" ht="28.5" x14ac:dyDescent="0.25">
      <c r="A2" s="10" t="s">
        <v>104</v>
      </c>
      <c r="B2" s="92" t="s">
        <v>83</v>
      </c>
      <c r="C2" s="92"/>
      <c r="D2" s="93" t="s">
        <v>84</v>
      </c>
      <c r="E2" s="93"/>
      <c r="F2" s="93"/>
      <c r="G2" s="80" t="s">
        <v>102</v>
      </c>
      <c r="H2" s="81"/>
      <c r="I2" s="81"/>
      <c r="J2" s="81"/>
      <c r="K2" s="82"/>
    </row>
    <row r="3" spans="1:12" x14ac:dyDescent="0.25">
      <c r="A3" s="10" t="s">
        <v>85</v>
      </c>
      <c r="B3" s="91" t="s">
        <v>86</v>
      </c>
      <c r="C3" s="91"/>
      <c r="D3" s="91" t="s">
        <v>87</v>
      </c>
      <c r="E3" s="91"/>
      <c r="F3" s="91"/>
      <c r="G3" s="83" t="s">
        <v>238</v>
      </c>
      <c r="H3" s="84"/>
      <c r="I3" s="84"/>
      <c r="J3" s="84"/>
      <c r="K3" s="85"/>
    </row>
    <row r="4" spans="1:12" x14ac:dyDescent="0.25">
      <c r="A4" s="10" t="s">
        <v>88</v>
      </c>
      <c r="B4" s="89" t="s">
        <v>89</v>
      </c>
      <c r="C4" s="89"/>
      <c r="D4" s="89" t="s">
        <v>90</v>
      </c>
      <c r="E4" s="89"/>
      <c r="F4" s="89"/>
      <c r="G4" s="83" t="s">
        <v>239</v>
      </c>
      <c r="H4" s="84"/>
      <c r="I4" s="84"/>
      <c r="J4" s="84"/>
      <c r="K4" s="85"/>
    </row>
    <row r="5" spans="1:12" x14ac:dyDescent="0.25">
      <c r="A5" s="10" t="s">
        <v>91</v>
      </c>
      <c r="B5" s="74" t="s">
        <v>217</v>
      </c>
      <c r="C5" s="75"/>
      <c r="D5" s="90" t="s">
        <v>216</v>
      </c>
      <c r="E5" s="90"/>
      <c r="F5" s="90"/>
      <c r="G5" s="86" t="s">
        <v>240</v>
      </c>
      <c r="H5" s="87"/>
      <c r="I5" s="87"/>
      <c r="J5" s="87"/>
      <c r="K5" s="88"/>
    </row>
    <row r="6" spans="1:12" x14ac:dyDescent="0.25">
      <c r="A6" s="10" t="s">
        <v>92</v>
      </c>
      <c r="B6" s="11">
        <v>1100</v>
      </c>
      <c r="C6" s="11">
        <v>1100</v>
      </c>
      <c r="D6" s="11">
        <v>1100</v>
      </c>
      <c r="E6" s="11">
        <v>1100</v>
      </c>
      <c r="F6" s="11">
        <v>1100</v>
      </c>
      <c r="G6" s="11">
        <v>1100</v>
      </c>
      <c r="H6" s="11">
        <v>1100</v>
      </c>
      <c r="I6" s="11">
        <v>1100</v>
      </c>
      <c r="J6" s="11">
        <v>1100</v>
      </c>
      <c r="K6" s="11">
        <v>1100</v>
      </c>
    </row>
    <row r="7" spans="1:12" x14ac:dyDescent="0.25">
      <c r="A7" s="10" t="s">
        <v>93</v>
      </c>
      <c r="B7" s="11" t="s">
        <v>0</v>
      </c>
      <c r="C7" s="11" t="s">
        <v>0</v>
      </c>
      <c r="D7" s="11" t="s">
        <v>0</v>
      </c>
      <c r="E7" s="11" t="s">
        <v>0</v>
      </c>
      <c r="F7" s="11" t="s">
        <v>0</v>
      </c>
      <c r="G7" s="11" t="s">
        <v>27</v>
      </c>
      <c r="H7" s="11" t="s">
        <v>27</v>
      </c>
      <c r="I7" s="11" t="s">
        <v>27</v>
      </c>
      <c r="J7" s="11" t="s">
        <v>27</v>
      </c>
      <c r="K7" s="11" t="s">
        <v>27</v>
      </c>
    </row>
    <row r="8" spans="1:12" x14ac:dyDescent="0.25">
      <c r="A8" s="25" t="s">
        <v>220</v>
      </c>
      <c r="B8" s="74">
        <v>101794803</v>
      </c>
      <c r="C8" s="75"/>
      <c r="D8" s="74">
        <v>101794803</v>
      </c>
      <c r="E8" s="76"/>
      <c r="F8" s="75"/>
      <c r="G8" s="74">
        <v>101794803</v>
      </c>
      <c r="H8" s="76"/>
      <c r="I8" s="76"/>
      <c r="J8" s="76"/>
      <c r="K8" s="75"/>
    </row>
    <row r="9" spans="1:12" x14ac:dyDescent="0.25">
      <c r="A9" s="25" t="s">
        <v>221</v>
      </c>
      <c r="B9" s="74" t="s">
        <v>225</v>
      </c>
      <c r="C9" s="75"/>
      <c r="D9" s="74" t="s">
        <v>225</v>
      </c>
      <c r="E9" s="76"/>
      <c r="F9" s="75"/>
      <c r="G9" s="74" t="s">
        <v>225</v>
      </c>
      <c r="H9" s="76"/>
      <c r="I9" s="76"/>
      <c r="J9" s="76"/>
      <c r="K9" s="75"/>
    </row>
    <row r="10" spans="1:12" x14ac:dyDescent="0.25">
      <c r="A10" s="10" t="s">
        <v>218</v>
      </c>
      <c r="B10" s="18" t="s">
        <v>224</v>
      </c>
      <c r="C10" s="18" t="s">
        <v>224</v>
      </c>
      <c r="D10" s="18" t="s">
        <v>224</v>
      </c>
      <c r="E10" s="18" t="s">
        <v>224</v>
      </c>
      <c r="F10" s="18" t="s">
        <v>224</v>
      </c>
      <c r="G10" s="18" t="s">
        <v>224</v>
      </c>
      <c r="H10" s="18" t="s">
        <v>224</v>
      </c>
      <c r="I10" s="18" t="s">
        <v>224</v>
      </c>
      <c r="J10" s="18" t="s">
        <v>224</v>
      </c>
      <c r="K10" s="18" t="s">
        <v>224</v>
      </c>
    </row>
    <row r="11" spans="1:12" x14ac:dyDescent="0.25">
      <c r="A11" s="10" t="s">
        <v>219</v>
      </c>
      <c r="B11" s="18">
        <v>20</v>
      </c>
      <c r="C11" s="18">
        <v>20</v>
      </c>
      <c r="D11" s="18">
        <v>20</v>
      </c>
      <c r="E11" s="18">
        <v>20</v>
      </c>
      <c r="F11" s="18">
        <v>20</v>
      </c>
      <c r="G11" s="18">
        <v>20</v>
      </c>
      <c r="H11" s="18">
        <v>20</v>
      </c>
      <c r="I11" s="18">
        <v>20</v>
      </c>
      <c r="J11" s="18">
        <v>20</v>
      </c>
      <c r="K11" s="18">
        <v>20</v>
      </c>
    </row>
    <row r="12" spans="1:12" x14ac:dyDescent="0.25">
      <c r="A12" s="25" t="s">
        <v>94</v>
      </c>
      <c r="B12" s="11">
        <v>72044910</v>
      </c>
      <c r="C12" s="11">
        <v>72044910</v>
      </c>
      <c r="D12" s="11">
        <v>72044910</v>
      </c>
      <c r="E12" s="11">
        <v>72044910</v>
      </c>
      <c r="F12" s="11">
        <v>72044910</v>
      </c>
      <c r="G12" s="11">
        <v>72044910</v>
      </c>
      <c r="H12" s="11">
        <v>72044910</v>
      </c>
      <c r="I12" s="11">
        <v>72044910</v>
      </c>
      <c r="J12" s="11">
        <v>72044910</v>
      </c>
      <c r="K12" s="11">
        <v>72044910</v>
      </c>
    </row>
    <row r="13" spans="1:12" x14ac:dyDescent="0.25">
      <c r="A13" s="10" t="s">
        <v>95</v>
      </c>
      <c r="B13" s="25">
        <v>1700000008</v>
      </c>
      <c r="C13" s="25">
        <v>1700000008</v>
      </c>
      <c r="D13" s="25">
        <v>1700000000</v>
      </c>
      <c r="E13" s="25">
        <v>1700000005</v>
      </c>
      <c r="F13" s="25">
        <v>1700000008</v>
      </c>
      <c r="G13" s="10">
        <v>1700000000</v>
      </c>
      <c r="H13" s="10">
        <v>1700000005</v>
      </c>
      <c r="I13" s="10">
        <v>1700000008</v>
      </c>
      <c r="J13" s="10">
        <v>1700000012</v>
      </c>
      <c r="K13" s="10">
        <v>1700000013</v>
      </c>
    </row>
    <row r="14" spans="1:12" ht="30" x14ac:dyDescent="0.25">
      <c r="A14" s="10" t="s">
        <v>96</v>
      </c>
      <c r="B14" s="11" t="s">
        <v>59</v>
      </c>
      <c r="C14" s="11" t="s">
        <v>59</v>
      </c>
      <c r="D14" s="11" t="s">
        <v>3</v>
      </c>
      <c r="E14" s="11" t="s">
        <v>4</v>
      </c>
      <c r="F14" s="11" t="s">
        <v>59</v>
      </c>
      <c r="G14" s="18" t="s">
        <v>3</v>
      </c>
      <c r="H14" s="18" t="s">
        <v>4</v>
      </c>
      <c r="I14" s="18" t="s">
        <v>59</v>
      </c>
      <c r="J14" s="18" t="s">
        <v>61</v>
      </c>
      <c r="K14" s="18" t="s">
        <v>60</v>
      </c>
    </row>
    <row r="15" spans="1:12" x14ac:dyDescent="0.25">
      <c r="A15" s="10" t="s">
        <v>97</v>
      </c>
      <c r="B15" s="12">
        <v>1266</v>
      </c>
      <c r="C15" s="9">
        <v>70</v>
      </c>
      <c r="D15" s="9">
        <v>50</v>
      </c>
      <c r="E15" s="9">
        <v>80</v>
      </c>
      <c r="F15" s="9">
        <v>180</v>
      </c>
      <c r="G15" s="9">
        <v>21</v>
      </c>
      <c r="H15" s="9">
        <v>90</v>
      </c>
      <c r="I15" s="9">
        <v>17</v>
      </c>
      <c r="J15" s="9">
        <v>104</v>
      </c>
      <c r="K15" s="9">
        <v>108</v>
      </c>
      <c r="L15" s="30">
        <f>SUM(B15:K15)</f>
        <v>1986</v>
      </c>
    </row>
    <row r="16" spans="1:12" x14ac:dyDescent="0.25">
      <c r="A16" s="10" t="s">
        <v>98</v>
      </c>
      <c r="B16" s="26">
        <v>64166</v>
      </c>
      <c r="C16" s="26">
        <v>64166</v>
      </c>
      <c r="D16" s="26">
        <v>72000</v>
      </c>
      <c r="E16" s="26">
        <v>64166</v>
      </c>
      <c r="F16" s="26">
        <v>64166</v>
      </c>
      <c r="G16" s="26">
        <v>72000</v>
      </c>
      <c r="H16" s="26">
        <v>64166</v>
      </c>
      <c r="I16" s="26">
        <v>64166</v>
      </c>
      <c r="J16" s="26">
        <v>64166</v>
      </c>
      <c r="K16" s="26">
        <v>64166</v>
      </c>
    </row>
    <row r="17" spans="1:12" x14ac:dyDescent="0.25">
      <c r="A17" s="10" t="s">
        <v>99</v>
      </c>
      <c r="B17" s="24">
        <f>B15*B16</f>
        <v>81234156</v>
      </c>
      <c r="C17" s="24">
        <f t="shared" ref="C17:K17" si="0">C15*C16</f>
        <v>4491620</v>
      </c>
      <c r="D17" s="24">
        <f t="shared" si="0"/>
        <v>3600000</v>
      </c>
      <c r="E17" s="24">
        <f t="shared" si="0"/>
        <v>5133280</v>
      </c>
      <c r="F17" s="24">
        <f t="shared" si="0"/>
        <v>11549880</v>
      </c>
      <c r="G17" s="24">
        <f t="shared" si="0"/>
        <v>1512000</v>
      </c>
      <c r="H17" s="24">
        <f t="shared" si="0"/>
        <v>5774940</v>
      </c>
      <c r="I17" s="24">
        <f t="shared" si="0"/>
        <v>1090822</v>
      </c>
      <c r="J17" s="24">
        <f t="shared" si="0"/>
        <v>6673264</v>
      </c>
      <c r="K17" s="24">
        <f t="shared" si="0"/>
        <v>6929928</v>
      </c>
      <c r="L17" s="45">
        <f>SUM(B17:K17)</f>
        <v>127989890</v>
      </c>
    </row>
    <row r="18" spans="1:12" x14ac:dyDescent="0.25">
      <c r="A18" s="10" t="s">
        <v>100</v>
      </c>
      <c r="B18" s="71">
        <f>SUM(B17:K17)</f>
        <v>127989890</v>
      </c>
      <c r="C18" s="72"/>
      <c r="D18" s="72"/>
      <c r="E18" s="72"/>
      <c r="F18" s="72"/>
      <c r="G18" s="72"/>
      <c r="H18" s="72"/>
      <c r="I18" s="72"/>
      <c r="J18" s="72"/>
      <c r="K18" s="73"/>
    </row>
  </sheetData>
  <mergeCells count="22">
    <mergeCell ref="B4:C4"/>
    <mergeCell ref="D4:F4"/>
    <mergeCell ref="B5:C5"/>
    <mergeCell ref="D5:F5"/>
    <mergeCell ref="B1:C1"/>
    <mergeCell ref="D1:F1"/>
    <mergeCell ref="B2:C2"/>
    <mergeCell ref="D2:F2"/>
    <mergeCell ref="B3:C3"/>
    <mergeCell ref="D3:F3"/>
    <mergeCell ref="G1:K1"/>
    <mergeCell ref="G2:K2"/>
    <mergeCell ref="G3:K3"/>
    <mergeCell ref="G4:K4"/>
    <mergeCell ref="G5:K5"/>
    <mergeCell ref="B18:K18"/>
    <mergeCell ref="B8:C8"/>
    <mergeCell ref="B9:C9"/>
    <mergeCell ref="D8:F8"/>
    <mergeCell ref="D9:F9"/>
    <mergeCell ref="G8:K8"/>
    <mergeCell ref="G9:K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B18" sqref="B18:M18"/>
    </sheetView>
  </sheetViews>
  <sheetFormatPr defaultColWidth="10" defaultRowHeight="15" x14ac:dyDescent="0.25"/>
  <cols>
    <col min="1" max="1" width="34.140625" style="29" bestFit="1" customWidth="1"/>
    <col min="2" max="2" width="32.5703125" style="29" customWidth="1"/>
    <col min="3" max="6" width="30.28515625" style="29" customWidth="1"/>
    <col min="7" max="7" width="31" style="29" customWidth="1"/>
    <col min="8" max="8" width="31.140625" style="29" customWidth="1"/>
    <col min="9" max="13" width="31" style="29" customWidth="1"/>
    <col min="14" max="14" width="16" style="29" bestFit="1" customWidth="1"/>
    <col min="15" max="16384" width="10" style="29"/>
  </cols>
  <sheetData>
    <row r="1" spans="1:14" x14ac:dyDescent="0.25">
      <c r="A1" s="10" t="s">
        <v>81</v>
      </c>
      <c r="B1" s="77" t="s">
        <v>103</v>
      </c>
      <c r="C1" s="78"/>
      <c r="D1" s="78"/>
      <c r="E1" s="78"/>
      <c r="F1" s="78"/>
      <c r="G1" s="79"/>
      <c r="H1" s="91" t="s">
        <v>108</v>
      </c>
      <c r="I1" s="91"/>
      <c r="J1" s="91"/>
      <c r="K1" s="91"/>
      <c r="L1" s="91"/>
      <c r="M1" s="91"/>
    </row>
    <row r="2" spans="1:14" ht="28.5" x14ac:dyDescent="0.25">
      <c r="A2" s="10" t="s">
        <v>104</v>
      </c>
      <c r="B2" s="80" t="s">
        <v>105</v>
      </c>
      <c r="C2" s="81"/>
      <c r="D2" s="81"/>
      <c r="E2" s="81"/>
      <c r="F2" s="81"/>
      <c r="G2" s="82"/>
      <c r="H2" s="93" t="s">
        <v>109</v>
      </c>
      <c r="I2" s="93"/>
      <c r="J2" s="93"/>
      <c r="K2" s="93"/>
      <c r="L2" s="93"/>
      <c r="M2" s="93"/>
    </row>
    <row r="3" spans="1:14" x14ac:dyDescent="0.25">
      <c r="A3" s="10" t="s">
        <v>85</v>
      </c>
      <c r="B3" s="77" t="s">
        <v>106</v>
      </c>
      <c r="C3" s="78"/>
      <c r="D3" s="78"/>
      <c r="E3" s="78"/>
      <c r="F3" s="78"/>
      <c r="G3" s="79"/>
      <c r="H3" s="91" t="s">
        <v>110</v>
      </c>
      <c r="I3" s="91"/>
      <c r="J3" s="91"/>
      <c r="K3" s="91"/>
      <c r="L3" s="91"/>
      <c r="M3" s="91"/>
    </row>
    <row r="4" spans="1:14" x14ac:dyDescent="0.25">
      <c r="A4" s="10" t="s">
        <v>88</v>
      </c>
      <c r="B4" s="77" t="s">
        <v>107</v>
      </c>
      <c r="C4" s="78"/>
      <c r="D4" s="78"/>
      <c r="E4" s="78"/>
      <c r="F4" s="78"/>
      <c r="G4" s="79"/>
      <c r="H4" s="94" t="s">
        <v>111</v>
      </c>
      <c r="I4" s="94"/>
      <c r="J4" s="94"/>
      <c r="K4" s="94"/>
      <c r="L4" s="94"/>
      <c r="M4" s="94"/>
    </row>
    <row r="5" spans="1:14" x14ac:dyDescent="0.25">
      <c r="A5" s="10" t="s">
        <v>91</v>
      </c>
      <c r="B5" s="90" t="s">
        <v>214</v>
      </c>
      <c r="C5" s="90"/>
      <c r="D5" s="90"/>
      <c r="E5" s="90"/>
      <c r="F5" s="90"/>
      <c r="G5" s="90"/>
      <c r="H5" s="90" t="s">
        <v>215</v>
      </c>
      <c r="I5" s="90"/>
      <c r="J5" s="90"/>
      <c r="K5" s="90"/>
      <c r="L5" s="90"/>
      <c r="M5" s="90"/>
    </row>
    <row r="6" spans="1:14" x14ac:dyDescent="0.25">
      <c r="A6" s="10" t="s">
        <v>92</v>
      </c>
      <c r="B6" s="11">
        <v>1100</v>
      </c>
      <c r="C6" s="11">
        <v>1100</v>
      </c>
      <c r="D6" s="11">
        <v>1100</v>
      </c>
      <c r="E6" s="11">
        <v>1100</v>
      </c>
      <c r="F6" s="11">
        <v>1100</v>
      </c>
      <c r="G6" s="11">
        <v>1100</v>
      </c>
      <c r="H6" s="11">
        <v>1100</v>
      </c>
      <c r="I6" s="11">
        <v>1100</v>
      </c>
      <c r="J6" s="11">
        <v>1100</v>
      </c>
      <c r="K6" s="11">
        <v>1100</v>
      </c>
      <c r="L6" s="11">
        <v>1100</v>
      </c>
      <c r="M6" s="11">
        <v>1100</v>
      </c>
    </row>
    <row r="7" spans="1:14" x14ac:dyDescent="0.25">
      <c r="A7" s="10" t="s">
        <v>93</v>
      </c>
      <c r="B7" s="11" t="s">
        <v>5</v>
      </c>
      <c r="C7" s="11" t="s">
        <v>5</v>
      </c>
      <c r="D7" s="11" t="s">
        <v>5</v>
      </c>
      <c r="E7" s="11" t="s">
        <v>5</v>
      </c>
      <c r="F7" s="11" t="s">
        <v>5</v>
      </c>
      <c r="G7" s="11" t="s">
        <v>5</v>
      </c>
      <c r="H7" s="11" t="s">
        <v>18</v>
      </c>
      <c r="I7" s="11" t="s">
        <v>18</v>
      </c>
      <c r="J7" s="11" t="s">
        <v>18</v>
      </c>
      <c r="K7" s="11" t="s">
        <v>18</v>
      </c>
      <c r="L7" s="11" t="s">
        <v>18</v>
      </c>
      <c r="M7" s="11" t="s">
        <v>18</v>
      </c>
    </row>
    <row r="8" spans="1:14" x14ac:dyDescent="0.25">
      <c r="A8" s="25" t="s">
        <v>220</v>
      </c>
      <c r="B8" s="74">
        <v>101794803</v>
      </c>
      <c r="C8" s="76"/>
      <c r="D8" s="76"/>
      <c r="E8" s="76"/>
      <c r="F8" s="76"/>
      <c r="G8" s="75"/>
      <c r="H8" s="74">
        <v>101794803</v>
      </c>
      <c r="I8" s="76"/>
      <c r="J8" s="76"/>
      <c r="K8" s="76"/>
      <c r="L8" s="76"/>
      <c r="M8" s="75"/>
    </row>
    <row r="9" spans="1:14" x14ac:dyDescent="0.25">
      <c r="A9" s="25" t="s">
        <v>221</v>
      </c>
      <c r="B9" s="74" t="s">
        <v>225</v>
      </c>
      <c r="C9" s="76"/>
      <c r="D9" s="76"/>
      <c r="E9" s="76"/>
      <c r="F9" s="76"/>
      <c r="G9" s="75"/>
      <c r="H9" s="74" t="s">
        <v>225</v>
      </c>
      <c r="I9" s="76"/>
      <c r="J9" s="76"/>
      <c r="K9" s="76"/>
      <c r="L9" s="76"/>
      <c r="M9" s="75"/>
    </row>
    <row r="10" spans="1:14" x14ac:dyDescent="0.25">
      <c r="A10" s="10" t="s">
        <v>218</v>
      </c>
      <c r="B10" s="18" t="s">
        <v>224</v>
      </c>
      <c r="C10" s="18" t="s">
        <v>224</v>
      </c>
      <c r="D10" s="18" t="s">
        <v>224</v>
      </c>
      <c r="E10" s="18" t="s">
        <v>224</v>
      </c>
      <c r="F10" s="18" t="s">
        <v>224</v>
      </c>
      <c r="G10" s="18" t="s">
        <v>224</v>
      </c>
      <c r="H10" s="18" t="s">
        <v>224</v>
      </c>
      <c r="I10" s="18" t="s">
        <v>224</v>
      </c>
      <c r="J10" s="18" t="s">
        <v>224</v>
      </c>
      <c r="K10" s="18" t="s">
        <v>224</v>
      </c>
      <c r="L10" s="18" t="s">
        <v>224</v>
      </c>
      <c r="M10" s="18" t="s">
        <v>224</v>
      </c>
    </row>
    <row r="11" spans="1:14" x14ac:dyDescent="0.25">
      <c r="A11" s="10" t="s">
        <v>219</v>
      </c>
      <c r="B11" s="18">
        <v>20</v>
      </c>
      <c r="C11" s="18">
        <v>20</v>
      </c>
      <c r="D11" s="18">
        <v>20</v>
      </c>
      <c r="E11" s="18">
        <v>20</v>
      </c>
      <c r="F11" s="18">
        <v>20</v>
      </c>
      <c r="G11" s="18">
        <v>20</v>
      </c>
      <c r="H11" s="18">
        <v>20</v>
      </c>
      <c r="I11" s="18">
        <v>20</v>
      </c>
      <c r="J11" s="18">
        <v>20</v>
      </c>
      <c r="K11" s="18">
        <v>20</v>
      </c>
      <c r="L11" s="18">
        <v>20</v>
      </c>
      <c r="M11" s="18">
        <v>20</v>
      </c>
    </row>
    <row r="12" spans="1:14" x14ac:dyDescent="0.25">
      <c r="A12" s="25" t="s">
        <v>94</v>
      </c>
      <c r="B12" s="11">
        <v>72044910</v>
      </c>
      <c r="C12" s="11">
        <v>72044910</v>
      </c>
      <c r="D12" s="11">
        <v>72044910</v>
      </c>
      <c r="E12" s="11">
        <v>72044910</v>
      </c>
      <c r="F12" s="11">
        <v>72044910</v>
      </c>
      <c r="G12" s="11">
        <v>72044910</v>
      </c>
      <c r="H12" s="11">
        <v>72044910</v>
      </c>
      <c r="I12" s="11">
        <v>72044910</v>
      </c>
      <c r="J12" s="11">
        <v>72044910</v>
      </c>
      <c r="K12" s="11">
        <v>72044910</v>
      </c>
      <c r="L12" s="11">
        <v>72044910</v>
      </c>
      <c r="M12" s="11">
        <v>72044910</v>
      </c>
      <c r="N12" s="46"/>
    </row>
    <row r="13" spans="1:14" x14ac:dyDescent="0.25">
      <c r="A13" s="10" t="s">
        <v>95</v>
      </c>
      <c r="B13" s="10">
        <v>1700000000</v>
      </c>
      <c r="C13" s="10">
        <v>1700000005</v>
      </c>
      <c r="D13" s="10">
        <v>1700000008</v>
      </c>
      <c r="E13" s="10">
        <v>1700000009</v>
      </c>
      <c r="F13" s="10">
        <v>1700000013</v>
      </c>
      <c r="G13" s="25">
        <v>1700000046</v>
      </c>
      <c r="H13" s="10">
        <v>1700000000</v>
      </c>
      <c r="I13" s="10">
        <v>1700000005</v>
      </c>
      <c r="J13" s="10">
        <v>1700000008</v>
      </c>
      <c r="K13" s="10">
        <v>1700000009</v>
      </c>
      <c r="L13" s="10">
        <v>1700000012</v>
      </c>
      <c r="M13" s="10">
        <v>1700000013</v>
      </c>
      <c r="N13" s="46"/>
    </row>
    <row r="14" spans="1:14" ht="30" x14ac:dyDescent="0.25">
      <c r="A14" s="10" t="s">
        <v>96</v>
      </c>
      <c r="B14" s="18" t="s">
        <v>3</v>
      </c>
      <c r="C14" s="18" t="s">
        <v>4</v>
      </c>
      <c r="D14" s="18" t="s">
        <v>59</v>
      </c>
      <c r="E14" s="18" t="s">
        <v>7</v>
      </c>
      <c r="F14" s="18" t="s">
        <v>60</v>
      </c>
      <c r="G14" s="11" t="s">
        <v>45</v>
      </c>
      <c r="H14" s="18" t="s">
        <v>3</v>
      </c>
      <c r="I14" s="18" t="s">
        <v>4</v>
      </c>
      <c r="J14" s="18" t="s">
        <v>59</v>
      </c>
      <c r="K14" s="18" t="s">
        <v>7</v>
      </c>
      <c r="L14" s="18" t="s">
        <v>61</v>
      </c>
      <c r="M14" s="18" t="s">
        <v>60</v>
      </c>
      <c r="N14" s="46"/>
    </row>
    <row r="15" spans="1:14" x14ac:dyDescent="0.25">
      <c r="A15" s="10" t="s">
        <v>97</v>
      </c>
      <c r="B15" s="12">
        <v>37</v>
      </c>
      <c r="C15" s="9">
        <v>115</v>
      </c>
      <c r="D15" s="9">
        <v>220</v>
      </c>
      <c r="E15" s="9">
        <v>40</v>
      </c>
      <c r="F15" s="9">
        <v>34</v>
      </c>
      <c r="G15" s="13">
        <v>1.298</v>
      </c>
      <c r="H15" s="9">
        <v>6.5</v>
      </c>
      <c r="I15" s="9">
        <v>60.36</v>
      </c>
      <c r="J15" s="9">
        <v>65</v>
      </c>
      <c r="K15" s="9">
        <v>7.5</v>
      </c>
      <c r="L15" s="9">
        <v>1.2</v>
      </c>
      <c r="M15" s="9">
        <v>27.5</v>
      </c>
      <c r="N15" s="30">
        <f>SUM(B15:M15)</f>
        <v>615.35800000000006</v>
      </c>
    </row>
    <row r="16" spans="1:14" x14ac:dyDescent="0.25">
      <c r="A16" s="10" t="s">
        <v>98</v>
      </c>
      <c r="B16" s="26">
        <v>72000</v>
      </c>
      <c r="C16" s="26">
        <v>64166</v>
      </c>
      <c r="D16" s="26">
        <v>64166</v>
      </c>
      <c r="E16" s="26">
        <v>64166</v>
      </c>
      <c r="F16" s="26">
        <v>64166</v>
      </c>
      <c r="G16" s="26">
        <v>64166</v>
      </c>
      <c r="H16" s="26">
        <v>72000</v>
      </c>
      <c r="I16" s="26">
        <v>64166</v>
      </c>
      <c r="J16" s="26">
        <v>64166</v>
      </c>
      <c r="K16" s="26">
        <v>64166</v>
      </c>
      <c r="L16" s="26">
        <v>64166</v>
      </c>
      <c r="M16" s="26">
        <v>64166</v>
      </c>
      <c r="N16" s="46"/>
    </row>
    <row r="17" spans="1:14" x14ac:dyDescent="0.25">
      <c r="A17" s="10" t="s">
        <v>99</v>
      </c>
      <c r="B17" s="28">
        <f>B15*B16</f>
        <v>2664000</v>
      </c>
      <c r="C17" s="28">
        <f t="shared" ref="C17:M17" si="0">C15*C16</f>
        <v>7379090</v>
      </c>
      <c r="D17" s="28">
        <f t="shared" si="0"/>
        <v>14116520</v>
      </c>
      <c r="E17" s="28">
        <f t="shared" si="0"/>
        <v>2566640</v>
      </c>
      <c r="F17" s="28">
        <f t="shared" si="0"/>
        <v>2181644</v>
      </c>
      <c r="G17" s="28">
        <f t="shared" si="0"/>
        <v>83287.468000000008</v>
      </c>
      <c r="H17" s="28">
        <f t="shared" si="0"/>
        <v>468000</v>
      </c>
      <c r="I17" s="28">
        <f t="shared" si="0"/>
        <v>3873059.76</v>
      </c>
      <c r="J17" s="28">
        <f t="shared" si="0"/>
        <v>4170790</v>
      </c>
      <c r="K17" s="28">
        <f t="shared" si="0"/>
        <v>481245</v>
      </c>
      <c r="L17" s="28">
        <f t="shared" si="0"/>
        <v>76999.199999999997</v>
      </c>
      <c r="M17" s="28">
        <f t="shared" si="0"/>
        <v>1764565</v>
      </c>
      <c r="N17" s="45">
        <f>SUM(B17:M17)</f>
        <v>39825840.428000003</v>
      </c>
    </row>
    <row r="18" spans="1:14" x14ac:dyDescent="0.25">
      <c r="A18" s="10" t="s">
        <v>100</v>
      </c>
      <c r="B18" s="71">
        <f>SUM(B17:M17)</f>
        <v>39825840.428000003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3"/>
      <c r="N18" s="46"/>
    </row>
  </sheetData>
  <mergeCells count="15">
    <mergeCell ref="B1:G1"/>
    <mergeCell ref="B2:G2"/>
    <mergeCell ref="B3:G3"/>
    <mergeCell ref="B4:G4"/>
    <mergeCell ref="B5:G5"/>
    <mergeCell ref="H1:M1"/>
    <mergeCell ref="H2:M2"/>
    <mergeCell ref="H3:M3"/>
    <mergeCell ref="H4:M4"/>
    <mergeCell ref="H5:M5"/>
    <mergeCell ref="B18:M18"/>
    <mergeCell ref="B9:G9"/>
    <mergeCell ref="B8:G8"/>
    <mergeCell ref="H8:M8"/>
    <mergeCell ref="H9:M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B18" sqref="B18:H18"/>
    </sheetView>
  </sheetViews>
  <sheetFormatPr defaultColWidth="9.140625" defaultRowHeight="15" x14ac:dyDescent="0.25"/>
  <cols>
    <col min="1" max="1" width="34.140625" style="29" bestFit="1" customWidth="1"/>
    <col min="2" max="2" width="29.5703125" style="29" customWidth="1"/>
    <col min="3" max="4" width="30.42578125" style="29" customWidth="1"/>
    <col min="5" max="5" width="36" style="29" bestFit="1" customWidth="1"/>
    <col min="6" max="7" width="30.42578125" style="29" customWidth="1"/>
    <col min="8" max="8" width="36" style="29" bestFit="1" customWidth="1"/>
    <col min="9" max="9" width="15.85546875" style="29" customWidth="1"/>
    <col min="10" max="10" width="12.85546875" style="29" customWidth="1"/>
    <col min="11" max="16384" width="9.140625" style="29"/>
  </cols>
  <sheetData>
    <row r="1" spans="1:9" x14ac:dyDescent="0.25">
      <c r="A1" s="10" t="s">
        <v>81</v>
      </c>
      <c r="B1" s="77" t="s">
        <v>112</v>
      </c>
      <c r="C1" s="78"/>
      <c r="D1" s="79"/>
      <c r="E1" s="18" t="s">
        <v>112</v>
      </c>
      <c r="F1" s="77" t="s">
        <v>112</v>
      </c>
      <c r="G1" s="79"/>
      <c r="H1" s="18" t="s">
        <v>112</v>
      </c>
    </row>
    <row r="2" spans="1:9" ht="28.5" x14ac:dyDescent="0.25">
      <c r="A2" s="10" t="s">
        <v>104</v>
      </c>
      <c r="B2" s="80" t="s">
        <v>113</v>
      </c>
      <c r="C2" s="81"/>
      <c r="D2" s="82"/>
      <c r="E2" s="10" t="s">
        <v>114</v>
      </c>
      <c r="F2" s="80" t="s">
        <v>115</v>
      </c>
      <c r="G2" s="82"/>
      <c r="H2" s="10" t="s">
        <v>116</v>
      </c>
    </row>
    <row r="3" spans="1:9" x14ac:dyDescent="0.25">
      <c r="A3" s="10" t="s">
        <v>85</v>
      </c>
      <c r="B3" s="77" t="s">
        <v>117</v>
      </c>
      <c r="C3" s="78"/>
      <c r="D3" s="79"/>
      <c r="E3" s="18" t="s">
        <v>117</v>
      </c>
      <c r="F3" s="77" t="s">
        <v>117</v>
      </c>
      <c r="G3" s="79"/>
      <c r="H3" s="18" t="s">
        <v>117</v>
      </c>
    </row>
    <row r="4" spans="1:9" x14ac:dyDescent="0.25">
      <c r="A4" s="10" t="s">
        <v>88</v>
      </c>
      <c r="B4" s="77" t="s">
        <v>118</v>
      </c>
      <c r="C4" s="78"/>
      <c r="D4" s="79"/>
      <c r="E4" s="18" t="s">
        <v>118</v>
      </c>
      <c r="F4" s="77" t="s">
        <v>118</v>
      </c>
      <c r="G4" s="79"/>
      <c r="H4" s="18" t="s">
        <v>118</v>
      </c>
    </row>
    <row r="5" spans="1:9" x14ac:dyDescent="0.25">
      <c r="A5" s="10" t="s">
        <v>91</v>
      </c>
      <c r="B5" s="90" t="s">
        <v>213</v>
      </c>
      <c r="C5" s="90"/>
      <c r="D5" s="90"/>
      <c r="E5" s="11" t="s">
        <v>213</v>
      </c>
      <c r="F5" s="90" t="s">
        <v>213</v>
      </c>
      <c r="G5" s="90"/>
      <c r="H5" s="11" t="s">
        <v>213</v>
      </c>
    </row>
    <row r="6" spans="1:9" x14ac:dyDescent="0.25">
      <c r="A6" s="10" t="s">
        <v>92</v>
      </c>
      <c r="B6" s="11">
        <v>1100</v>
      </c>
      <c r="C6" s="11">
        <v>1100</v>
      </c>
      <c r="D6" s="11">
        <v>1100</v>
      </c>
      <c r="E6" s="11">
        <v>1100</v>
      </c>
      <c r="F6" s="11">
        <v>1100</v>
      </c>
      <c r="G6" s="11">
        <v>1100</v>
      </c>
      <c r="H6" s="11">
        <v>1100</v>
      </c>
    </row>
    <row r="7" spans="1:9" x14ac:dyDescent="0.25">
      <c r="A7" s="10" t="s">
        <v>93</v>
      </c>
      <c r="B7" s="11" t="s">
        <v>8</v>
      </c>
      <c r="C7" s="11" t="s">
        <v>8</v>
      </c>
      <c r="D7" s="11" t="s">
        <v>8</v>
      </c>
      <c r="E7" s="11" t="s">
        <v>8</v>
      </c>
      <c r="F7" s="11" t="s">
        <v>8</v>
      </c>
      <c r="G7" s="11" t="s">
        <v>8</v>
      </c>
      <c r="H7" s="11" t="s">
        <v>8</v>
      </c>
    </row>
    <row r="8" spans="1:9" x14ac:dyDescent="0.25">
      <c r="A8" s="25" t="s">
        <v>220</v>
      </c>
      <c r="B8" s="74">
        <v>101060513</v>
      </c>
      <c r="C8" s="76"/>
      <c r="D8" s="75"/>
      <c r="E8" s="11">
        <v>101060513</v>
      </c>
      <c r="F8" s="74">
        <v>101060513</v>
      </c>
      <c r="G8" s="75"/>
      <c r="H8" s="11">
        <v>101060513</v>
      </c>
    </row>
    <row r="9" spans="1:9" x14ac:dyDescent="0.25">
      <c r="A9" s="25" t="s">
        <v>221</v>
      </c>
      <c r="B9" s="74" t="s">
        <v>226</v>
      </c>
      <c r="C9" s="76"/>
      <c r="D9" s="75"/>
      <c r="E9" s="11" t="s">
        <v>226</v>
      </c>
      <c r="F9" s="74" t="s">
        <v>226</v>
      </c>
      <c r="G9" s="75"/>
      <c r="H9" s="11" t="s">
        <v>226</v>
      </c>
    </row>
    <row r="10" spans="1:9" x14ac:dyDescent="0.25">
      <c r="A10" s="10" t="s">
        <v>218</v>
      </c>
      <c r="B10" s="18" t="s">
        <v>224</v>
      </c>
      <c r="C10" s="18" t="s">
        <v>224</v>
      </c>
      <c r="D10" s="18" t="s">
        <v>224</v>
      </c>
      <c r="E10" s="18" t="s">
        <v>224</v>
      </c>
      <c r="F10" s="18" t="s">
        <v>224</v>
      </c>
      <c r="G10" s="18" t="s">
        <v>224</v>
      </c>
      <c r="H10" s="18" t="s">
        <v>224</v>
      </c>
    </row>
    <row r="11" spans="1:9" x14ac:dyDescent="0.25">
      <c r="A11" s="10" t="s">
        <v>219</v>
      </c>
      <c r="B11" s="18">
        <v>20</v>
      </c>
      <c r="C11" s="18">
        <v>20</v>
      </c>
      <c r="D11" s="18">
        <v>20</v>
      </c>
      <c r="E11" s="18">
        <v>20</v>
      </c>
      <c r="F11" s="18">
        <v>20</v>
      </c>
      <c r="G11" s="18">
        <v>20</v>
      </c>
      <c r="H11" s="18">
        <v>20</v>
      </c>
    </row>
    <row r="12" spans="1:9" x14ac:dyDescent="0.25">
      <c r="A12" s="25" t="s">
        <v>94</v>
      </c>
      <c r="B12" s="11">
        <v>72044910</v>
      </c>
      <c r="C12" s="11">
        <v>72044910</v>
      </c>
      <c r="D12" s="11">
        <v>72044910</v>
      </c>
      <c r="E12" s="11">
        <v>72044910</v>
      </c>
      <c r="F12" s="11">
        <v>72044910</v>
      </c>
      <c r="G12" s="11">
        <v>72044910</v>
      </c>
      <c r="H12" s="11">
        <v>72044910</v>
      </c>
    </row>
    <row r="13" spans="1:9" x14ac:dyDescent="0.25">
      <c r="A13" s="10" t="s">
        <v>95</v>
      </c>
      <c r="B13" s="10">
        <v>1700000005</v>
      </c>
      <c r="C13" s="25" t="s">
        <v>11</v>
      </c>
      <c r="D13" s="25" t="s">
        <v>12</v>
      </c>
      <c r="E13" s="25" t="s">
        <v>11</v>
      </c>
      <c r="F13" s="25">
        <v>1700000000</v>
      </c>
      <c r="G13" s="25" t="s">
        <v>11</v>
      </c>
      <c r="H13" s="25" t="s">
        <v>11</v>
      </c>
      <c r="I13" s="46"/>
    </row>
    <row r="14" spans="1:9" ht="30" x14ac:dyDescent="0.25">
      <c r="A14" s="10" t="s">
        <v>96</v>
      </c>
      <c r="B14" s="18" t="s">
        <v>4</v>
      </c>
      <c r="C14" s="11" t="s">
        <v>59</v>
      </c>
      <c r="D14" s="11" t="s">
        <v>60</v>
      </c>
      <c r="E14" s="11" t="s">
        <v>59</v>
      </c>
      <c r="F14" s="11" t="s">
        <v>3</v>
      </c>
      <c r="G14" s="11" t="s">
        <v>59</v>
      </c>
      <c r="H14" s="11" t="s">
        <v>59</v>
      </c>
      <c r="I14" s="46"/>
    </row>
    <row r="15" spans="1:9" x14ac:dyDescent="0.25">
      <c r="A15" s="10" t="s">
        <v>97</v>
      </c>
      <c r="B15" s="10">
        <v>60.987000000000002</v>
      </c>
      <c r="C15" s="9">
        <v>88.448999999999998</v>
      </c>
      <c r="D15" s="9">
        <v>194</v>
      </c>
      <c r="E15" s="9">
        <v>135</v>
      </c>
      <c r="F15" s="9">
        <v>115</v>
      </c>
      <c r="G15" s="9">
        <v>470</v>
      </c>
      <c r="H15" s="9">
        <v>470</v>
      </c>
      <c r="I15" s="30">
        <f>SUM(B15:H15)</f>
        <v>1533.4360000000001</v>
      </c>
    </row>
    <row r="16" spans="1:9" x14ac:dyDescent="0.25">
      <c r="A16" s="10" t="s">
        <v>98</v>
      </c>
      <c r="B16" s="26">
        <v>64166</v>
      </c>
      <c r="C16" s="26">
        <v>64166</v>
      </c>
      <c r="D16" s="26">
        <v>64166</v>
      </c>
      <c r="E16" s="26">
        <v>64166</v>
      </c>
      <c r="F16" s="26">
        <v>72000</v>
      </c>
      <c r="G16" s="26">
        <v>64166</v>
      </c>
      <c r="H16" s="26">
        <v>64166</v>
      </c>
      <c r="I16" s="46"/>
    </row>
    <row r="17" spans="1:9" x14ac:dyDescent="0.25">
      <c r="A17" s="10" t="s">
        <v>99</v>
      </c>
      <c r="B17" s="26">
        <f>B15*B16</f>
        <v>3913291.8420000002</v>
      </c>
      <c r="C17" s="26">
        <f t="shared" ref="C17:H17" si="0">C15*C16</f>
        <v>5675418.534</v>
      </c>
      <c r="D17" s="26">
        <f t="shared" si="0"/>
        <v>12448204</v>
      </c>
      <c r="E17" s="26">
        <f t="shared" si="0"/>
        <v>8662410</v>
      </c>
      <c r="F17" s="26">
        <f t="shared" si="0"/>
        <v>8280000</v>
      </c>
      <c r="G17" s="26">
        <f t="shared" si="0"/>
        <v>30158020</v>
      </c>
      <c r="H17" s="26">
        <f t="shared" si="0"/>
        <v>30158020</v>
      </c>
      <c r="I17" s="45">
        <f>SUM(B17:H17)</f>
        <v>99295364.376000002</v>
      </c>
    </row>
    <row r="18" spans="1:9" x14ac:dyDescent="0.25">
      <c r="A18" s="10" t="s">
        <v>100</v>
      </c>
      <c r="B18" s="71">
        <f>SUM(B17:H17)</f>
        <v>99295364.376000002</v>
      </c>
      <c r="C18" s="72"/>
      <c r="D18" s="72"/>
      <c r="E18" s="72"/>
      <c r="F18" s="72"/>
      <c r="G18" s="72"/>
      <c r="H18" s="73"/>
      <c r="I18" s="46"/>
    </row>
  </sheetData>
  <mergeCells count="15">
    <mergeCell ref="B4:D4"/>
    <mergeCell ref="F4:G4"/>
    <mergeCell ref="B5:D5"/>
    <mergeCell ref="F5:G5"/>
    <mergeCell ref="B1:D1"/>
    <mergeCell ref="F1:G1"/>
    <mergeCell ref="B2:D2"/>
    <mergeCell ref="F2:G2"/>
    <mergeCell ref="B3:D3"/>
    <mergeCell ref="F3:G3"/>
    <mergeCell ref="B8:D8"/>
    <mergeCell ref="B9:D9"/>
    <mergeCell ref="F8:G8"/>
    <mergeCell ref="F9:G9"/>
    <mergeCell ref="B18:H18"/>
  </mergeCells>
  <pageMargins left="0.7" right="0.7" top="0.75" bottom="0.75" header="0.3" footer="0.3"/>
  <pageSetup paperSize="9" orientation="portrait" r:id="rId1"/>
  <ignoredErrors>
    <ignoredError sqref="C13:H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B18" sqref="B18:I18"/>
    </sheetView>
  </sheetViews>
  <sheetFormatPr defaultColWidth="9.140625" defaultRowHeight="15" x14ac:dyDescent="0.25"/>
  <cols>
    <col min="1" max="1" width="34" style="29" customWidth="1"/>
    <col min="2" max="2" width="31.42578125" style="29" customWidth="1"/>
    <col min="3" max="4" width="30.7109375" style="29" customWidth="1"/>
    <col min="5" max="9" width="30.85546875" style="29" customWidth="1"/>
    <col min="10" max="10" width="16" style="29" bestFit="1" customWidth="1"/>
    <col min="11" max="16384" width="9.140625" style="29"/>
  </cols>
  <sheetData>
    <row r="1" spans="1:10" x14ac:dyDescent="0.25">
      <c r="A1" s="10" t="s">
        <v>81</v>
      </c>
      <c r="B1" s="91" t="s">
        <v>119</v>
      </c>
      <c r="C1" s="91"/>
      <c r="D1" s="91"/>
      <c r="E1" s="91"/>
      <c r="F1" s="77" t="s">
        <v>123</v>
      </c>
      <c r="G1" s="78"/>
      <c r="H1" s="78"/>
      <c r="I1" s="79"/>
    </row>
    <row r="2" spans="1:10" ht="28.5" x14ac:dyDescent="0.25">
      <c r="A2" s="10" t="s">
        <v>104</v>
      </c>
      <c r="B2" s="93" t="s">
        <v>120</v>
      </c>
      <c r="C2" s="93"/>
      <c r="D2" s="93"/>
      <c r="E2" s="93"/>
      <c r="F2" s="80" t="s">
        <v>120</v>
      </c>
      <c r="G2" s="81"/>
      <c r="H2" s="81"/>
      <c r="I2" s="82"/>
    </row>
    <row r="3" spans="1:10" x14ac:dyDescent="0.25">
      <c r="A3" s="10" t="s">
        <v>85</v>
      </c>
      <c r="B3" s="91" t="s">
        <v>121</v>
      </c>
      <c r="C3" s="91"/>
      <c r="D3" s="91"/>
      <c r="E3" s="91"/>
      <c r="F3" s="77" t="s">
        <v>124</v>
      </c>
      <c r="G3" s="78"/>
      <c r="H3" s="78"/>
      <c r="I3" s="79"/>
    </row>
    <row r="4" spans="1:10" x14ac:dyDescent="0.25">
      <c r="A4" s="10" t="s">
        <v>88</v>
      </c>
      <c r="B4" s="91" t="s">
        <v>122</v>
      </c>
      <c r="C4" s="91"/>
      <c r="D4" s="91"/>
      <c r="E4" s="91"/>
      <c r="F4" s="77" t="s">
        <v>125</v>
      </c>
      <c r="G4" s="78"/>
      <c r="H4" s="78"/>
      <c r="I4" s="79"/>
    </row>
    <row r="5" spans="1:10" x14ac:dyDescent="0.25">
      <c r="A5" s="10" t="s">
        <v>91</v>
      </c>
      <c r="B5" s="90" t="s">
        <v>211</v>
      </c>
      <c r="C5" s="90"/>
      <c r="D5" s="90"/>
      <c r="E5" s="90"/>
      <c r="F5" s="90" t="s">
        <v>212</v>
      </c>
      <c r="G5" s="90"/>
      <c r="H5" s="90"/>
      <c r="I5" s="90"/>
    </row>
    <row r="6" spans="1:10" x14ac:dyDescent="0.25">
      <c r="A6" s="10" t="s">
        <v>92</v>
      </c>
      <c r="B6" s="11">
        <v>1100</v>
      </c>
      <c r="C6" s="11">
        <v>1100</v>
      </c>
      <c r="D6" s="11">
        <v>1100</v>
      </c>
      <c r="E6" s="11">
        <v>1100</v>
      </c>
      <c r="F6" s="11">
        <v>1100</v>
      </c>
      <c r="G6" s="11">
        <v>1100</v>
      </c>
      <c r="H6" s="11">
        <v>1100</v>
      </c>
      <c r="I6" s="11">
        <v>1100</v>
      </c>
    </row>
    <row r="7" spans="1:10" x14ac:dyDescent="0.25">
      <c r="A7" s="10" t="s">
        <v>93</v>
      </c>
      <c r="B7" s="11" t="s">
        <v>15</v>
      </c>
      <c r="C7" s="11" t="s">
        <v>15</v>
      </c>
      <c r="D7" s="11" t="s">
        <v>15</v>
      </c>
      <c r="E7" s="11" t="s">
        <v>15</v>
      </c>
      <c r="F7" s="11" t="s">
        <v>17</v>
      </c>
      <c r="G7" s="11" t="s">
        <v>17</v>
      </c>
      <c r="H7" s="11" t="s">
        <v>17</v>
      </c>
      <c r="I7" s="11" t="s">
        <v>17</v>
      </c>
    </row>
    <row r="8" spans="1:10" x14ac:dyDescent="0.25">
      <c r="A8" s="25" t="s">
        <v>220</v>
      </c>
      <c r="B8" s="74">
        <v>101249233</v>
      </c>
      <c r="C8" s="76"/>
      <c r="D8" s="76"/>
      <c r="E8" s="75"/>
      <c r="F8" s="74">
        <v>101249233</v>
      </c>
      <c r="G8" s="76"/>
      <c r="H8" s="76"/>
      <c r="I8" s="75"/>
    </row>
    <row r="9" spans="1:10" x14ac:dyDescent="0.25">
      <c r="A9" s="25" t="s">
        <v>221</v>
      </c>
      <c r="B9" s="74" t="s">
        <v>227</v>
      </c>
      <c r="C9" s="76"/>
      <c r="D9" s="76"/>
      <c r="E9" s="75"/>
      <c r="F9" s="74" t="s">
        <v>227</v>
      </c>
      <c r="G9" s="76"/>
      <c r="H9" s="76"/>
      <c r="I9" s="75"/>
    </row>
    <row r="10" spans="1:10" x14ac:dyDescent="0.25">
      <c r="A10" s="10" t="s">
        <v>218</v>
      </c>
      <c r="B10" s="18" t="s">
        <v>224</v>
      </c>
      <c r="C10" s="18" t="s">
        <v>224</v>
      </c>
      <c r="D10" s="18" t="s">
        <v>224</v>
      </c>
      <c r="E10" s="18" t="s">
        <v>224</v>
      </c>
      <c r="F10" s="18" t="s">
        <v>224</v>
      </c>
      <c r="G10" s="18" t="s">
        <v>224</v>
      </c>
      <c r="H10" s="18" t="s">
        <v>224</v>
      </c>
      <c r="I10" s="18" t="s">
        <v>224</v>
      </c>
    </row>
    <row r="11" spans="1:10" x14ac:dyDescent="0.25">
      <c r="A11" s="10" t="s">
        <v>219</v>
      </c>
      <c r="B11" s="18">
        <v>20</v>
      </c>
      <c r="C11" s="18">
        <v>20</v>
      </c>
      <c r="D11" s="18">
        <v>20</v>
      </c>
      <c r="E11" s="18">
        <v>20</v>
      </c>
      <c r="F11" s="18">
        <v>20</v>
      </c>
      <c r="G11" s="18">
        <v>20</v>
      </c>
      <c r="H11" s="18">
        <v>20</v>
      </c>
      <c r="I11" s="18">
        <v>20</v>
      </c>
    </row>
    <row r="12" spans="1:10" x14ac:dyDescent="0.25">
      <c r="A12" s="25" t="s">
        <v>94</v>
      </c>
      <c r="B12" s="11">
        <v>72044910</v>
      </c>
      <c r="C12" s="11">
        <v>72044910</v>
      </c>
      <c r="D12" s="11">
        <v>72044910</v>
      </c>
      <c r="E12" s="11">
        <v>72044910</v>
      </c>
      <c r="F12" s="11">
        <v>72044910</v>
      </c>
      <c r="G12" s="11">
        <v>72044910</v>
      </c>
      <c r="H12" s="11">
        <v>72044910</v>
      </c>
      <c r="I12" s="11">
        <v>72044910</v>
      </c>
    </row>
    <row r="13" spans="1:10" x14ac:dyDescent="0.25">
      <c r="A13" s="10" t="s">
        <v>95</v>
      </c>
      <c r="B13" s="10">
        <v>1700000000</v>
      </c>
      <c r="C13" s="10">
        <v>1700000005</v>
      </c>
      <c r="D13" s="10">
        <v>1700000008</v>
      </c>
      <c r="E13" s="10">
        <v>1700000013</v>
      </c>
      <c r="F13" s="10">
        <v>1700000000</v>
      </c>
      <c r="G13" s="10">
        <v>1700000005</v>
      </c>
      <c r="H13" s="10">
        <v>1700000008</v>
      </c>
      <c r="I13" s="10">
        <v>1700000013</v>
      </c>
    </row>
    <row r="14" spans="1:10" ht="30" x14ac:dyDescent="0.25">
      <c r="A14" s="10" t="s">
        <v>96</v>
      </c>
      <c r="B14" s="18" t="s">
        <v>3</v>
      </c>
      <c r="C14" s="18" t="s">
        <v>4</v>
      </c>
      <c r="D14" s="18" t="s">
        <v>59</v>
      </c>
      <c r="E14" s="18" t="s">
        <v>60</v>
      </c>
      <c r="F14" s="18" t="s">
        <v>3</v>
      </c>
      <c r="G14" s="18" t="s">
        <v>4</v>
      </c>
      <c r="H14" s="18" t="s">
        <v>59</v>
      </c>
      <c r="I14" s="18" t="s">
        <v>60</v>
      </c>
      <c r="J14" s="46"/>
    </row>
    <row r="15" spans="1:10" x14ac:dyDescent="0.25">
      <c r="A15" s="10" t="s">
        <v>97</v>
      </c>
      <c r="B15" s="9">
        <v>64.525999999999996</v>
      </c>
      <c r="C15" s="9">
        <v>60.273000000000003</v>
      </c>
      <c r="D15" s="9">
        <v>116.084</v>
      </c>
      <c r="E15" s="9">
        <v>25.099</v>
      </c>
      <c r="F15" s="9">
        <v>12</v>
      </c>
      <c r="G15" s="9">
        <v>248</v>
      </c>
      <c r="H15" s="9">
        <v>65</v>
      </c>
      <c r="I15" s="9">
        <v>160</v>
      </c>
      <c r="J15" s="37">
        <f>SUM(B15:I15)</f>
        <v>750.98199999999997</v>
      </c>
    </row>
    <row r="16" spans="1:10" x14ac:dyDescent="0.25">
      <c r="A16" s="10" t="s">
        <v>98</v>
      </c>
      <c r="B16" s="26">
        <v>72000</v>
      </c>
      <c r="C16" s="26">
        <v>64166</v>
      </c>
      <c r="D16" s="26">
        <v>64166</v>
      </c>
      <c r="E16" s="26">
        <v>64166</v>
      </c>
      <c r="F16" s="26">
        <v>72000</v>
      </c>
      <c r="G16" s="26">
        <v>64166</v>
      </c>
      <c r="H16" s="26">
        <v>64166</v>
      </c>
      <c r="I16" s="26">
        <v>64166</v>
      </c>
      <c r="J16" s="46"/>
    </row>
    <row r="17" spans="1:10" x14ac:dyDescent="0.25">
      <c r="A17" s="10" t="s">
        <v>99</v>
      </c>
      <c r="B17" s="24">
        <f>B15*B16</f>
        <v>4645872</v>
      </c>
      <c r="C17" s="24">
        <f t="shared" ref="C17:I17" si="0">C15*C16</f>
        <v>3867477.3180000004</v>
      </c>
      <c r="D17" s="24">
        <f t="shared" si="0"/>
        <v>7448645.9440000001</v>
      </c>
      <c r="E17" s="24">
        <f t="shared" si="0"/>
        <v>1610502.4340000001</v>
      </c>
      <c r="F17" s="24">
        <f t="shared" si="0"/>
        <v>864000</v>
      </c>
      <c r="G17" s="24">
        <f t="shared" si="0"/>
        <v>15913168</v>
      </c>
      <c r="H17" s="24">
        <f t="shared" si="0"/>
        <v>4170790</v>
      </c>
      <c r="I17" s="24">
        <f t="shared" si="0"/>
        <v>10266560</v>
      </c>
      <c r="J17" s="45">
        <f>SUM(B17:I17)</f>
        <v>48787015.695999995</v>
      </c>
    </row>
    <row r="18" spans="1:10" x14ac:dyDescent="0.25">
      <c r="A18" s="10" t="s">
        <v>100</v>
      </c>
      <c r="B18" s="71">
        <f>SUM(B17:I17)</f>
        <v>48787015.695999995</v>
      </c>
      <c r="C18" s="72"/>
      <c r="D18" s="72"/>
      <c r="E18" s="72"/>
      <c r="F18" s="72"/>
      <c r="G18" s="72"/>
      <c r="H18" s="72"/>
      <c r="I18" s="73"/>
      <c r="J18" s="46"/>
    </row>
  </sheetData>
  <mergeCells count="15">
    <mergeCell ref="F1:I1"/>
    <mergeCell ref="F2:I2"/>
    <mergeCell ref="F3:I3"/>
    <mergeCell ref="F4:I4"/>
    <mergeCell ref="F5:I5"/>
    <mergeCell ref="B1:E1"/>
    <mergeCell ref="B2:E2"/>
    <mergeCell ref="B3:E3"/>
    <mergeCell ref="B4:E4"/>
    <mergeCell ref="B5:E5"/>
    <mergeCell ref="B8:E8"/>
    <mergeCell ref="F8:I8"/>
    <mergeCell ref="B9:E9"/>
    <mergeCell ref="F9:I9"/>
    <mergeCell ref="B18:I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B18" sqref="B18:F18"/>
    </sheetView>
  </sheetViews>
  <sheetFormatPr defaultColWidth="11.42578125" defaultRowHeight="15" x14ac:dyDescent="0.25"/>
  <cols>
    <col min="1" max="1" width="34.5703125" style="29" customWidth="1"/>
    <col min="2" max="6" width="30.5703125" style="29" customWidth="1"/>
    <col min="7" max="7" width="16" style="29" bestFit="1" customWidth="1"/>
    <col min="8" max="16384" width="11.42578125" style="29"/>
  </cols>
  <sheetData>
    <row r="1" spans="1:7" x14ac:dyDescent="0.25">
      <c r="A1" s="10" t="s">
        <v>81</v>
      </c>
      <c r="B1" s="91" t="s">
        <v>126</v>
      </c>
      <c r="C1" s="91"/>
      <c r="D1" s="91"/>
      <c r="E1" s="91"/>
      <c r="F1" s="91"/>
    </row>
    <row r="2" spans="1:7" ht="28.5" x14ac:dyDescent="0.25">
      <c r="A2" s="10" t="s">
        <v>104</v>
      </c>
      <c r="B2" s="93" t="s">
        <v>128</v>
      </c>
      <c r="C2" s="93"/>
      <c r="D2" s="93"/>
      <c r="E2" s="93"/>
      <c r="F2" s="93"/>
    </row>
    <row r="3" spans="1:7" x14ac:dyDescent="0.25">
      <c r="A3" s="10" t="s">
        <v>85</v>
      </c>
      <c r="B3" s="91" t="s">
        <v>127</v>
      </c>
      <c r="C3" s="91"/>
      <c r="D3" s="91"/>
      <c r="E3" s="91"/>
      <c r="F3" s="91"/>
    </row>
    <row r="4" spans="1:7" x14ac:dyDescent="0.25">
      <c r="A4" s="10" t="s">
        <v>88</v>
      </c>
      <c r="B4" s="91" t="s">
        <v>129</v>
      </c>
      <c r="C4" s="91"/>
      <c r="D4" s="91"/>
      <c r="E4" s="91"/>
      <c r="F4" s="91"/>
    </row>
    <row r="5" spans="1:7" x14ac:dyDescent="0.25">
      <c r="A5" s="10" t="s">
        <v>91</v>
      </c>
      <c r="B5" s="74" t="s">
        <v>210</v>
      </c>
      <c r="C5" s="76"/>
      <c r="D5" s="76"/>
      <c r="E5" s="76"/>
      <c r="F5" s="75"/>
    </row>
    <row r="6" spans="1:7" x14ac:dyDescent="0.25">
      <c r="A6" s="10" t="s">
        <v>92</v>
      </c>
      <c r="B6" s="11">
        <v>1100</v>
      </c>
      <c r="C6" s="11">
        <v>1100</v>
      </c>
      <c r="D6" s="11">
        <v>1100</v>
      </c>
      <c r="E6" s="11">
        <v>1100</v>
      </c>
      <c r="F6" s="11">
        <v>1100</v>
      </c>
    </row>
    <row r="7" spans="1:7" x14ac:dyDescent="0.25">
      <c r="A7" s="10" t="s">
        <v>93</v>
      </c>
      <c r="B7" s="11" t="s">
        <v>20</v>
      </c>
      <c r="C7" s="11" t="s">
        <v>20</v>
      </c>
      <c r="D7" s="11" t="s">
        <v>20</v>
      </c>
      <c r="E7" s="11" t="s">
        <v>20</v>
      </c>
      <c r="F7" s="11" t="s">
        <v>20</v>
      </c>
    </row>
    <row r="8" spans="1:7" x14ac:dyDescent="0.25">
      <c r="A8" s="25" t="s">
        <v>220</v>
      </c>
      <c r="B8" s="74">
        <v>101249233</v>
      </c>
      <c r="C8" s="76"/>
      <c r="D8" s="76"/>
      <c r="E8" s="76"/>
      <c r="F8" s="75"/>
    </row>
    <row r="9" spans="1:7" x14ac:dyDescent="0.25">
      <c r="A9" s="25" t="s">
        <v>221</v>
      </c>
      <c r="B9" s="74" t="s">
        <v>227</v>
      </c>
      <c r="C9" s="76"/>
      <c r="D9" s="76"/>
      <c r="E9" s="76"/>
      <c r="F9" s="75"/>
    </row>
    <row r="10" spans="1:7" x14ac:dyDescent="0.25">
      <c r="A10" s="10" t="s">
        <v>218</v>
      </c>
      <c r="B10" s="18" t="s">
        <v>224</v>
      </c>
      <c r="C10" s="18" t="s">
        <v>224</v>
      </c>
      <c r="D10" s="18" t="s">
        <v>224</v>
      </c>
      <c r="E10" s="18" t="s">
        <v>224</v>
      </c>
      <c r="F10" s="18" t="s">
        <v>224</v>
      </c>
    </row>
    <row r="11" spans="1:7" x14ac:dyDescent="0.25">
      <c r="A11" s="10" t="s">
        <v>219</v>
      </c>
      <c r="B11" s="18">
        <v>20</v>
      </c>
      <c r="C11" s="18">
        <v>20</v>
      </c>
      <c r="D11" s="18">
        <v>20</v>
      </c>
      <c r="E11" s="18">
        <v>20</v>
      </c>
      <c r="F11" s="18">
        <v>20</v>
      </c>
    </row>
    <row r="12" spans="1:7" x14ac:dyDescent="0.25">
      <c r="A12" s="25" t="s">
        <v>94</v>
      </c>
      <c r="B12" s="11">
        <v>72044910</v>
      </c>
      <c r="C12" s="11">
        <v>72044910</v>
      </c>
      <c r="D12" s="11">
        <v>72044910</v>
      </c>
      <c r="E12" s="11">
        <v>72044910</v>
      </c>
      <c r="F12" s="11">
        <v>72044910</v>
      </c>
    </row>
    <row r="13" spans="1:7" x14ac:dyDescent="0.25">
      <c r="A13" s="10" t="s">
        <v>95</v>
      </c>
      <c r="B13" s="10">
        <v>1700000000</v>
      </c>
      <c r="C13" s="10">
        <v>1700000005</v>
      </c>
      <c r="D13" s="10">
        <v>1700000008</v>
      </c>
      <c r="E13" s="10">
        <v>1700000012</v>
      </c>
      <c r="F13" s="10">
        <v>1700000013</v>
      </c>
      <c r="G13" s="46"/>
    </row>
    <row r="14" spans="1:7" ht="30" x14ac:dyDescent="0.25">
      <c r="A14" s="10" t="s">
        <v>96</v>
      </c>
      <c r="B14" s="18" t="s">
        <v>3</v>
      </c>
      <c r="C14" s="18" t="s">
        <v>4</v>
      </c>
      <c r="D14" s="18" t="s">
        <v>59</v>
      </c>
      <c r="E14" s="18" t="s">
        <v>61</v>
      </c>
      <c r="F14" s="18" t="s">
        <v>60</v>
      </c>
      <c r="G14" s="46"/>
    </row>
    <row r="15" spans="1:7" x14ac:dyDescent="0.25">
      <c r="A15" s="10" t="s">
        <v>97</v>
      </c>
      <c r="B15" s="9">
        <v>102.84699999999999</v>
      </c>
      <c r="C15" s="9">
        <v>233.06200000000001</v>
      </c>
      <c r="D15" s="9">
        <v>176.059</v>
      </c>
      <c r="E15" s="9">
        <v>53.094000000000001</v>
      </c>
      <c r="F15" s="9">
        <v>194.29300000000001</v>
      </c>
      <c r="G15" s="37">
        <f>SUM(B15:F15)</f>
        <v>759.35500000000002</v>
      </c>
    </row>
    <row r="16" spans="1:7" x14ac:dyDescent="0.25">
      <c r="A16" s="10" t="s">
        <v>98</v>
      </c>
      <c r="B16" s="26">
        <v>72000</v>
      </c>
      <c r="C16" s="26">
        <v>64166</v>
      </c>
      <c r="D16" s="26">
        <v>64166</v>
      </c>
      <c r="E16" s="26">
        <v>64166</v>
      </c>
      <c r="F16" s="26">
        <v>64166</v>
      </c>
      <c r="G16" s="46"/>
    </row>
    <row r="17" spans="1:7" x14ac:dyDescent="0.25">
      <c r="A17" s="10" t="s">
        <v>99</v>
      </c>
      <c r="B17" s="24">
        <f>B15*B16</f>
        <v>7404984</v>
      </c>
      <c r="C17" s="24">
        <f t="shared" ref="C17:F17" si="0">C15*C16</f>
        <v>14954656.292000001</v>
      </c>
      <c r="D17" s="24">
        <f t="shared" si="0"/>
        <v>11297001.794</v>
      </c>
      <c r="E17" s="24">
        <f t="shared" si="0"/>
        <v>3406829.6040000003</v>
      </c>
      <c r="F17" s="24">
        <f t="shared" si="0"/>
        <v>12467004.638</v>
      </c>
      <c r="G17" s="45">
        <f>SUM(B17:F17)</f>
        <v>49530476.328000009</v>
      </c>
    </row>
    <row r="18" spans="1:7" x14ac:dyDescent="0.25">
      <c r="A18" s="10" t="s">
        <v>100</v>
      </c>
      <c r="B18" s="71">
        <f>SUM(B17:F17)</f>
        <v>49530476.328000009</v>
      </c>
      <c r="C18" s="72"/>
      <c r="D18" s="72"/>
      <c r="E18" s="72"/>
      <c r="F18" s="73"/>
      <c r="G18" s="46"/>
    </row>
  </sheetData>
  <mergeCells count="8">
    <mergeCell ref="B8:F8"/>
    <mergeCell ref="B9:F9"/>
    <mergeCell ref="B18:F18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18"/>
  <sheetViews>
    <sheetView workbookViewId="0">
      <selection activeCell="B18" sqref="B18:J18"/>
    </sheetView>
  </sheetViews>
  <sheetFormatPr defaultColWidth="34.7109375" defaultRowHeight="15" x14ac:dyDescent="0.25"/>
  <cols>
    <col min="1" max="4" width="34.7109375" style="29"/>
    <col min="5" max="10" width="29.85546875" style="29" customWidth="1"/>
    <col min="11" max="11" width="22" style="29" customWidth="1"/>
    <col min="12" max="16384" width="34.7109375" style="29"/>
  </cols>
  <sheetData>
    <row r="1" spans="1:11 16378:16378" x14ac:dyDescent="0.25">
      <c r="A1" s="10" t="s">
        <v>81</v>
      </c>
      <c r="B1" s="77" t="s">
        <v>130</v>
      </c>
      <c r="C1" s="78"/>
      <c r="D1" s="79"/>
      <c r="E1" s="91" t="s">
        <v>192</v>
      </c>
      <c r="F1" s="91"/>
      <c r="G1" s="91"/>
      <c r="H1" s="91"/>
      <c r="I1" s="43" t="s">
        <v>192</v>
      </c>
      <c r="J1" s="43" t="s">
        <v>192</v>
      </c>
    </row>
    <row r="2" spans="1:11 16378:16378" ht="28.5" x14ac:dyDescent="0.25">
      <c r="A2" s="10" t="s">
        <v>104</v>
      </c>
      <c r="B2" s="80" t="s">
        <v>131</v>
      </c>
      <c r="C2" s="81"/>
      <c r="D2" s="82"/>
      <c r="E2" s="93" t="s">
        <v>189</v>
      </c>
      <c r="F2" s="93"/>
      <c r="G2" s="93"/>
      <c r="H2" s="93"/>
      <c r="I2" s="44" t="s">
        <v>190</v>
      </c>
      <c r="J2" s="44" t="s">
        <v>191</v>
      </c>
    </row>
    <row r="3" spans="1:11 16378:16378" x14ac:dyDescent="0.25">
      <c r="A3" s="10" t="s">
        <v>85</v>
      </c>
      <c r="B3" s="77" t="s">
        <v>143</v>
      </c>
      <c r="C3" s="78"/>
      <c r="D3" s="79"/>
      <c r="E3" s="91" t="s">
        <v>193</v>
      </c>
      <c r="F3" s="91"/>
      <c r="G3" s="91"/>
      <c r="H3" s="91"/>
      <c r="I3" s="43" t="s">
        <v>193</v>
      </c>
      <c r="J3" s="43" t="s">
        <v>193</v>
      </c>
    </row>
    <row r="4" spans="1:11 16378:16378" x14ac:dyDescent="0.25">
      <c r="A4" s="10" t="s">
        <v>88</v>
      </c>
      <c r="B4" s="77" t="s">
        <v>144</v>
      </c>
      <c r="C4" s="78"/>
      <c r="D4" s="79"/>
      <c r="E4" s="91" t="s">
        <v>194</v>
      </c>
      <c r="F4" s="91"/>
      <c r="G4" s="91"/>
      <c r="H4" s="91"/>
      <c r="I4" s="43" t="s">
        <v>194</v>
      </c>
      <c r="J4" s="43" t="s">
        <v>194</v>
      </c>
    </row>
    <row r="5" spans="1:11 16378:16378" x14ac:dyDescent="0.25">
      <c r="A5" s="10" t="s">
        <v>91</v>
      </c>
      <c r="B5" s="74" t="s">
        <v>142</v>
      </c>
      <c r="C5" s="76"/>
      <c r="D5" s="75"/>
      <c r="E5" s="90" t="s">
        <v>195</v>
      </c>
      <c r="F5" s="90"/>
      <c r="G5" s="90"/>
      <c r="H5" s="90"/>
      <c r="I5" s="42" t="s">
        <v>195</v>
      </c>
      <c r="J5" s="42" t="s">
        <v>195</v>
      </c>
    </row>
    <row r="6" spans="1:11 16378:16378" x14ac:dyDescent="0.25">
      <c r="A6" s="10" t="s">
        <v>92</v>
      </c>
      <c r="B6" s="11">
        <v>1100</v>
      </c>
      <c r="C6" s="11">
        <v>1100</v>
      </c>
      <c r="D6" s="11">
        <v>1100</v>
      </c>
      <c r="E6" s="43">
        <v>1700</v>
      </c>
      <c r="F6" s="42">
        <v>1700</v>
      </c>
      <c r="G6" s="42">
        <v>1700</v>
      </c>
      <c r="H6" s="42">
        <v>1700</v>
      </c>
      <c r="I6" s="42">
        <v>1700</v>
      </c>
      <c r="J6" s="42">
        <v>1700</v>
      </c>
    </row>
    <row r="7" spans="1:11 16378:16378" x14ac:dyDescent="0.25">
      <c r="A7" s="10" t="s">
        <v>93</v>
      </c>
      <c r="B7" s="11" t="s">
        <v>23</v>
      </c>
      <c r="C7" s="11" t="s">
        <v>23</v>
      </c>
      <c r="D7" s="11" t="s">
        <v>23</v>
      </c>
      <c r="E7" s="43" t="s">
        <v>62</v>
      </c>
      <c r="F7" s="43" t="s">
        <v>62</v>
      </c>
      <c r="G7" s="43" t="s">
        <v>62</v>
      </c>
      <c r="H7" s="43" t="s">
        <v>62</v>
      </c>
      <c r="I7" s="43" t="s">
        <v>62</v>
      </c>
      <c r="J7" s="43" t="s">
        <v>62</v>
      </c>
    </row>
    <row r="8" spans="1:11 16378:16378" x14ac:dyDescent="0.25">
      <c r="A8" s="25" t="s">
        <v>220</v>
      </c>
      <c r="B8" s="74">
        <v>101060513</v>
      </c>
      <c r="C8" s="76"/>
      <c r="D8" s="75"/>
      <c r="E8" s="77">
        <v>101071690</v>
      </c>
      <c r="F8" s="78"/>
      <c r="G8" s="78"/>
      <c r="H8" s="79"/>
      <c r="I8" s="43">
        <v>101071690</v>
      </c>
      <c r="J8" s="43">
        <v>101071690</v>
      </c>
    </row>
    <row r="9" spans="1:11 16378:16378" x14ac:dyDescent="0.25">
      <c r="A9" s="25" t="s">
        <v>221</v>
      </c>
      <c r="B9" s="74" t="s">
        <v>226</v>
      </c>
      <c r="C9" s="76"/>
      <c r="D9" s="75"/>
      <c r="E9" s="77" t="s">
        <v>232</v>
      </c>
      <c r="F9" s="78"/>
      <c r="G9" s="78"/>
      <c r="H9" s="79"/>
      <c r="I9" s="43" t="s">
        <v>232</v>
      </c>
      <c r="J9" s="43" t="s">
        <v>232</v>
      </c>
    </row>
    <row r="10" spans="1:11 16378:16378" x14ac:dyDescent="0.25">
      <c r="A10" s="10" t="s">
        <v>218</v>
      </c>
      <c r="B10" s="18" t="s">
        <v>224</v>
      </c>
      <c r="C10" s="18" t="s">
        <v>224</v>
      </c>
      <c r="D10" s="18" t="s">
        <v>224</v>
      </c>
      <c r="E10" s="43" t="s">
        <v>224</v>
      </c>
      <c r="F10" s="43" t="s">
        <v>224</v>
      </c>
      <c r="G10" s="43" t="s">
        <v>224</v>
      </c>
      <c r="H10" s="43" t="s">
        <v>224</v>
      </c>
      <c r="I10" s="43" t="s">
        <v>224</v>
      </c>
      <c r="J10" s="43" t="s">
        <v>224</v>
      </c>
    </row>
    <row r="11" spans="1:11 16378:16378" x14ac:dyDescent="0.25">
      <c r="A11" s="10" t="s">
        <v>219</v>
      </c>
      <c r="B11" s="18">
        <v>20</v>
      </c>
      <c r="C11" s="18">
        <v>20</v>
      </c>
      <c r="D11" s="18">
        <v>20</v>
      </c>
      <c r="E11" s="43">
        <v>20</v>
      </c>
      <c r="F11" s="43">
        <v>20</v>
      </c>
      <c r="G11" s="43">
        <v>20</v>
      </c>
      <c r="H11" s="43">
        <v>20</v>
      </c>
      <c r="I11" s="43">
        <v>20</v>
      </c>
      <c r="J11" s="43">
        <v>20</v>
      </c>
    </row>
    <row r="12" spans="1:11 16378:16378" x14ac:dyDescent="0.25">
      <c r="A12" s="25" t="s">
        <v>94</v>
      </c>
      <c r="B12" s="11">
        <v>72044910</v>
      </c>
      <c r="C12" s="11">
        <v>72044910</v>
      </c>
      <c r="D12" s="11">
        <v>72044910</v>
      </c>
      <c r="E12" s="42">
        <v>72044910</v>
      </c>
      <c r="F12" s="42">
        <v>72044910</v>
      </c>
      <c r="G12" s="42">
        <v>72044910</v>
      </c>
      <c r="H12" s="42">
        <v>72044910</v>
      </c>
      <c r="I12" s="42">
        <v>72044910</v>
      </c>
      <c r="J12" s="42">
        <v>72044910</v>
      </c>
    </row>
    <row r="13" spans="1:11 16378:16378" x14ac:dyDescent="0.25">
      <c r="A13" s="10" t="s">
        <v>95</v>
      </c>
      <c r="B13" s="10">
        <v>1700000005</v>
      </c>
      <c r="C13" s="10">
        <v>1700000008</v>
      </c>
      <c r="D13" s="10">
        <v>1700000013</v>
      </c>
      <c r="E13" s="44">
        <v>1700000000</v>
      </c>
      <c r="F13" s="44">
        <v>1700000005</v>
      </c>
      <c r="G13" s="44">
        <v>1700000009</v>
      </c>
      <c r="H13" s="44">
        <v>1700000013</v>
      </c>
      <c r="I13" s="44">
        <v>1700000008</v>
      </c>
      <c r="J13" s="44">
        <v>1700000008</v>
      </c>
    </row>
    <row r="14" spans="1:11 16378:16378" ht="30" x14ac:dyDescent="0.25">
      <c r="A14" s="10" t="s">
        <v>96</v>
      </c>
      <c r="B14" s="11" t="s">
        <v>4</v>
      </c>
      <c r="C14" s="11" t="s">
        <v>59</v>
      </c>
      <c r="D14" s="11" t="s">
        <v>60</v>
      </c>
      <c r="E14" s="43" t="s">
        <v>3</v>
      </c>
      <c r="F14" s="43" t="s">
        <v>4</v>
      </c>
      <c r="G14" s="43" t="s">
        <v>7</v>
      </c>
      <c r="H14" s="43" t="s">
        <v>60</v>
      </c>
      <c r="I14" s="43" t="s">
        <v>59</v>
      </c>
      <c r="J14" s="43" t="s">
        <v>59</v>
      </c>
    </row>
    <row r="15" spans="1:11 16378:16378" x14ac:dyDescent="0.25">
      <c r="A15" s="10" t="s">
        <v>97</v>
      </c>
      <c r="B15" s="9">
        <v>280</v>
      </c>
      <c r="C15" s="9">
        <v>600</v>
      </c>
      <c r="D15" s="9">
        <v>250</v>
      </c>
      <c r="E15" s="12">
        <v>58</v>
      </c>
      <c r="F15" s="9">
        <v>106</v>
      </c>
      <c r="G15" s="9">
        <v>9.9710000000000001</v>
      </c>
      <c r="H15" s="9">
        <v>13.691000000000001</v>
      </c>
      <c r="I15" s="9">
        <v>155.87200000000001</v>
      </c>
      <c r="J15" s="9">
        <v>104.333</v>
      </c>
      <c r="K15" s="37">
        <f>SUM(B15:J15)</f>
        <v>1577.8670000000002</v>
      </c>
      <c r="XEX15" s="38">
        <f>SUM(B15:XEW15)</f>
        <v>3155.7340000000004</v>
      </c>
    </row>
    <row r="16" spans="1:11 16378:16378" x14ac:dyDescent="0.25">
      <c r="A16" s="10" t="s">
        <v>98</v>
      </c>
      <c r="B16" s="26">
        <v>64166</v>
      </c>
      <c r="C16" s="26">
        <v>64166</v>
      </c>
      <c r="D16" s="26">
        <v>64166</v>
      </c>
      <c r="E16" s="26">
        <v>72000</v>
      </c>
      <c r="F16" s="26">
        <v>64166</v>
      </c>
      <c r="G16" s="26">
        <v>64166</v>
      </c>
      <c r="H16" s="26">
        <v>64166</v>
      </c>
      <c r="I16" s="26">
        <v>64166</v>
      </c>
      <c r="J16" s="26">
        <v>64166</v>
      </c>
      <c r="K16" s="46"/>
    </row>
    <row r="17" spans="1:11" x14ac:dyDescent="0.25">
      <c r="A17" s="10" t="s">
        <v>99</v>
      </c>
      <c r="B17" s="24">
        <f>B15*B16</f>
        <v>17966480</v>
      </c>
      <c r="C17" s="24">
        <f t="shared" ref="C17:D17" si="0">C15*C16</f>
        <v>38499600</v>
      </c>
      <c r="D17" s="24">
        <f t="shared" si="0"/>
        <v>16041500</v>
      </c>
      <c r="E17" s="35">
        <f t="shared" ref="E17:J17" si="1">E15*E16</f>
        <v>4176000</v>
      </c>
      <c r="F17" s="35">
        <f t="shared" si="1"/>
        <v>6801596</v>
      </c>
      <c r="G17" s="35">
        <f t="shared" si="1"/>
        <v>639799.18599999999</v>
      </c>
      <c r="H17" s="35">
        <f t="shared" si="1"/>
        <v>878496.70600000001</v>
      </c>
      <c r="I17" s="35">
        <f t="shared" si="1"/>
        <v>10001682.752</v>
      </c>
      <c r="J17" s="35">
        <f t="shared" si="1"/>
        <v>6694631.2779999999</v>
      </c>
      <c r="K17" s="45">
        <f>SUM(B17:J17)</f>
        <v>101699785.92200001</v>
      </c>
    </row>
    <row r="18" spans="1:11" x14ac:dyDescent="0.25">
      <c r="A18" s="10" t="s">
        <v>100</v>
      </c>
      <c r="B18" s="71">
        <f>SUM(B17:J17)</f>
        <v>101699785.92200001</v>
      </c>
      <c r="C18" s="72"/>
      <c r="D18" s="72"/>
      <c r="E18" s="72"/>
      <c r="F18" s="72"/>
      <c r="G18" s="72"/>
      <c r="H18" s="72"/>
      <c r="I18" s="72"/>
      <c r="J18" s="72"/>
    </row>
  </sheetData>
  <mergeCells count="15">
    <mergeCell ref="E8:H8"/>
    <mergeCell ref="E9:H9"/>
    <mergeCell ref="B18:J18"/>
    <mergeCell ref="E1:H1"/>
    <mergeCell ref="E2:H2"/>
    <mergeCell ref="E3:H3"/>
    <mergeCell ref="E4:H4"/>
    <mergeCell ref="E5:H5"/>
    <mergeCell ref="B8:D8"/>
    <mergeCell ref="B9:D9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B18" sqref="B18:G18"/>
    </sheetView>
  </sheetViews>
  <sheetFormatPr defaultColWidth="8.85546875" defaultRowHeight="15" x14ac:dyDescent="0.25"/>
  <cols>
    <col min="1" max="1" width="37.28515625" style="27" customWidth="1"/>
    <col min="2" max="7" width="30.85546875" style="27" customWidth="1"/>
    <col min="8" max="8" width="16" style="27" bestFit="1" customWidth="1"/>
    <col min="9" max="16384" width="8.85546875" style="27"/>
  </cols>
  <sheetData>
    <row r="1" spans="1:8" x14ac:dyDescent="0.25">
      <c r="A1" s="10" t="s">
        <v>81</v>
      </c>
      <c r="B1" s="77" t="s">
        <v>132</v>
      </c>
      <c r="C1" s="78"/>
      <c r="D1" s="78"/>
      <c r="E1" s="78"/>
      <c r="F1" s="78"/>
      <c r="G1" s="79"/>
    </row>
    <row r="2" spans="1:8" x14ac:dyDescent="0.25">
      <c r="A2" s="10" t="s">
        <v>104</v>
      </c>
      <c r="B2" s="80" t="s">
        <v>133</v>
      </c>
      <c r="C2" s="81"/>
      <c r="D2" s="81"/>
      <c r="E2" s="81"/>
      <c r="F2" s="81"/>
      <c r="G2" s="82"/>
    </row>
    <row r="3" spans="1:8" x14ac:dyDescent="0.25">
      <c r="A3" s="10" t="s">
        <v>85</v>
      </c>
      <c r="B3" s="77" t="s">
        <v>134</v>
      </c>
      <c r="C3" s="78"/>
      <c r="D3" s="78"/>
      <c r="E3" s="78"/>
      <c r="F3" s="78"/>
      <c r="G3" s="79"/>
    </row>
    <row r="4" spans="1:8" x14ac:dyDescent="0.25">
      <c r="A4" s="10" t="s">
        <v>88</v>
      </c>
      <c r="B4" s="98" t="s">
        <v>135</v>
      </c>
      <c r="C4" s="99"/>
      <c r="D4" s="99"/>
      <c r="E4" s="99"/>
      <c r="F4" s="99"/>
      <c r="G4" s="100"/>
    </row>
    <row r="5" spans="1:8" x14ac:dyDescent="0.25">
      <c r="A5" s="10" t="s">
        <v>91</v>
      </c>
      <c r="B5" s="74" t="s">
        <v>136</v>
      </c>
      <c r="C5" s="76"/>
      <c r="D5" s="76"/>
      <c r="E5" s="76"/>
      <c r="F5" s="76"/>
      <c r="G5" s="75"/>
    </row>
    <row r="6" spans="1:8" x14ac:dyDescent="0.25">
      <c r="A6" s="10" t="s">
        <v>92</v>
      </c>
      <c r="B6" s="31">
        <v>1100</v>
      </c>
      <c r="C6" s="31">
        <v>1100</v>
      </c>
      <c r="D6" s="31">
        <v>1100</v>
      </c>
      <c r="E6" s="31">
        <v>1100</v>
      </c>
      <c r="F6" s="31">
        <v>1100</v>
      </c>
      <c r="G6" s="31">
        <v>1100</v>
      </c>
    </row>
    <row r="7" spans="1:8" x14ac:dyDescent="0.25">
      <c r="A7" s="10" t="s">
        <v>93</v>
      </c>
      <c r="B7" s="14" t="s">
        <v>25</v>
      </c>
      <c r="C7" s="14" t="s">
        <v>25</v>
      </c>
      <c r="D7" s="14" t="s">
        <v>25</v>
      </c>
      <c r="E7" s="14" t="s">
        <v>25</v>
      </c>
      <c r="F7" s="14" t="s">
        <v>25</v>
      </c>
      <c r="G7" s="14" t="s">
        <v>25</v>
      </c>
    </row>
    <row r="8" spans="1:8" x14ac:dyDescent="0.25">
      <c r="A8" s="25" t="s">
        <v>220</v>
      </c>
      <c r="B8" s="95">
        <v>101249233</v>
      </c>
      <c r="C8" s="96"/>
      <c r="D8" s="96"/>
      <c r="E8" s="96"/>
      <c r="F8" s="96"/>
      <c r="G8" s="97"/>
    </row>
    <row r="9" spans="1:8" x14ac:dyDescent="0.25">
      <c r="A9" s="25" t="s">
        <v>221</v>
      </c>
      <c r="B9" s="95" t="s">
        <v>227</v>
      </c>
      <c r="C9" s="96"/>
      <c r="D9" s="96"/>
      <c r="E9" s="96"/>
      <c r="F9" s="96"/>
      <c r="G9" s="97"/>
    </row>
    <row r="10" spans="1:8" x14ac:dyDescent="0.25">
      <c r="A10" s="10" t="s">
        <v>218</v>
      </c>
      <c r="B10" s="18" t="s">
        <v>224</v>
      </c>
      <c r="C10" s="18" t="s">
        <v>224</v>
      </c>
      <c r="D10" s="18" t="s">
        <v>224</v>
      </c>
      <c r="E10" s="18" t="s">
        <v>224</v>
      </c>
      <c r="F10" s="18" t="s">
        <v>224</v>
      </c>
      <c r="G10" s="18" t="s">
        <v>224</v>
      </c>
    </row>
    <row r="11" spans="1:8" x14ac:dyDescent="0.25">
      <c r="A11" s="10" t="s">
        <v>219</v>
      </c>
      <c r="B11" s="18">
        <v>20</v>
      </c>
      <c r="C11" s="18">
        <v>20</v>
      </c>
      <c r="D11" s="18">
        <v>20</v>
      </c>
      <c r="E11" s="18">
        <v>20</v>
      </c>
      <c r="F11" s="18">
        <v>20</v>
      </c>
      <c r="G11" s="18">
        <v>20</v>
      </c>
    </row>
    <row r="12" spans="1:8" x14ac:dyDescent="0.25">
      <c r="A12" s="32" t="s">
        <v>94</v>
      </c>
      <c r="B12" s="11">
        <v>72044910</v>
      </c>
      <c r="C12" s="11">
        <v>72044910</v>
      </c>
      <c r="D12" s="11">
        <v>72044910</v>
      </c>
      <c r="E12" s="11">
        <v>72044910</v>
      </c>
      <c r="F12" s="11">
        <v>72044910</v>
      </c>
      <c r="G12" s="11">
        <v>72044910</v>
      </c>
    </row>
    <row r="13" spans="1:8" x14ac:dyDescent="0.25">
      <c r="A13" s="10" t="s">
        <v>95</v>
      </c>
      <c r="B13" s="10">
        <v>1700000000</v>
      </c>
      <c r="C13" s="10">
        <v>1700000005</v>
      </c>
      <c r="D13" s="10" t="s">
        <v>11</v>
      </c>
      <c r="E13" s="10" t="s">
        <v>48</v>
      </c>
      <c r="F13" s="10" t="s">
        <v>54</v>
      </c>
      <c r="G13" s="10" t="s">
        <v>12</v>
      </c>
    </row>
    <row r="14" spans="1:8" ht="30" x14ac:dyDescent="0.25">
      <c r="A14" s="10" t="s">
        <v>96</v>
      </c>
      <c r="B14" s="18" t="s">
        <v>3</v>
      </c>
      <c r="C14" s="18" t="s">
        <v>4</v>
      </c>
      <c r="D14" s="18" t="s">
        <v>59</v>
      </c>
      <c r="E14" s="18" t="s">
        <v>7</v>
      </c>
      <c r="F14" s="18" t="s">
        <v>61</v>
      </c>
      <c r="G14" s="18" t="s">
        <v>60</v>
      </c>
    </row>
    <row r="15" spans="1:8" x14ac:dyDescent="0.25">
      <c r="A15" s="10" t="s">
        <v>97</v>
      </c>
      <c r="B15" s="9">
        <v>55.210999999999999</v>
      </c>
      <c r="C15" s="9">
        <v>417.00700000000001</v>
      </c>
      <c r="D15" s="9">
        <v>58.866999999999997</v>
      </c>
      <c r="E15" s="9">
        <v>14.137</v>
      </c>
      <c r="F15" s="9">
        <v>218.084</v>
      </c>
      <c r="G15" s="9">
        <v>607.41800000000001</v>
      </c>
      <c r="H15" s="33">
        <f>SUM(B15:G15)</f>
        <v>1370.7240000000002</v>
      </c>
    </row>
    <row r="16" spans="1:8" x14ac:dyDescent="0.25">
      <c r="A16" s="10" t="s">
        <v>98</v>
      </c>
      <c r="B16" s="26">
        <v>72000</v>
      </c>
      <c r="C16" s="26">
        <v>64166</v>
      </c>
      <c r="D16" s="26">
        <v>64166</v>
      </c>
      <c r="E16" s="26">
        <v>64166</v>
      </c>
      <c r="F16" s="26">
        <v>64166</v>
      </c>
      <c r="G16" s="26">
        <v>64166</v>
      </c>
    </row>
    <row r="17" spans="1:8" x14ac:dyDescent="0.25">
      <c r="A17" s="10" t="s">
        <v>99</v>
      </c>
      <c r="B17" s="24">
        <f>B15*B16</f>
        <v>3975192</v>
      </c>
      <c r="C17" s="24">
        <f t="shared" ref="C17:G17" si="0">C15*C16</f>
        <v>26757671.162</v>
      </c>
      <c r="D17" s="24">
        <f t="shared" si="0"/>
        <v>3777259.9219999998</v>
      </c>
      <c r="E17" s="24">
        <f t="shared" si="0"/>
        <v>907114.74200000009</v>
      </c>
      <c r="F17" s="24">
        <f t="shared" si="0"/>
        <v>13993577.944</v>
      </c>
      <c r="G17" s="24">
        <f t="shared" si="0"/>
        <v>38975583.388000004</v>
      </c>
      <c r="H17" s="47">
        <f>SUM(B17:G17)</f>
        <v>88386399.157999992</v>
      </c>
    </row>
    <row r="18" spans="1:8" x14ac:dyDescent="0.25">
      <c r="A18" s="10" t="s">
        <v>100</v>
      </c>
      <c r="B18" s="71">
        <f>SUM(B17:G17)</f>
        <v>88386399.157999992</v>
      </c>
      <c r="C18" s="72"/>
      <c r="D18" s="72"/>
      <c r="E18" s="72"/>
      <c r="F18" s="72"/>
      <c r="G18" s="73"/>
    </row>
  </sheetData>
  <mergeCells count="8">
    <mergeCell ref="B8:G8"/>
    <mergeCell ref="B9:G9"/>
    <mergeCell ref="B18:G18"/>
    <mergeCell ref="B1:G1"/>
    <mergeCell ref="B2:G2"/>
    <mergeCell ref="B3:G3"/>
    <mergeCell ref="B4:G4"/>
    <mergeCell ref="B5:G5"/>
  </mergeCells>
  <pageMargins left="0.7" right="0.7" top="0.75" bottom="0.75" header="0.3" footer="0.3"/>
  <pageSetup paperSize="9" orientation="portrait" r:id="rId1"/>
  <ignoredErrors>
    <ignoredError sqref="D13:G1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B18" sqref="B18:F18"/>
    </sheetView>
  </sheetViews>
  <sheetFormatPr defaultColWidth="31.7109375" defaultRowHeight="15" x14ac:dyDescent="0.25"/>
  <cols>
    <col min="1" max="1" width="34.140625" style="29" customWidth="1"/>
    <col min="2" max="2" width="30.7109375" style="29" customWidth="1"/>
    <col min="3" max="5" width="29.5703125" style="29" customWidth="1"/>
    <col min="6" max="6" width="36.28515625" style="29" customWidth="1"/>
    <col min="7" max="7" width="19.140625" style="29" bestFit="1" customWidth="1"/>
    <col min="8" max="16384" width="31.7109375" style="29"/>
  </cols>
  <sheetData>
    <row r="1" spans="1:7" x14ac:dyDescent="0.25">
      <c r="A1" s="10" t="s">
        <v>81</v>
      </c>
      <c r="B1" s="91" t="s">
        <v>137</v>
      </c>
      <c r="C1" s="91"/>
      <c r="D1" s="91"/>
      <c r="E1" s="91"/>
      <c r="F1" s="18" t="s">
        <v>137</v>
      </c>
    </row>
    <row r="2" spans="1:7" ht="28.5" x14ac:dyDescent="0.25">
      <c r="A2" s="10" t="s">
        <v>104</v>
      </c>
      <c r="B2" s="93" t="s">
        <v>138</v>
      </c>
      <c r="C2" s="93"/>
      <c r="D2" s="93"/>
      <c r="E2" s="93"/>
      <c r="F2" s="10" t="s">
        <v>139</v>
      </c>
    </row>
    <row r="3" spans="1:7" x14ac:dyDescent="0.25">
      <c r="A3" s="10" t="s">
        <v>85</v>
      </c>
      <c r="B3" s="91" t="s">
        <v>140</v>
      </c>
      <c r="C3" s="91"/>
      <c r="D3" s="91"/>
      <c r="E3" s="91"/>
      <c r="F3" s="18" t="s">
        <v>140</v>
      </c>
    </row>
    <row r="4" spans="1:7" x14ac:dyDescent="0.25">
      <c r="A4" s="10" t="s">
        <v>88</v>
      </c>
      <c r="B4" s="104" t="s">
        <v>141</v>
      </c>
      <c r="C4" s="104"/>
      <c r="D4" s="104"/>
      <c r="E4" s="104"/>
      <c r="F4" s="34" t="s">
        <v>141</v>
      </c>
    </row>
    <row r="5" spans="1:7" x14ac:dyDescent="0.25">
      <c r="A5" s="10" t="s">
        <v>91</v>
      </c>
      <c r="B5" s="90" t="s">
        <v>209</v>
      </c>
      <c r="C5" s="90"/>
      <c r="D5" s="90"/>
      <c r="E5" s="90"/>
      <c r="F5" s="11" t="s">
        <v>209</v>
      </c>
    </row>
    <row r="6" spans="1:7" x14ac:dyDescent="0.25">
      <c r="A6" s="10" t="s">
        <v>92</v>
      </c>
      <c r="B6" s="18">
        <v>1300</v>
      </c>
      <c r="C6" s="18">
        <v>1300</v>
      </c>
      <c r="D6" s="18">
        <v>1300</v>
      </c>
      <c r="E6" s="18">
        <v>1300</v>
      </c>
      <c r="F6" s="18">
        <v>1300</v>
      </c>
    </row>
    <row r="7" spans="1:7" x14ac:dyDescent="0.25">
      <c r="A7" s="10" t="s">
        <v>93</v>
      </c>
      <c r="B7" s="18" t="s">
        <v>29</v>
      </c>
      <c r="C7" s="18" t="s">
        <v>29</v>
      </c>
      <c r="D7" s="18" t="s">
        <v>29</v>
      </c>
      <c r="E7" s="18" t="s">
        <v>29</v>
      </c>
      <c r="F7" s="18" t="s">
        <v>29</v>
      </c>
    </row>
    <row r="8" spans="1:7" x14ac:dyDescent="0.25">
      <c r="A8" s="25" t="s">
        <v>220</v>
      </c>
      <c r="B8" s="77">
        <v>101169481</v>
      </c>
      <c r="C8" s="78"/>
      <c r="D8" s="78"/>
      <c r="E8" s="79"/>
      <c r="F8" s="18">
        <v>101169481</v>
      </c>
    </row>
    <row r="9" spans="1:7" ht="23.25" customHeight="1" x14ac:dyDescent="0.25">
      <c r="A9" s="25" t="s">
        <v>221</v>
      </c>
      <c r="B9" s="77" t="s">
        <v>228</v>
      </c>
      <c r="C9" s="78"/>
      <c r="D9" s="78"/>
      <c r="E9" s="79"/>
      <c r="F9" s="18" t="s">
        <v>228</v>
      </c>
    </row>
    <row r="10" spans="1:7" x14ac:dyDescent="0.25">
      <c r="A10" s="10" t="s">
        <v>218</v>
      </c>
      <c r="B10" s="18" t="s">
        <v>224</v>
      </c>
      <c r="C10" s="18" t="s">
        <v>224</v>
      </c>
      <c r="D10" s="18" t="s">
        <v>224</v>
      </c>
      <c r="E10" s="18" t="s">
        <v>224</v>
      </c>
      <c r="F10" s="18" t="s">
        <v>224</v>
      </c>
    </row>
    <row r="11" spans="1:7" x14ac:dyDescent="0.25">
      <c r="A11" s="10" t="s">
        <v>219</v>
      </c>
      <c r="B11" s="18">
        <v>20</v>
      </c>
      <c r="C11" s="18">
        <v>20</v>
      </c>
      <c r="D11" s="18">
        <v>20</v>
      </c>
      <c r="E11" s="18">
        <v>20</v>
      </c>
      <c r="F11" s="18">
        <v>20</v>
      </c>
    </row>
    <row r="12" spans="1:7" x14ac:dyDescent="0.25">
      <c r="A12" s="25" t="s">
        <v>94</v>
      </c>
      <c r="B12" s="11">
        <v>72044910</v>
      </c>
      <c r="C12" s="11">
        <v>72044910</v>
      </c>
      <c r="D12" s="11">
        <v>72044910</v>
      </c>
      <c r="E12" s="11">
        <v>72044910</v>
      </c>
      <c r="F12" s="11">
        <v>72044910</v>
      </c>
    </row>
    <row r="13" spans="1:7" x14ac:dyDescent="0.25">
      <c r="A13" s="10" t="s">
        <v>95</v>
      </c>
      <c r="B13" s="25" t="s">
        <v>46</v>
      </c>
      <c r="C13" s="25" t="s">
        <v>47</v>
      </c>
      <c r="D13" s="25" t="s">
        <v>11</v>
      </c>
      <c r="E13" s="25" t="s">
        <v>12</v>
      </c>
      <c r="F13" s="25" t="s">
        <v>12</v>
      </c>
    </row>
    <row r="14" spans="1:7" ht="30" x14ac:dyDescent="0.25">
      <c r="A14" s="10" t="s">
        <v>96</v>
      </c>
      <c r="B14" s="11" t="s">
        <v>3</v>
      </c>
      <c r="C14" s="11" t="s">
        <v>4</v>
      </c>
      <c r="D14" s="11" t="s">
        <v>59</v>
      </c>
      <c r="E14" s="11" t="s">
        <v>60</v>
      </c>
      <c r="F14" s="11" t="s">
        <v>60</v>
      </c>
    </row>
    <row r="15" spans="1:7" x14ac:dyDescent="0.25">
      <c r="A15" s="10" t="s">
        <v>97</v>
      </c>
      <c r="B15" s="9">
        <v>229.148</v>
      </c>
      <c r="C15" s="9">
        <v>57.502000000000002</v>
      </c>
      <c r="D15" s="9">
        <v>69.957999999999998</v>
      </c>
      <c r="E15" s="9">
        <v>1055.9369999999999</v>
      </c>
      <c r="F15" s="9">
        <v>171.12799999999999</v>
      </c>
      <c r="G15" s="30">
        <f>SUM(B15:F15)</f>
        <v>1583.6729999999998</v>
      </c>
    </row>
    <row r="16" spans="1:7" x14ac:dyDescent="0.25">
      <c r="A16" s="10" t="s">
        <v>98</v>
      </c>
      <c r="B16" s="26">
        <v>72000</v>
      </c>
      <c r="C16" s="26">
        <v>64166</v>
      </c>
      <c r="D16" s="26">
        <v>64166</v>
      </c>
      <c r="E16" s="26">
        <v>64166</v>
      </c>
      <c r="F16" s="26">
        <v>64166</v>
      </c>
    </row>
    <row r="17" spans="1:7" x14ac:dyDescent="0.25">
      <c r="A17" s="10" t="s">
        <v>99</v>
      </c>
      <c r="B17" s="35">
        <f>B15*B16</f>
        <v>16498656</v>
      </c>
      <c r="C17" s="35">
        <f>C15*C16</f>
        <v>3689673.3319999999</v>
      </c>
      <c r="D17" s="35">
        <f>D15*D16</f>
        <v>4488925.0279999999</v>
      </c>
      <c r="E17" s="35">
        <f>E15*E16</f>
        <v>67755253.541999996</v>
      </c>
      <c r="F17" s="35">
        <f>F15*F16</f>
        <v>10980599.248</v>
      </c>
      <c r="G17" s="45">
        <f>SUM(B17:F17)</f>
        <v>103413107.14999999</v>
      </c>
    </row>
    <row r="18" spans="1:7" x14ac:dyDescent="0.25">
      <c r="A18" s="10" t="s">
        <v>100</v>
      </c>
      <c r="B18" s="101">
        <f>SUM(B17:F17)</f>
        <v>103413107.14999999</v>
      </c>
      <c r="C18" s="102"/>
      <c r="D18" s="102"/>
      <c r="E18" s="102"/>
      <c r="F18" s="103"/>
    </row>
  </sheetData>
  <mergeCells count="8">
    <mergeCell ref="B8:E8"/>
    <mergeCell ref="B9:E9"/>
    <mergeCell ref="B18:F18"/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orientation="portrait" r:id="rId1"/>
  <ignoredErrors>
    <ignoredError sqref="B13:F1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B18" sqref="B18:E18"/>
    </sheetView>
  </sheetViews>
  <sheetFormatPr defaultColWidth="36.5703125" defaultRowHeight="15" x14ac:dyDescent="0.25"/>
  <cols>
    <col min="1" max="5" width="36.5703125" style="29"/>
    <col min="6" max="6" width="18.7109375" style="29" customWidth="1"/>
    <col min="7" max="16384" width="36.5703125" style="29"/>
  </cols>
  <sheetData>
    <row r="1" spans="1:6" x14ac:dyDescent="0.25">
      <c r="A1" s="10" t="s">
        <v>81</v>
      </c>
      <c r="B1" s="18" t="s">
        <v>145</v>
      </c>
      <c r="C1" s="18" t="s">
        <v>145</v>
      </c>
      <c r="D1" s="18" t="s">
        <v>150</v>
      </c>
      <c r="E1" s="18" t="s">
        <v>150</v>
      </c>
    </row>
    <row r="2" spans="1:6" x14ac:dyDescent="0.25">
      <c r="A2" s="10" t="s">
        <v>104</v>
      </c>
      <c r="B2" s="10" t="s">
        <v>148</v>
      </c>
      <c r="C2" s="10" t="s">
        <v>156</v>
      </c>
      <c r="D2" s="10" t="s">
        <v>151</v>
      </c>
      <c r="E2" s="10" t="s">
        <v>152</v>
      </c>
    </row>
    <row r="3" spans="1:6" x14ac:dyDescent="0.25">
      <c r="A3" s="10" t="s">
        <v>85</v>
      </c>
      <c r="B3" s="18" t="s">
        <v>149</v>
      </c>
      <c r="C3" s="18" t="s">
        <v>149</v>
      </c>
      <c r="D3" s="18" t="s">
        <v>153</v>
      </c>
      <c r="E3" s="18" t="s">
        <v>153</v>
      </c>
    </row>
    <row r="4" spans="1:6" x14ac:dyDescent="0.25">
      <c r="A4" s="10" t="s">
        <v>88</v>
      </c>
      <c r="B4" s="18" t="s">
        <v>146</v>
      </c>
      <c r="C4" s="18" t="s">
        <v>146</v>
      </c>
      <c r="D4" s="18" t="s">
        <v>154</v>
      </c>
      <c r="E4" s="18" t="s">
        <v>154</v>
      </c>
    </row>
    <row r="5" spans="1:6" x14ac:dyDescent="0.25">
      <c r="A5" s="10" t="s">
        <v>91</v>
      </c>
      <c r="B5" s="11" t="s">
        <v>147</v>
      </c>
      <c r="C5" s="36" t="s">
        <v>147</v>
      </c>
      <c r="D5" s="11" t="s">
        <v>155</v>
      </c>
      <c r="E5" s="11" t="s">
        <v>155</v>
      </c>
    </row>
    <row r="6" spans="1:6" x14ac:dyDescent="0.25">
      <c r="A6" s="10" t="s">
        <v>92</v>
      </c>
      <c r="B6" s="18">
        <v>1300</v>
      </c>
      <c r="C6" s="18">
        <v>1300</v>
      </c>
      <c r="D6" s="18">
        <v>1300</v>
      </c>
      <c r="E6" s="18">
        <v>1300</v>
      </c>
    </row>
    <row r="7" spans="1:6" x14ac:dyDescent="0.25">
      <c r="A7" s="10" t="s">
        <v>93</v>
      </c>
      <c r="B7" s="18" t="s">
        <v>72</v>
      </c>
      <c r="C7" s="18" t="s">
        <v>72</v>
      </c>
      <c r="D7" s="18" t="s">
        <v>75</v>
      </c>
      <c r="E7" s="18" t="s">
        <v>75</v>
      </c>
    </row>
    <row r="8" spans="1:6" x14ac:dyDescent="0.25">
      <c r="A8" s="25" t="s">
        <v>220</v>
      </c>
      <c r="B8" s="18">
        <v>101171716</v>
      </c>
      <c r="C8" s="18">
        <v>101171716</v>
      </c>
      <c r="D8" s="18">
        <v>101167041</v>
      </c>
      <c r="E8" s="18">
        <v>101167041</v>
      </c>
    </row>
    <row r="9" spans="1:6" x14ac:dyDescent="0.25">
      <c r="A9" s="25" t="s">
        <v>221</v>
      </c>
      <c r="B9" s="19" t="s">
        <v>228</v>
      </c>
      <c r="C9" s="19" t="s">
        <v>228</v>
      </c>
      <c r="D9" s="19" t="s">
        <v>228</v>
      </c>
      <c r="E9" s="19" t="s">
        <v>228</v>
      </c>
    </row>
    <row r="10" spans="1:6" x14ac:dyDescent="0.25">
      <c r="A10" s="10" t="s">
        <v>218</v>
      </c>
      <c r="B10" s="18" t="s">
        <v>224</v>
      </c>
      <c r="C10" s="18" t="s">
        <v>224</v>
      </c>
      <c r="D10" s="18" t="s">
        <v>224</v>
      </c>
      <c r="E10" s="18" t="s">
        <v>224</v>
      </c>
    </row>
    <row r="11" spans="1:6" x14ac:dyDescent="0.25">
      <c r="A11" s="10" t="s">
        <v>219</v>
      </c>
      <c r="B11" s="18">
        <v>20</v>
      </c>
      <c r="C11" s="18">
        <v>20</v>
      </c>
      <c r="D11" s="18">
        <v>20</v>
      </c>
      <c r="E11" s="18">
        <v>20</v>
      </c>
    </row>
    <row r="12" spans="1:6" x14ac:dyDescent="0.25">
      <c r="A12" s="25" t="s">
        <v>94</v>
      </c>
      <c r="B12" s="11">
        <v>72044910</v>
      </c>
      <c r="C12" s="11">
        <v>72044910</v>
      </c>
      <c r="D12" s="11">
        <v>72044910</v>
      </c>
      <c r="E12" s="11">
        <v>72044910</v>
      </c>
    </row>
    <row r="13" spans="1:6" x14ac:dyDescent="0.25">
      <c r="A13" s="10" t="s">
        <v>95</v>
      </c>
      <c r="B13" s="25" t="s">
        <v>11</v>
      </c>
      <c r="C13" s="25" t="s">
        <v>11</v>
      </c>
      <c r="D13" s="25" t="s">
        <v>11</v>
      </c>
      <c r="E13" s="25" t="s">
        <v>11</v>
      </c>
    </row>
    <row r="14" spans="1:6" x14ac:dyDescent="0.25">
      <c r="A14" s="10" t="s">
        <v>96</v>
      </c>
      <c r="B14" s="11" t="s">
        <v>59</v>
      </c>
      <c r="C14" s="11" t="s">
        <v>59</v>
      </c>
      <c r="D14" s="11" t="s">
        <v>59</v>
      </c>
      <c r="E14" s="11" t="s">
        <v>59</v>
      </c>
    </row>
    <row r="15" spans="1:6" x14ac:dyDescent="0.25">
      <c r="A15" s="10" t="s">
        <v>97</v>
      </c>
      <c r="B15" s="9">
        <v>286.59300000000002</v>
      </c>
      <c r="C15" s="9">
        <v>216.5</v>
      </c>
      <c r="D15" s="9">
        <v>280</v>
      </c>
      <c r="E15" s="9">
        <v>509.79899999999998</v>
      </c>
      <c r="F15" s="30">
        <f>SUM(B15:E15)</f>
        <v>1292.8920000000001</v>
      </c>
    </row>
    <row r="16" spans="1:6" x14ac:dyDescent="0.25">
      <c r="A16" s="10" t="s">
        <v>98</v>
      </c>
      <c r="B16" s="26">
        <v>64166</v>
      </c>
      <c r="C16" s="26">
        <v>64166</v>
      </c>
      <c r="D16" s="26">
        <v>64166</v>
      </c>
      <c r="E16" s="26">
        <v>64166</v>
      </c>
    </row>
    <row r="17" spans="1:6" x14ac:dyDescent="0.25">
      <c r="A17" s="10" t="s">
        <v>99</v>
      </c>
      <c r="B17" s="35">
        <f>B15*B16</f>
        <v>18389526.438000001</v>
      </c>
      <c r="C17" s="35">
        <f t="shared" ref="C17:E17" si="0">C15*C16</f>
        <v>13891939</v>
      </c>
      <c r="D17" s="35">
        <f t="shared" si="0"/>
        <v>17966480</v>
      </c>
      <c r="E17" s="35">
        <f t="shared" si="0"/>
        <v>32711762.634</v>
      </c>
      <c r="F17" s="45">
        <f>SUM(B17:E17)</f>
        <v>82959708.071999997</v>
      </c>
    </row>
    <row r="18" spans="1:6" x14ac:dyDescent="0.25">
      <c r="A18" s="10" t="s">
        <v>100</v>
      </c>
      <c r="B18" s="101">
        <f>SUM(B17:E17)</f>
        <v>82959708.071999997</v>
      </c>
      <c r="C18" s="102"/>
      <c r="D18" s="102"/>
      <c r="E18" s="103"/>
    </row>
  </sheetData>
  <mergeCells count="1">
    <mergeCell ref="B18:E18"/>
  </mergeCells>
  <pageMargins left="0.7" right="0.7" top="0.75" bottom="0.75" header="0.3" footer="0.3"/>
  <ignoredErrors>
    <ignoredError sqref="B13:C13 D13:E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B18" sqref="B18:I18"/>
    </sheetView>
  </sheetViews>
  <sheetFormatPr defaultColWidth="34.7109375" defaultRowHeight="15" x14ac:dyDescent="0.25"/>
  <cols>
    <col min="1" max="8" width="34.7109375" style="29"/>
    <col min="9" max="9" width="40.42578125" style="29" customWidth="1"/>
    <col min="10" max="10" width="20.28515625" style="29" customWidth="1"/>
    <col min="11" max="16384" width="34.7109375" style="29"/>
  </cols>
  <sheetData>
    <row r="1" spans="1:10" x14ac:dyDescent="0.25">
      <c r="A1" s="10" t="s">
        <v>81</v>
      </c>
      <c r="B1" s="91" t="s">
        <v>159</v>
      </c>
      <c r="C1" s="91"/>
      <c r="D1" s="91" t="s">
        <v>160</v>
      </c>
      <c r="E1" s="91"/>
      <c r="F1" s="91"/>
      <c r="G1" s="91"/>
      <c r="H1" s="91"/>
      <c r="I1" s="11" t="s">
        <v>160</v>
      </c>
    </row>
    <row r="2" spans="1:10" ht="28.5" x14ac:dyDescent="0.25">
      <c r="A2" s="10" t="s">
        <v>104</v>
      </c>
      <c r="B2" s="93" t="s">
        <v>157</v>
      </c>
      <c r="C2" s="93"/>
      <c r="D2" s="93" t="s">
        <v>162</v>
      </c>
      <c r="E2" s="93"/>
      <c r="F2" s="93"/>
      <c r="G2" s="93"/>
      <c r="H2" s="93"/>
      <c r="I2" s="25" t="s">
        <v>163</v>
      </c>
    </row>
    <row r="3" spans="1:10" x14ac:dyDescent="0.25">
      <c r="A3" s="10" t="s">
        <v>85</v>
      </c>
      <c r="B3" s="91" t="s">
        <v>158</v>
      </c>
      <c r="C3" s="91"/>
      <c r="D3" s="91" t="s">
        <v>161</v>
      </c>
      <c r="E3" s="91"/>
      <c r="F3" s="91"/>
      <c r="G3" s="91"/>
      <c r="H3" s="91"/>
      <c r="I3" s="11" t="s">
        <v>161</v>
      </c>
    </row>
    <row r="4" spans="1:10" x14ac:dyDescent="0.25">
      <c r="A4" s="10" t="s">
        <v>88</v>
      </c>
      <c r="B4" s="105" t="s">
        <v>165</v>
      </c>
      <c r="C4" s="105"/>
      <c r="D4" s="105" t="s">
        <v>164</v>
      </c>
      <c r="E4" s="105"/>
      <c r="F4" s="105"/>
      <c r="G4" s="105"/>
      <c r="H4" s="105"/>
      <c r="I4" s="11" t="s">
        <v>164</v>
      </c>
    </row>
    <row r="5" spans="1:10" x14ac:dyDescent="0.25">
      <c r="A5" s="10" t="s">
        <v>91</v>
      </c>
      <c r="B5" s="90" t="s">
        <v>207</v>
      </c>
      <c r="C5" s="90"/>
      <c r="D5" s="90" t="s">
        <v>208</v>
      </c>
      <c r="E5" s="90"/>
      <c r="F5" s="90"/>
      <c r="G5" s="90"/>
      <c r="H5" s="90"/>
      <c r="I5" s="11" t="s">
        <v>208</v>
      </c>
    </row>
    <row r="6" spans="1:10" x14ac:dyDescent="0.25">
      <c r="A6" s="10" t="s">
        <v>92</v>
      </c>
      <c r="B6" s="11">
        <v>1400</v>
      </c>
      <c r="C6" s="11">
        <v>1400</v>
      </c>
      <c r="D6" s="11">
        <v>1400</v>
      </c>
      <c r="E6" s="11">
        <v>1400</v>
      </c>
      <c r="F6" s="11">
        <v>1400</v>
      </c>
      <c r="G6" s="11">
        <v>1400</v>
      </c>
      <c r="H6" s="11">
        <v>1400</v>
      </c>
      <c r="I6" s="11">
        <v>1400</v>
      </c>
    </row>
    <row r="7" spans="1:10" x14ac:dyDescent="0.25">
      <c r="A7" s="10" t="s">
        <v>93</v>
      </c>
      <c r="B7" s="11" t="s">
        <v>66</v>
      </c>
      <c r="C7" s="11" t="s">
        <v>66</v>
      </c>
      <c r="D7" s="11" t="s">
        <v>69</v>
      </c>
      <c r="E7" s="11" t="s">
        <v>69</v>
      </c>
      <c r="F7" s="11" t="s">
        <v>69</v>
      </c>
      <c r="G7" s="11" t="s">
        <v>69</v>
      </c>
      <c r="H7" s="11" t="s">
        <v>69</v>
      </c>
      <c r="I7" s="11" t="s">
        <v>69</v>
      </c>
    </row>
    <row r="8" spans="1:10" x14ac:dyDescent="0.25">
      <c r="A8" s="25" t="s">
        <v>220</v>
      </c>
      <c r="B8" s="74">
        <v>101030206</v>
      </c>
      <c r="C8" s="75"/>
      <c r="D8" s="74">
        <v>101030206</v>
      </c>
      <c r="E8" s="76"/>
      <c r="F8" s="76"/>
      <c r="G8" s="76"/>
      <c r="H8" s="75"/>
      <c r="I8" s="11">
        <v>101030206</v>
      </c>
    </row>
    <row r="9" spans="1:10" x14ac:dyDescent="0.25">
      <c r="A9" s="25" t="s">
        <v>221</v>
      </c>
      <c r="B9" s="74" t="s">
        <v>229</v>
      </c>
      <c r="C9" s="75"/>
      <c r="D9" s="74" t="s">
        <v>229</v>
      </c>
      <c r="E9" s="76"/>
      <c r="F9" s="76"/>
      <c r="G9" s="76"/>
      <c r="H9" s="75"/>
      <c r="I9" s="11" t="s">
        <v>229</v>
      </c>
    </row>
    <row r="10" spans="1:10" x14ac:dyDescent="0.25">
      <c r="A10" s="10" t="s">
        <v>218</v>
      </c>
      <c r="B10" s="18" t="s">
        <v>224</v>
      </c>
      <c r="C10" s="18" t="s">
        <v>224</v>
      </c>
      <c r="D10" s="18" t="s">
        <v>224</v>
      </c>
      <c r="E10" s="18" t="s">
        <v>224</v>
      </c>
      <c r="F10" s="18" t="s">
        <v>224</v>
      </c>
      <c r="G10" s="18" t="s">
        <v>224</v>
      </c>
      <c r="H10" s="18" t="s">
        <v>224</v>
      </c>
      <c r="I10" s="18" t="s">
        <v>224</v>
      </c>
    </row>
    <row r="11" spans="1:10" x14ac:dyDescent="0.25">
      <c r="A11" s="10" t="s">
        <v>219</v>
      </c>
      <c r="B11" s="18">
        <v>20</v>
      </c>
      <c r="C11" s="18">
        <v>20</v>
      </c>
      <c r="D11" s="18">
        <v>20</v>
      </c>
      <c r="E11" s="18">
        <v>20</v>
      </c>
      <c r="F11" s="18">
        <v>20</v>
      </c>
      <c r="G11" s="18">
        <v>20</v>
      </c>
      <c r="H11" s="18">
        <v>20</v>
      </c>
      <c r="I11" s="18">
        <v>20</v>
      </c>
    </row>
    <row r="12" spans="1:10" x14ac:dyDescent="0.25">
      <c r="A12" s="25" t="s">
        <v>94</v>
      </c>
      <c r="B12" s="11">
        <v>72044910</v>
      </c>
      <c r="C12" s="11">
        <v>72044910</v>
      </c>
      <c r="D12" s="11">
        <v>72044910</v>
      </c>
      <c r="E12" s="11">
        <v>72044910</v>
      </c>
      <c r="F12" s="11">
        <v>72044910</v>
      </c>
      <c r="G12" s="11">
        <v>72044910</v>
      </c>
      <c r="H12" s="11">
        <v>72044910</v>
      </c>
      <c r="I12" s="11">
        <v>72044910</v>
      </c>
    </row>
    <row r="13" spans="1:10" x14ac:dyDescent="0.25">
      <c r="A13" s="10" t="s">
        <v>95</v>
      </c>
      <c r="B13" s="10">
        <v>1700000005</v>
      </c>
      <c r="C13" s="10">
        <v>1700000013</v>
      </c>
      <c r="D13" s="10">
        <v>1700000000</v>
      </c>
      <c r="E13" s="10">
        <v>1700000005</v>
      </c>
      <c r="F13" s="10">
        <v>1700000008</v>
      </c>
      <c r="G13" s="10">
        <v>1700000009</v>
      </c>
      <c r="H13" s="10">
        <v>1700000013</v>
      </c>
      <c r="I13" s="10">
        <v>1700000008</v>
      </c>
    </row>
    <row r="14" spans="1:10" ht="30" x14ac:dyDescent="0.25">
      <c r="A14" s="10" t="s">
        <v>96</v>
      </c>
      <c r="B14" s="18" t="s">
        <v>4</v>
      </c>
      <c r="C14" s="11" t="s">
        <v>60</v>
      </c>
      <c r="D14" s="18" t="s">
        <v>3</v>
      </c>
      <c r="E14" s="18" t="s">
        <v>4</v>
      </c>
      <c r="F14" s="18" t="s">
        <v>59</v>
      </c>
      <c r="G14" s="18" t="s">
        <v>71</v>
      </c>
      <c r="H14" s="11" t="s">
        <v>60</v>
      </c>
      <c r="I14" s="18" t="s">
        <v>59</v>
      </c>
    </row>
    <row r="15" spans="1:10" x14ac:dyDescent="0.25">
      <c r="A15" s="10" t="s">
        <v>97</v>
      </c>
      <c r="B15" s="9">
        <v>37.835000000000001</v>
      </c>
      <c r="C15" s="9">
        <v>116.637</v>
      </c>
      <c r="D15" s="9">
        <v>106.623</v>
      </c>
      <c r="E15" s="9">
        <v>23.353000000000002</v>
      </c>
      <c r="F15" s="9">
        <v>152.46799999999999</v>
      </c>
      <c r="G15" s="9">
        <v>8.2100000000000009</v>
      </c>
      <c r="H15" s="9">
        <v>48.271000000000001</v>
      </c>
      <c r="I15" s="9">
        <v>49.470999999999997</v>
      </c>
      <c r="J15" s="37">
        <f>SUM(B15:I15)</f>
        <v>542.86800000000005</v>
      </c>
    </row>
    <row r="16" spans="1:10" x14ac:dyDescent="0.25">
      <c r="A16" s="10" t="s">
        <v>98</v>
      </c>
      <c r="B16" s="26">
        <v>64166</v>
      </c>
      <c r="C16" s="26">
        <v>64166</v>
      </c>
      <c r="D16" s="26">
        <v>72000</v>
      </c>
      <c r="E16" s="26">
        <v>64166</v>
      </c>
      <c r="F16" s="26">
        <v>64166</v>
      </c>
      <c r="G16" s="26">
        <v>64166</v>
      </c>
      <c r="H16" s="26">
        <v>64166</v>
      </c>
      <c r="I16" s="26">
        <v>64166</v>
      </c>
    </row>
    <row r="17" spans="1:10" x14ac:dyDescent="0.25">
      <c r="A17" s="10" t="s">
        <v>99</v>
      </c>
      <c r="B17" s="24">
        <f>B15*B16</f>
        <v>2427720.61</v>
      </c>
      <c r="C17" s="24">
        <f t="shared" ref="C17:I17" si="0">C15*C16</f>
        <v>7484129.7419999996</v>
      </c>
      <c r="D17" s="24">
        <f t="shared" si="0"/>
        <v>7676856</v>
      </c>
      <c r="E17" s="24">
        <f t="shared" si="0"/>
        <v>1498468.598</v>
      </c>
      <c r="F17" s="24">
        <f t="shared" si="0"/>
        <v>9783261.6879999992</v>
      </c>
      <c r="G17" s="24">
        <f t="shared" si="0"/>
        <v>526802.8600000001</v>
      </c>
      <c r="H17" s="24">
        <f t="shared" si="0"/>
        <v>3097356.986</v>
      </c>
      <c r="I17" s="24">
        <f t="shared" si="0"/>
        <v>3174356.1859999998</v>
      </c>
      <c r="J17" s="45">
        <f>SUM(B17:I17)</f>
        <v>35668952.669999994</v>
      </c>
    </row>
    <row r="18" spans="1:10" x14ac:dyDescent="0.25">
      <c r="A18" s="10" t="s">
        <v>100</v>
      </c>
      <c r="B18" s="71">
        <f>SUM(B17:I17)</f>
        <v>35668952.669999994</v>
      </c>
      <c r="C18" s="72"/>
      <c r="D18" s="72"/>
      <c r="E18" s="72"/>
      <c r="F18" s="72"/>
      <c r="G18" s="72"/>
      <c r="H18" s="72"/>
      <c r="I18" s="73"/>
    </row>
  </sheetData>
  <mergeCells count="15">
    <mergeCell ref="B5:C5"/>
    <mergeCell ref="B4:C4"/>
    <mergeCell ref="B3:C3"/>
    <mergeCell ref="B2:C2"/>
    <mergeCell ref="B1:C1"/>
    <mergeCell ref="D2:H2"/>
    <mergeCell ref="D1:H1"/>
    <mergeCell ref="D3:H3"/>
    <mergeCell ref="D4:H4"/>
    <mergeCell ref="D5:H5"/>
    <mergeCell ref="D8:H8"/>
    <mergeCell ref="B8:C8"/>
    <mergeCell ref="D9:H9"/>
    <mergeCell ref="B9:C9"/>
    <mergeCell ref="B18:I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B18" sqref="B18:M18"/>
    </sheetView>
  </sheetViews>
  <sheetFormatPr defaultColWidth="40.140625" defaultRowHeight="15" x14ac:dyDescent="0.25"/>
  <cols>
    <col min="1" max="13" width="40.140625" style="29"/>
    <col min="14" max="14" width="25.42578125" style="29" customWidth="1"/>
    <col min="15" max="16384" width="40.140625" style="29"/>
  </cols>
  <sheetData>
    <row r="1" spans="1:14" x14ac:dyDescent="0.25">
      <c r="A1" s="39" t="s">
        <v>166</v>
      </c>
      <c r="B1" s="40" t="s">
        <v>169</v>
      </c>
      <c r="C1" s="40" t="s">
        <v>169</v>
      </c>
      <c r="D1" s="109" t="s">
        <v>169</v>
      </c>
      <c r="E1" s="109"/>
      <c r="F1" s="109"/>
      <c r="G1" s="109"/>
      <c r="H1" s="109"/>
      <c r="I1" s="40" t="s">
        <v>169</v>
      </c>
      <c r="J1" s="91" t="s">
        <v>175</v>
      </c>
      <c r="K1" s="91"/>
      <c r="L1" s="91"/>
      <c r="M1" s="91"/>
    </row>
    <row r="2" spans="1:14" x14ac:dyDescent="0.25">
      <c r="A2" s="39" t="s">
        <v>167</v>
      </c>
      <c r="B2" s="39" t="s">
        <v>206</v>
      </c>
      <c r="C2" s="39" t="s">
        <v>170</v>
      </c>
      <c r="D2" s="93" t="s">
        <v>171</v>
      </c>
      <c r="E2" s="93"/>
      <c r="F2" s="93"/>
      <c r="G2" s="93"/>
      <c r="H2" s="93"/>
      <c r="I2" s="39" t="s">
        <v>172</v>
      </c>
      <c r="J2" s="93" t="s">
        <v>178</v>
      </c>
      <c r="K2" s="93"/>
      <c r="L2" s="93"/>
      <c r="M2" s="93"/>
    </row>
    <row r="3" spans="1:14" x14ac:dyDescent="0.25">
      <c r="A3" s="39" t="s">
        <v>85</v>
      </c>
      <c r="B3" s="40" t="s">
        <v>173</v>
      </c>
      <c r="C3" s="40" t="s">
        <v>173</v>
      </c>
      <c r="D3" s="109" t="s">
        <v>173</v>
      </c>
      <c r="E3" s="109"/>
      <c r="F3" s="109"/>
      <c r="G3" s="109"/>
      <c r="H3" s="109"/>
      <c r="I3" s="40" t="s">
        <v>173</v>
      </c>
      <c r="J3" s="91" t="s">
        <v>176</v>
      </c>
      <c r="K3" s="91"/>
      <c r="L3" s="91"/>
      <c r="M3" s="91"/>
    </row>
    <row r="4" spans="1:14" x14ac:dyDescent="0.25">
      <c r="A4" s="39" t="s">
        <v>88</v>
      </c>
      <c r="B4" s="11" t="s">
        <v>174</v>
      </c>
      <c r="C4" s="11" t="s">
        <v>174</v>
      </c>
      <c r="D4" s="109" t="s">
        <v>174</v>
      </c>
      <c r="E4" s="109"/>
      <c r="F4" s="109"/>
      <c r="G4" s="109"/>
      <c r="H4" s="109"/>
      <c r="I4" s="11" t="s">
        <v>174</v>
      </c>
      <c r="J4" s="91" t="s">
        <v>177</v>
      </c>
      <c r="K4" s="91"/>
      <c r="L4" s="91"/>
      <c r="M4" s="91"/>
    </row>
    <row r="5" spans="1:14" x14ac:dyDescent="0.25">
      <c r="A5" s="39" t="s">
        <v>91</v>
      </c>
      <c r="B5" s="11" t="s">
        <v>205</v>
      </c>
      <c r="C5" s="11" t="s">
        <v>205</v>
      </c>
      <c r="D5" s="90" t="s">
        <v>205</v>
      </c>
      <c r="E5" s="90"/>
      <c r="F5" s="90"/>
      <c r="G5" s="90"/>
      <c r="H5" s="90"/>
      <c r="I5" s="11" t="s">
        <v>205</v>
      </c>
      <c r="J5" s="90" t="s">
        <v>204</v>
      </c>
      <c r="K5" s="90"/>
      <c r="L5" s="90"/>
      <c r="M5" s="90"/>
    </row>
    <row r="6" spans="1:14" x14ac:dyDescent="0.25">
      <c r="A6" s="39" t="s">
        <v>92</v>
      </c>
      <c r="B6" s="11">
        <v>1500</v>
      </c>
      <c r="C6" s="11">
        <v>1500</v>
      </c>
      <c r="D6" s="11">
        <v>1500</v>
      </c>
      <c r="E6" s="11">
        <v>1500</v>
      </c>
      <c r="F6" s="11">
        <v>1500</v>
      </c>
      <c r="G6" s="11">
        <v>1500</v>
      </c>
      <c r="H6" s="11">
        <v>1500</v>
      </c>
      <c r="I6" s="11">
        <v>1500</v>
      </c>
      <c r="J6" s="11">
        <v>1500</v>
      </c>
      <c r="K6" s="11">
        <v>1500</v>
      </c>
      <c r="L6" s="11">
        <v>1500</v>
      </c>
      <c r="M6" s="11">
        <v>1500</v>
      </c>
    </row>
    <row r="7" spans="1:14" x14ac:dyDescent="0.25">
      <c r="A7" s="39" t="s">
        <v>93</v>
      </c>
      <c r="B7" s="11" t="s">
        <v>34</v>
      </c>
      <c r="C7" s="11" t="s">
        <v>34</v>
      </c>
      <c r="D7" s="40" t="s">
        <v>34</v>
      </c>
      <c r="E7" s="11" t="s">
        <v>34</v>
      </c>
      <c r="F7" s="11" t="s">
        <v>34</v>
      </c>
      <c r="G7" s="11" t="s">
        <v>34</v>
      </c>
      <c r="H7" s="11" t="s">
        <v>34</v>
      </c>
      <c r="I7" s="11" t="s">
        <v>34</v>
      </c>
      <c r="J7" s="11" t="s">
        <v>32</v>
      </c>
      <c r="K7" s="11" t="s">
        <v>32</v>
      </c>
      <c r="L7" s="11" t="s">
        <v>32</v>
      </c>
      <c r="M7" s="11" t="s">
        <v>32</v>
      </c>
    </row>
    <row r="8" spans="1:14" x14ac:dyDescent="0.25">
      <c r="A8" s="25" t="s">
        <v>220</v>
      </c>
      <c r="B8" s="11">
        <v>101196797</v>
      </c>
      <c r="C8" s="11">
        <v>101196797</v>
      </c>
      <c r="D8" s="106">
        <v>101196797</v>
      </c>
      <c r="E8" s="107"/>
      <c r="F8" s="107"/>
      <c r="G8" s="107"/>
      <c r="H8" s="108"/>
      <c r="I8" s="11">
        <v>101196797</v>
      </c>
      <c r="J8" s="74">
        <v>101060546</v>
      </c>
      <c r="K8" s="76"/>
      <c r="L8" s="76"/>
      <c r="M8" s="75"/>
    </row>
    <row r="9" spans="1:14" x14ac:dyDescent="0.25">
      <c r="A9" s="25" t="s">
        <v>221</v>
      </c>
      <c r="B9" s="11" t="s">
        <v>230</v>
      </c>
      <c r="C9" s="11" t="s">
        <v>230</v>
      </c>
      <c r="D9" s="106" t="s">
        <v>230</v>
      </c>
      <c r="E9" s="107"/>
      <c r="F9" s="107"/>
      <c r="G9" s="107"/>
      <c r="H9" s="108"/>
      <c r="I9" s="11" t="s">
        <v>230</v>
      </c>
      <c r="J9" s="74" t="s">
        <v>230</v>
      </c>
      <c r="K9" s="76"/>
      <c r="L9" s="76"/>
      <c r="M9" s="75"/>
    </row>
    <row r="10" spans="1:14" x14ac:dyDescent="0.25">
      <c r="A10" s="10" t="s">
        <v>218</v>
      </c>
      <c r="B10" s="18" t="s">
        <v>224</v>
      </c>
      <c r="C10" s="18" t="s">
        <v>224</v>
      </c>
      <c r="D10" s="18" t="s">
        <v>224</v>
      </c>
      <c r="E10" s="18" t="s">
        <v>224</v>
      </c>
      <c r="F10" s="18" t="s">
        <v>224</v>
      </c>
      <c r="G10" s="18" t="s">
        <v>224</v>
      </c>
      <c r="H10" s="18" t="s">
        <v>224</v>
      </c>
      <c r="I10" s="18" t="s">
        <v>224</v>
      </c>
      <c r="J10" s="18" t="s">
        <v>224</v>
      </c>
      <c r="K10" s="18" t="s">
        <v>224</v>
      </c>
      <c r="L10" s="18" t="s">
        <v>224</v>
      </c>
      <c r="M10" s="18" t="s">
        <v>224</v>
      </c>
    </row>
    <row r="11" spans="1:14" x14ac:dyDescent="0.25">
      <c r="A11" s="10" t="s">
        <v>219</v>
      </c>
      <c r="B11" s="18">
        <v>20</v>
      </c>
      <c r="C11" s="18">
        <v>20</v>
      </c>
      <c r="D11" s="18">
        <v>20</v>
      </c>
      <c r="E11" s="18">
        <v>20</v>
      </c>
      <c r="F11" s="18">
        <v>20</v>
      </c>
      <c r="G11" s="18">
        <v>20</v>
      </c>
      <c r="H11" s="18">
        <v>20</v>
      </c>
      <c r="I11" s="18">
        <v>20</v>
      </c>
      <c r="J11" s="18">
        <v>20</v>
      </c>
      <c r="K11" s="18">
        <v>20</v>
      </c>
      <c r="L11" s="18">
        <v>20</v>
      </c>
      <c r="M11" s="18">
        <v>20</v>
      </c>
    </row>
    <row r="12" spans="1:14" x14ac:dyDescent="0.25">
      <c r="A12" s="32" t="s">
        <v>94</v>
      </c>
      <c r="B12" s="11">
        <v>72044910</v>
      </c>
      <c r="C12" s="11">
        <v>72044910</v>
      </c>
      <c r="D12" s="11">
        <v>72044910</v>
      </c>
      <c r="E12" s="11">
        <v>72044910</v>
      </c>
      <c r="F12" s="11">
        <v>72044910</v>
      </c>
      <c r="G12" s="11">
        <v>72044910</v>
      </c>
      <c r="H12" s="11">
        <v>72044910</v>
      </c>
      <c r="I12" s="11">
        <v>72044910</v>
      </c>
      <c r="J12" s="11">
        <v>72044910</v>
      </c>
      <c r="K12" s="11">
        <v>72044910</v>
      </c>
      <c r="L12" s="11">
        <v>72044910</v>
      </c>
      <c r="M12" s="11">
        <v>72044910</v>
      </c>
    </row>
    <row r="13" spans="1:14" x14ac:dyDescent="0.25">
      <c r="A13" s="39" t="s">
        <v>95</v>
      </c>
      <c r="B13" s="10">
        <v>1700000013</v>
      </c>
      <c r="C13" s="10">
        <v>1700000013</v>
      </c>
      <c r="D13" s="10">
        <v>1700000000</v>
      </c>
      <c r="E13" s="10">
        <v>1700000005</v>
      </c>
      <c r="F13" s="10">
        <v>1700000008</v>
      </c>
      <c r="G13" s="10">
        <v>1700000009</v>
      </c>
      <c r="H13" s="10">
        <v>1700000013</v>
      </c>
      <c r="I13" s="10">
        <v>1700000013</v>
      </c>
      <c r="J13" s="10">
        <v>1700000000</v>
      </c>
      <c r="K13" s="10">
        <v>1700000005</v>
      </c>
      <c r="L13" s="10">
        <v>1700000008</v>
      </c>
      <c r="M13" s="10">
        <v>1700000013</v>
      </c>
    </row>
    <row r="14" spans="1:14" ht="30" x14ac:dyDescent="0.25">
      <c r="A14" s="39" t="s">
        <v>96</v>
      </c>
      <c r="B14" s="11" t="s">
        <v>60</v>
      </c>
      <c r="C14" s="11" t="s">
        <v>60</v>
      </c>
      <c r="D14" s="11" t="s">
        <v>3</v>
      </c>
      <c r="E14" s="11" t="s">
        <v>4</v>
      </c>
      <c r="F14" s="11" t="s">
        <v>59</v>
      </c>
      <c r="G14" s="11" t="s">
        <v>7</v>
      </c>
      <c r="H14" s="11" t="s">
        <v>60</v>
      </c>
      <c r="I14" s="11" t="s">
        <v>60</v>
      </c>
      <c r="J14" s="18" t="s">
        <v>3</v>
      </c>
      <c r="K14" s="18" t="s">
        <v>4</v>
      </c>
      <c r="L14" s="18" t="s">
        <v>59</v>
      </c>
      <c r="M14" s="11" t="s">
        <v>60</v>
      </c>
    </row>
    <row r="15" spans="1:14" x14ac:dyDescent="0.25">
      <c r="A15" s="25" t="s">
        <v>168</v>
      </c>
      <c r="B15" s="9">
        <v>130</v>
      </c>
      <c r="C15" s="9">
        <v>175</v>
      </c>
      <c r="D15" s="9">
        <v>80</v>
      </c>
      <c r="E15" s="9">
        <v>50</v>
      </c>
      <c r="F15" s="9">
        <v>65</v>
      </c>
      <c r="G15" s="9">
        <v>11</v>
      </c>
      <c r="H15" s="9">
        <v>100</v>
      </c>
      <c r="I15" s="9">
        <v>100</v>
      </c>
      <c r="J15" s="9">
        <v>59.776000000000003</v>
      </c>
      <c r="K15" s="9">
        <v>24.053999999999998</v>
      </c>
      <c r="L15" s="9">
        <v>23.626000000000001</v>
      </c>
      <c r="M15" s="9">
        <v>290.94499999999999</v>
      </c>
      <c r="N15" s="30">
        <f>SUM(B15:M15)</f>
        <v>1109.4009999999998</v>
      </c>
    </row>
    <row r="16" spans="1:14" x14ac:dyDescent="0.25">
      <c r="A16" s="39" t="s">
        <v>98</v>
      </c>
      <c r="B16" s="26">
        <v>64166</v>
      </c>
      <c r="C16" s="26">
        <v>64166</v>
      </c>
      <c r="D16" s="26">
        <v>72000</v>
      </c>
      <c r="E16" s="26">
        <v>64166</v>
      </c>
      <c r="F16" s="26">
        <v>64166</v>
      </c>
      <c r="G16" s="26">
        <v>64166</v>
      </c>
      <c r="H16" s="26">
        <v>64166</v>
      </c>
      <c r="I16" s="26">
        <v>64166</v>
      </c>
      <c r="J16" s="26">
        <v>72000</v>
      </c>
      <c r="K16" s="26">
        <v>64166</v>
      </c>
      <c r="L16" s="26">
        <v>64166</v>
      </c>
      <c r="M16" s="26">
        <v>64166</v>
      </c>
    </row>
    <row r="17" spans="1:14" x14ac:dyDescent="0.25">
      <c r="A17" s="39" t="s">
        <v>99</v>
      </c>
      <c r="B17" s="24">
        <f>B15*B16</f>
        <v>8341580</v>
      </c>
      <c r="C17" s="24">
        <f t="shared" ref="C17:M17" si="0">C15*C16</f>
        <v>11229050</v>
      </c>
      <c r="D17" s="24">
        <f t="shared" si="0"/>
        <v>5760000</v>
      </c>
      <c r="E17" s="24">
        <f t="shared" si="0"/>
        <v>3208300</v>
      </c>
      <c r="F17" s="24">
        <f t="shared" si="0"/>
        <v>4170790</v>
      </c>
      <c r="G17" s="24">
        <f t="shared" si="0"/>
        <v>705826</v>
      </c>
      <c r="H17" s="24">
        <f t="shared" si="0"/>
        <v>6416600</v>
      </c>
      <c r="I17" s="24">
        <f t="shared" si="0"/>
        <v>6416600</v>
      </c>
      <c r="J17" s="24">
        <f t="shared" si="0"/>
        <v>4303872</v>
      </c>
      <c r="K17" s="24">
        <f t="shared" si="0"/>
        <v>1543448.9639999999</v>
      </c>
      <c r="L17" s="24">
        <f t="shared" si="0"/>
        <v>1515985.916</v>
      </c>
      <c r="M17" s="24">
        <f t="shared" si="0"/>
        <v>18668776.870000001</v>
      </c>
      <c r="N17" s="45">
        <f>SUM(B17:M17)</f>
        <v>72280829.75</v>
      </c>
    </row>
    <row r="18" spans="1:14" x14ac:dyDescent="0.25">
      <c r="A18" s="39" t="s">
        <v>100</v>
      </c>
      <c r="B18" s="71">
        <f>SUM(B17:M17)</f>
        <v>72280829.75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3"/>
    </row>
  </sheetData>
  <mergeCells count="15">
    <mergeCell ref="D1:H1"/>
    <mergeCell ref="D2:H2"/>
    <mergeCell ref="D3:H3"/>
    <mergeCell ref="D4:H4"/>
    <mergeCell ref="D5:H5"/>
    <mergeCell ref="J1:M1"/>
    <mergeCell ref="J2:M2"/>
    <mergeCell ref="J3:M3"/>
    <mergeCell ref="J4:M4"/>
    <mergeCell ref="J5:M5"/>
    <mergeCell ref="D8:H8"/>
    <mergeCell ref="J8:M8"/>
    <mergeCell ref="D9:H9"/>
    <mergeCell ref="J9:M9"/>
    <mergeCell ref="B18:M1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B18" sqref="B18:G18"/>
    </sheetView>
  </sheetViews>
  <sheetFormatPr defaultColWidth="32.140625" defaultRowHeight="15" x14ac:dyDescent="0.25"/>
  <cols>
    <col min="1" max="7" width="32.140625" style="29"/>
    <col min="8" max="8" width="21.42578125" style="29" customWidth="1"/>
    <col min="9" max="16384" width="32.140625" style="29"/>
  </cols>
  <sheetData>
    <row r="1" spans="1:9" x14ac:dyDescent="0.25">
      <c r="A1" s="10" t="s">
        <v>81</v>
      </c>
      <c r="B1" s="18" t="s">
        <v>179</v>
      </c>
      <c r="C1" s="77" t="s">
        <v>179</v>
      </c>
      <c r="D1" s="78"/>
      <c r="E1" s="78"/>
      <c r="F1" s="78"/>
      <c r="G1" s="18" t="s">
        <v>179</v>
      </c>
    </row>
    <row r="2" spans="1:9" ht="28.5" x14ac:dyDescent="0.25">
      <c r="A2" s="10" t="s">
        <v>104</v>
      </c>
      <c r="B2" s="10" t="s">
        <v>180</v>
      </c>
      <c r="C2" s="80" t="s">
        <v>181</v>
      </c>
      <c r="D2" s="81"/>
      <c r="E2" s="81"/>
      <c r="F2" s="82"/>
      <c r="G2" s="10" t="s">
        <v>182</v>
      </c>
    </row>
    <row r="3" spans="1:9" x14ac:dyDescent="0.25">
      <c r="A3" s="10" t="s">
        <v>85</v>
      </c>
      <c r="B3" s="18" t="s">
        <v>183</v>
      </c>
      <c r="C3" s="77" t="s">
        <v>183</v>
      </c>
      <c r="D3" s="78"/>
      <c r="E3" s="78"/>
      <c r="F3" s="79"/>
      <c r="G3" s="18" t="s">
        <v>183</v>
      </c>
    </row>
    <row r="4" spans="1:9" x14ac:dyDescent="0.25">
      <c r="A4" s="10" t="s">
        <v>88</v>
      </c>
      <c r="B4" s="18" t="s">
        <v>184</v>
      </c>
      <c r="C4" s="77" t="s">
        <v>184</v>
      </c>
      <c r="D4" s="78"/>
      <c r="E4" s="78"/>
      <c r="F4" s="79"/>
      <c r="G4" s="18" t="s">
        <v>184</v>
      </c>
    </row>
    <row r="5" spans="1:9" x14ac:dyDescent="0.25">
      <c r="A5" s="10" t="s">
        <v>91</v>
      </c>
      <c r="B5" s="11" t="s">
        <v>203</v>
      </c>
      <c r="C5" s="90" t="s">
        <v>203</v>
      </c>
      <c r="D5" s="90"/>
      <c r="E5" s="90"/>
      <c r="F5" s="90"/>
      <c r="G5" s="11" t="s">
        <v>203</v>
      </c>
    </row>
    <row r="6" spans="1:9" x14ac:dyDescent="0.25">
      <c r="A6" s="10" t="s">
        <v>92</v>
      </c>
      <c r="B6" s="11">
        <v>1600</v>
      </c>
      <c r="C6" s="11">
        <v>1600</v>
      </c>
      <c r="D6" s="11">
        <v>1600</v>
      </c>
      <c r="E6" s="11">
        <v>1600</v>
      </c>
      <c r="F6" s="11">
        <v>1600</v>
      </c>
      <c r="G6" s="11">
        <v>1600</v>
      </c>
    </row>
    <row r="7" spans="1:9" x14ac:dyDescent="0.25">
      <c r="A7" s="10" t="s">
        <v>93</v>
      </c>
      <c r="B7" s="11" t="s">
        <v>40</v>
      </c>
      <c r="C7" s="11" t="s">
        <v>40</v>
      </c>
      <c r="D7" s="11" t="s">
        <v>40</v>
      </c>
      <c r="E7" s="11" t="s">
        <v>40</v>
      </c>
      <c r="F7" s="11" t="s">
        <v>40</v>
      </c>
      <c r="G7" s="11" t="s">
        <v>40</v>
      </c>
    </row>
    <row r="8" spans="1:9" x14ac:dyDescent="0.25">
      <c r="A8" s="25" t="s">
        <v>220</v>
      </c>
      <c r="B8" s="11">
        <v>102458090</v>
      </c>
      <c r="C8" s="74">
        <v>102458090</v>
      </c>
      <c r="D8" s="76"/>
      <c r="E8" s="76"/>
      <c r="F8" s="75"/>
      <c r="G8" s="11">
        <v>102458090</v>
      </c>
    </row>
    <row r="9" spans="1:9" ht="28.5" x14ac:dyDescent="0.25">
      <c r="A9" s="25" t="s">
        <v>221</v>
      </c>
      <c r="B9" s="11" t="s">
        <v>231</v>
      </c>
      <c r="C9" s="74" t="s">
        <v>231</v>
      </c>
      <c r="D9" s="76"/>
      <c r="E9" s="76"/>
      <c r="F9" s="75"/>
      <c r="G9" s="11" t="s">
        <v>231</v>
      </c>
    </row>
    <row r="10" spans="1:9" x14ac:dyDescent="0.25">
      <c r="A10" s="10" t="s">
        <v>218</v>
      </c>
      <c r="B10" s="18" t="s">
        <v>224</v>
      </c>
      <c r="C10" s="18" t="s">
        <v>224</v>
      </c>
      <c r="D10" s="18" t="s">
        <v>224</v>
      </c>
      <c r="E10" s="18" t="s">
        <v>224</v>
      </c>
      <c r="F10" s="18" t="s">
        <v>224</v>
      </c>
      <c r="G10" s="18" t="s">
        <v>224</v>
      </c>
    </row>
    <row r="11" spans="1:9" x14ac:dyDescent="0.25">
      <c r="A11" s="10" t="s">
        <v>219</v>
      </c>
      <c r="B11" s="18">
        <v>20</v>
      </c>
      <c r="C11" s="18">
        <v>20</v>
      </c>
      <c r="D11" s="18">
        <v>20</v>
      </c>
      <c r="E11" s="18">
        <v>20</v>
      </c>
      <c r="F11" s="18">
        <v>20</v>
      </c>
      <c r="G11" s="18">
        <v>20</v>
      </c>
    </row>
    <row r="12" spans="1:9" x14ac:dyDescent="0.25">
      <c r="A12" s="25" t="s">
        <v>94</v>
      </c>
      <c r="B12" s="11">
        <v>72044910</v>
      </c>
      <c r="C12" s="11">
        <v>72044910</v>
      </c>
      <c r="D12" s="11">
        <v>72044910</v>
      </c>
      <c r="E12" s="11">
        <v>72044910</v>
      </c>
      <c r="F12" s="11">
        <v>72044910</v>
      </c>
      <c r="G12" s="11">
        <v>72044910</v>
      </c>
    </row>
    <row r="13" spans="1:9" x14ac:dyDescent="0.25">
      <c r="A13" s="10" t="s">
        <v>95</v>
      </c>
      <c r="B13" s="10">
        <v>1700000008</v>
      </c>
      <c r="C13" s="10">
        <v>1700000000</v>
      </c>
      <c r="D13" s="10">
        <v>1700000005</v>
      </c>
      <c r="E13" s="10">
        <v>1700000008</v>
      </c>
      <c r="F13" s="10">
        <v>1700000013</v>
      </c>
      <c r="G13" s="10">
        <v>1700000008</v>
      </c>
    </row>
    <row r="14" spans="1:9" ht="30" x14ac:dyDescent="0.25">
      <c r="A14" s="10" t="s">
        <v>96</v>
      </c>
      <c r="B14" s="18" t="s">
        <v>59</v>
      </c>
      <c r="C14" s="18" t="s">
        <v>3</v>
      </c>
      <c r="D14" s="18" t="s">
        <v>4</v>
      </c>
      <c r="E14" s="18" t="s">
        <v>59</v>
      </c>
      <c r="F14" s="18" t="s">
        <v>60</v>
      </c>
      <c r="G14" s="18" t="s">
        <v>59</v>
      </c>
    </row>
    <row r="15" spans="1:9" x14ac:dyDescent="0.25">
      <c r="A15" s="10" t="s">
        <v>97</v>
      </c>
      <c r="B15" s="9">
        <v>420.416</v>
      </c>
      <c r="C15" s="9">
        <v>168.352</v>
      </c>
      <c r="D15" s="9">
        <v>232.35599999999999</v>
      </c>
      <c r="E15" s="9">
        <v>423.99299999999999</v>
      </c>
      <c r="F15" s="9">
        <v>327.71</v>
      </c>
      <c r="G15" s="9">
        <v>293.57100000000003</v>
      </c>
      <c r="H15" s="30">
        <f>SUM(B15:G15)</f>
        <v>1866.3980000000001</v>
      </c>
      <c r="I15" s="38"/>
    </row>
    <row r="16" spans="1:9" x14ac:dyDescent="0.25">
      <c r="A16" s="10" t="s">
        <v>98</v>
      </c>
      <c r="B16" s="26">
        <v>64166</v>
      </c>
      <c r="C16" s="26">
        <v>72000</v>
      </c>
      <c r="D16" s="26">
        <v>64166</v>
      </c>
      <c r="E16" s="26">
        <v>64166</v>
      </c>
      <c r="F16" s="26">
        <v>64166</v>
      </c>
      <c r="G16" s="26">
        <v>64166</v>
      </c>
    </row>
    <row r="17" spans="1:8" x14ac:dyDescent="0.25">
      <c r="A17" s="10" t="s">
        <v>99</v>
      </c>
      <c r="B17" s="24">
        <f>B15*B16</f>
        <v>26976413.055999998</v>
      </c>
      <c r="C17" s="24">
        <f t="shared" ref="C17:G17" si="0">C15*C16</f>
        <v>12121344</v>
      </c>
      <c r="D17" s="24">
        <f t="shared" si="0"/>
        <v>14909355.095999999</v>
      </c>
      <c r="E17" s="24">
        <f t="shared" si="0"/>
        <v>27205934.838</v>
      </c>
      <c r="F17" s="24">
        <f t="shared" si="0"/>
        <v>21027839.859999999</v>
      </c>
      <c r="G17" s="24">
        <f t="shared" si="0"/>
        <v>18837276.786000002</v>
      </c>
      <c r="H17" s="45">
        <f>SUM(B17:G17)</f>
        <v>121078163.63599999</v>
      </c>
    </row>
    <row r="18" spans="1:8" x14ac:dyDescent="0.25">
      <c r="A18" s="10" t="s">
        <v>100</v>
      </c>
      <c r="B18" s="71">
        <f>SUM(B17:G17)</f>
        <v>121078163.63599999</v>
      </c>
      <c r="C18" s="72"/>
      <c r="D18" s="72"/>
      <c r="E18" s="72"/>
      <c r="F18" s="72"/>
      <c r="G18" s="73"/>
    </row>
  </sheetData>
  <mergeCells count="8">
    <mergeCell ref="C8:F8"/>
    <mergeCell ref="C9:F9"/>
    <mergeCell ref="B18:G18"/>
    <mergeCell ref="C1:F1"/>
    <mergeCell ref="C2:F2"/>
    <mergeCell ref="C3:F3"/>
    <mergeCell ref="C4:F4"/>
    <mergeCell ref="C5:F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B18" sqref="B18:G18"/>
    </sheetView>
  </sheetViews>
  <sheetFormatPr defaultColWidth="8.85546875" defaultRowHeight="15" x14ac:dyDescent="0.25"/>
  <cols>
    <col min="1" max="1" width="37.28515625" style="29" customWidth="1"/>
    <col min="2" max="7" width="29.42578125" style="29" customWidth="1"/>
    <col min="8" max="8" width="17" style="29" bestFit="1" customWidth="1"/>
    <col min="9" max="16384" width="8.85546875" style="29"/>
  </cols>
  <sheetData>
    <row r="1" spans="1:8" x14ac:dyDescent="0.25">
      <c r="A1" s="10" t="s">
        <v>81</v>
      </c>
      <c r="B1" s="110" t="s">
        <v>185</v>
      </c>
      <c r="C1" s="111"/>
      <c r="D1" s="111"/>
      <c r="E1" s="111"/>
      <c r="F1" s="111"/>
      <c r="G1" s="112"/>
    </row>
    <row r="2" spans="1:8" x14ac:dyDescent="0.25">
      <c r="A2" s="10" t="s">
        <v>104</v>
      </c>
      <c r="B2" s="80" t="s">
        <v>186</v>
      </c>
      <c r="C2" s="81"/>
      <c r="D2" s="81"/>
      <c r="E2" s="81"/>
      <c r="F2" s="81"/>
      <c r="G2" s="82"/>
    </row>
    <row r="3" spans="1:8" x14ac:dyDescent="0.25">
      <c r="A3" s="10" t="s">
        <v>85</v>
      </c>
      <c r="B3" s="77" t="s">
        <v>187</v>
      </c>
      <c r="C3" s="78"/>
      <c r="D3" s="78"/>
      <c r="E3" s="78"/>
      <c r="F3" s="78"/>
      <c r="G3" s="79"/>
    </row>
    <row r="4" spans="1:8" x14ac:dyDescent="0.25">
      <c r="A4" s="10" t="s">
        <v>88</v>
      </c>
      <c r="B4" s="77" t="s">
        <v>188</v>
      </c>
      <c r="C4" s="78"/>
      <c r="D4" s="78"/>
      <c r="E4" s="78"/>
      <c r="F4" s="78"/>
      <c r="G4" s="79"/>
    </row>
    <row r="5" spans="1:8" x14ac:dyDescent="0.25">
      <c r="A5" s="10" t="s">
        <v>91</v>
      </c>
      <c r="B5" s="74" t="s">
        <v>202</v>
      </c>
      <c r="C5" s="76"/>
      <c r="D5" s="76"/>
      <c r="E5" s="76"/>
      <c r="F5" s="76"/>
      <c r="G5" s="75"/>
    </row>
    <row r="6" spans="1:8" x14ac:dyDescent="0.25">
      <c r="A6" s="10" t="s">
        <v>92</v>
      </c>
      <c r="B6" s="31">
        <v>1600</v>
      </c>
      <c r="C6" s="31">
        <v>1600</v>
      </c>
      <c r="D6" s="31">
        <v>1600</v>
      </c>
      <c r="E6" s="31">
        <v>1600</v>
      </c>
      <c r="F6" s="31">
        <v>1600</v>
      </c>
      <c r="G6" s="31">
        <v>1600</v>
      </c>
    </row>
    <row r="7" spans="1:8" x14ac:dyDescent="0.25">
      <c r="A7" s="10" t="s">
        <v>93</v>
      </c>
      <c r="B7" s="14" t="s">
        <v>44</v>
      </c>
      <c r="C7" s="14" t="s">
        <v>44</v>
      </c>
      <c r="D7" s="14" t="s">
        <v>44</v>
      </c>
      <c r="E7" s="14" t="s">
        <v>44</v>
      </c>
      <c r="F7" s="14" t="s">
        <v>44</v>
      </c>
      <c r="G7" s="14" t="s">
        <v>44</v>
      </c>
    </row>
    <row r="8" spans="1:8" x14ac:dyDescent="0.25">
      <c r="A8" s="25" t="s">
        <v>220</v>
      </c>
      <c r="B8" s="95">
        <v>100949123</v>
      </c>
      <c r="C8" s="96"/>
      <c r="D8" s="96"/>
      <c r="E8" s="96"/>
      <c r="F8" s="96"/>
      <c r="G8" s="97"/>
    </row>
    <row r="9" spans="1:8" x14ac:dyDescent="0.25">
      <c r="A9" s="25" t="s">
        <v>221</v>
      </c>
      <c r="B9" s="95" t="s">
        <v>231</v>
      </c>
      <c r="C9" s="96"/>
      <c r="D9" s="96"/>
      <c r="E9" s="96"/>
      <c r="F9" s="96"/>
      <c r="G9" s="97"/>
    </row>
    <row r="10" spans="1:8" x14ac:dyDescent="0.25">
      <c r="A10" s="10" t="s">
        <v>218</v>
      </c>
      <c r="B10" s="18" t="s">
        <v>224</v>
      </c>
      <c r="C10" s="18" t="s">
        <v>224</v>
      </c>
      <c r="D10" s="18" t="s">
        <v>224</v>
      </c>
      <c r="E10" s="18" t="s">
        <v>224</v>
      </c>
      <c r="F10" s="18" t="s">
        <v>224</v>
      </c>
      <c r="G10" s="18" t="s">
        <v>224</v>
      </c>
    </row>
    <row r="11" spans="1:8" x14ac:dyDescent="0.25">
      <c r="A11" s="10" t="s">
        <v>219</v>
      </c>
      <c r="B11" s="18">
        <v>20</v>
      </c>
      <c r="C11" s="18">
        <v>20</v>
      </c>
      <c r="D11" s="18">
        <v>20</v>
      </c>
      <c r="E11" s="18">
        <v>20</v>
      </c>
      <c r="F11" s="18">
        <v>20</v>
      </c>
      <c r="G11" s="18">
        <v>20</v>
      </c>
    </row>
    <row r="12" spans="1:8" x14ac:dyDescent="0.25">
      <c r="A12" s="25" t="s">
        <v>94</v>
      </c>
      <c r="B12" s="11">
        <v>72044910</v>
      </c>
      <c r="C12" s="11">
        <v>72044910</v>
      </c>
      <c r="D12" s="11">
        <v>72044910</v>
      </c>
      <c r="E12" s="11">
        <v>72044910</v>
      </c>
      <c r="F12" s="11">
        <v>72044910</v>
      </c>
      <c r="G12" s="11">
        <v>72044910</v>
      </c>
    </row>
    <row r="13" spans="1:8" x14ac:dyDescent="0.25">
      <c r="A13" s="10" t="s">
        <v>95</v>
      </c>
      <c r="B13" s="10">
        <v>1700000000</v>
      </c>
      <c r="C13" s="10">
        <v>1700000005</v>
      </c>
      <c r="D13" s="10">
        <v>1700000008</v>
      </c>
      <c r="E13" s="10">
        <v>1700000009</v>
      </c>
      <c r="F13" s="10">
        <v>1700000013</v>
      </c>
      <c r="G13" s="10">
        <v>1700000048</v>
      </c>
    </row>
    <row r="14" spans="1:8" ht="30" x14ac:dyDescent="0.25">
      <c r="A14" s="10" t="s">
        <v>96</v>
      </c>
      <c r="B14" s="18" t="s">
        <v>3</v>
      </c>
      <c r="C14" s="18" t="s">
        <v>4</v>
      </c>
      <c r="D14" s="18" t="s">
        <v>59</v>
      </c>
      <c r="E14" s="18" t="s">
        <v>7</v>
      </c>
      <c r="F14" s="18" t="s">
        <v>60</v>
      </c>
      <c r="G14" s="18" t="s">
        <v>22</v>
      </c>
      <c r="H14" s="38"/>
    </row>
    <row r="15" spans="1:8" x14ac:dyDescent="0.25">
      <c r="A15" s="10" t="s">
        <v>97</v>
      </c>
      <c r="B15" s="12">
        <v>5.0579999999999998</v>
      </c>
      <c r="C15" s="12">
        <v>98.037000000000006</v>
      </c>
      <c r="D15" s="12">
        <v>1420.04</v>
      </c>
      <c r="E15" s="12">
        <v>127.803</v>
      </c>
      <c r="F15" s="12">
        <v>6.1429999999999998</v>
      </c>
      <c r="G15" s="12">
        <v>16.46</v>
      </c>
      <c r="H15" s="30">
        <f>SUM(B15:G15)</f>
        <v>1673.5410000000002</v>
      </c>
    </row>
    <row r="16" spans="1:8" x14ac:dyDescent="0.25">
      <c r="A16" s="10" t="s">
        <v>98</v>
      </c>
      <c r="B16" s="26">
        <v>72000</v>
      </c>
      <c r="C16" s="26">
        <v>64166</v>
      </c>
      <c r="D16" s="26">
        <v>64166</v>
      </c>
      <c r="E16" s="26">
        <v>64166</v>
      </c>
      <c r="F16" s="26">
        <v>64166</v>
      </c>
      <c r="G16" s="26">
        <v>64166</v>
      </c>
      <c r="H16" s="38"/>
    </row>
    <row r="17" spans="1:8" x14ac:dyDescent="0.25">
      <c r="A17" s="10" t="s">
        <v>99</v>
      </c>
      <c r="B17" s="24">
        <f>B15*B16</f>
        <v>364176</v>
      </c>
      <c r="C17" s="24">
        <f t="shared" ref="C17:G17" si="0">C15*C16</f>
        <v>6290642.142</v>
      </c>
      <c r="D17" s="24">
        <f t="shared" si="0"/>
        <v>91118286.640000001</v>
      </c>
      <c r="E17" s="24">
        <f t="shared" si="0"/>
        <v>8200607.2979999995</v>
      </c>
      <c r="F17" s="24">
        <f t="shared" si="0"/>
        <v>394171.73800000001</v>
      </c>
      <c r="G17" s="24">
        <f t="shared" si="0"/>
        <v>1056172.3600000001</v>
      </c>
      <c r="H17" s="45">
        <f>SUM(B17:G17)</f>
        <v>107424056.178</v>
      </c>
    </row>
    <row r="18" spans="1:8" x14ac:dyDescent="0.25">
      <c r="A18" s="10" t="s">
        <v>100</v>
      </c>
      <c r="B18" s="71">
        <f>SUM(B17:G17)</f>
        <v>107424056.178</v>
      </c>
      <c r="C18" s="72"/>
      <c r="D18" s="72"/>
      <c r="E18" s="72"/>
      <c r="F18" s="72"/>
      <c r="G18" s="73"/>
    </row>
  </sheetData>
  <mergeCells count="8">
    <mergeCell ref="B1:G1"/>
    <mergeCell ref="B2:G2"/>
    <mergeCell ref="B8:G8"/>
    <mergeCell ref="B9:G9"/>
    <mergeCell ref="B18:G18"/>
    <mergeCell ref="B5:G5"/>
    <mergeCell ref="B3:G3"/>
    <mergeCell ref="B4:G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B18" sqref="B18:F18"/>
    </sheetView>
  </sheetViews>
  <sheetFormatPr defaultColWidth="9.140625" defaultRowHeight="15" x14ac:dyDescent="0.25"/>
  <cols>
    <col min="1" max="1" width="36.7109375" style="29" customWidth="1"/>
    <col min="2" max="2" width="30.7109375" style="29" customWidth="1"/>
    <col min="3" max="4" width="28.42578125" style="29" customWidth="1"/>
    <col min="5" max="5" width="30.7109375" style="29" bestFit="1" customWidth="1"/>
    <col min="6" max="6" width="41" style="29" bestFit="1" customWidth="1"/>
    <col min="7" max="7" width="17" style="29" bestFit="1" customWidth="1"/>
    <col min="8" max="16384" width="9.140625" style="29"/>
  </cols>
  <sheetData>
    <row r="1" spans="1:7" x14ac:dyDescent="0.25">
      <c r="A1" s="10" t="s">
        <v>81</v>
      </c>
      <c r="B1" s="91" t="s">
        <v>199</v>
      </c>
      <c r="C1" s="91"/>
      <c r="D1" s="91"/>
      <c r="E1" s="91"/>
      <c r="F1" s="91"/>
    </row>
    <row r="2" spans="1:7" x14ac:dyDescent="0.25">
      <c r="A2" s="10" t="s">
        <v>104</v>
      </c>
      <c r="B2" s="93" t="s">
        <v>196</v>
      </c>
      <c r="C2" s="93"/>
      <c r="D2" s="93"/>
      <c r="E2" s="93"/>
      <c r="F2" s="93"/>
    </row>
    <row r="3" spans="1:7" x14ac:dyDescent="0.25">
      <c r="A3" s="10" t="s">
        <v>85</v>
      </c>
      <c r="B3" s="91" t="s">
        <v>197</v>
      </c>
      <c r="C3" s="91"/>
      <c r="D3" s="91"/>
      <c r="E3" s="91"/>
      <c r="F3" s="91"/>
    </row>
    <row r="4" spans="1:7" x14ac:dyDescent="0.25">
      <c r="A4" s="10" t="s">
        <v>88</v>
      </c>
      <c r="B4" s="91" t="s">
        <v>198</v>
      </c>
      <c r="C4" s="91"/>
      <c r="D4" s="91"/>
      <c r="E4" s="91"/>
      <c r="F4" s="91"/>
    </row>
    <row r="5" spans="1:7" x14ac:dyDescent="0.25">
      <c r="A5" s="10" t="s">
        <v>91</v>
      </c>
      <c r="B5" s="74" t="s">
        <v>201</v>
      </c>
      <c r="C5" s="76"/>
      <c r="D5" s="76"/>
      <c r="E5" s="76"/>
      <c r="F5" s="75"/>
    </row>
    <row r="6" spans="1:7" x14ac:dyDescent="0.25">
      <c r="A6" s="10" t="s">
        <v>92</v>
      </c>
      <c r="B6" s="11">
        <v>1300</v>
      </c>
      <c r="C6" s="11">
        <v>1300</v>
      </c>
      <c r="D6" s="11">
        <v>1300</v>
      </c>
      <c r="E6" s="11">
        <v>1300</v>
      </c>
      <c r="F6" s="11">
        <v>1300</v>
      </c>
    </row>
    <row r="7" spans="1:7" x14ac:dyDescent="0.25">
      <c r="A7" s="10" t="s">
        <v>93</v>
      </c>
      <c r="B7" s="11" t="s">
        <v>55</v>
      </c>
      <c r="C7" s="11" t="s">
        <v>55</v>
      </c>
      <c r="D7" s="11" t="s">
        <v>55</v>
      </c>
      <c r="E7" s="11" t="s">
        <v>55</v>
      </c>
      <c r="F7" s="11" t="s">
        <v>55</v>
      </c>
    </row>
    <row r="8" spans="1:7" x14ac:dyDescent="0.25">
      <c r="A8" s="25" t="s">
        <v>220</v>
      </c>
      <c r="B8" s="11" t="s">
        <v>233</v>
      </c>
      <c r="C8" s="11">
        <v>101171716</v>
      </c>
      <c r="D8" s="11">
        <v>101171716</v>
      </c>
      <c r="E8" s="11" t="s">
        <v>234</v>
      </c>
      <c r="F8" s="11" t="s">
        <v>235</v>
      </c>
    </row>
    <row r="9" spans="1:7" x14ac:dyDescent="0.25">
      <c r="A9" s="25" t="s">
        <v>221</v>
      </c>
      <c r="B9" s="74" t="s">
        <v>228</v>
      </c>
      <c r="C9" s="76"/>
      <c r="D9" s="76"/>
      <c r="E9" s="76"/>
      <c r="F9" s="75"/>
    </row>
    <row r="10" spans="1:7" x14ac:dyDescent="0.25">
      <c r="A10" s="10" t="s">
        <v>218</v>
      </c>
      <c r="B10" s="18" t="s">
        <v>224</v>
      </c>
      <c r="C10" s="18" t="s">
        <v>224</v>
      </c>
      <c r="D10" s="18" t="s">
        <v>224</v>
      </c>
      <c r="E10" s="18" t="s">
        <v>224</v>
      </c>
      <c r="F10" s="18" t="s">
        <v>224</v>
      </c>
    </row>
    <row r="11" spans="1:7" x14ac:dyDescent="0.25">
      <c r="A11" s="10" t="s">
        <v>219</v>
      </c>
      <c r="B11" s="18">
        <v>20</v>
      </c>
      <c r="C11" s="18">
        <v>20</v>
      </c>
      <c r="D11" s="18">
        <v>20</v>
      </c>
      <c r="E11" s="18">
        <v>20</v>
      </c>
      <c r="F11" s="18">
        <v>20</v>
      </c>
    </row>
    <row r="12" spans="1:7" x14ac:dyDescent="0.25">
      <c r="A12" s="25" t="s">
        <v>94</v>
      </c>
      <c r="B12" s="11">
        <v>72044910</v>
      </c>
      <c r="C12" s="11">
        <v>72044910</v>
      </c>
      <c r="D12" s="11">
        <v>72044910</v>
      </c>
      <c r="E12" s="11">
        <v>72044910</v>
      </c>
      <c r="F12" s="11">
        <v>72044910</v>
      </c>
    </row>
    <row r="13" spans="1:7" x14ac:dyDescent="0.25">
      <c r="A13" s="10" t="s">
        <v>95</v>
      </c>
      <c r="B13" s="10" t="s">
        <v>46</v>
      </c>
      <c r="C13" s="10" t="s">
        <v>47</v>
      </c>
      <c r="D13" s="10" t="s">
        <v>11</v>
      </c>
      <c r="E13" s="10" t="s">
        <v>49</v>
      </c>
      <c r="F13" s="10" t="s">
        <v>50</v>
      </c>
    </row>
    <row r="14" spans="1:7" ht="30" x14ac:dyDescent="0.25">
      <c r="A14" s="10" t="s">
        <v>96</v>
      </c>
      <c r="B14" s="18" t="s">
        <v>3</v>
      </c>
      <c r="C14" s="18" t="s">
        <v>4</v>
      </c>
      <c r="D14" s="18" t="s">
        <v>59</v>
      </c>
      <c r="E14" s="18" t="s">
        <v>22</v>
      </c>
      <c r="F14" s="18" t="s">
        <v>57</v>
      </c>
    </row>
    <row r="15" spans="1:7" x14ac:dyDescent="0.25">
      <c r="A15" s="10" t="s">
        <v>97</v>
      </c>
      <c r="B15" s="12">
        <v>1047.819</v>
      </c>
      <c r="C15" s="10">
        <v>60.664999999999999</v>
      </c>
      <c r="D15" s="10">
        <v>189.98500000000001</v>
      </c>
      <c r="E15" s="12">
        <v>363.875</v>
      </c>
      <c r="F15" s="12">
        <v>145.21899999999999</v>
      </c>
      <c r="G15" s="30">
        <f>SUM(B15:F15)</f>
        <v>1807.5630000000001</v>
      </c>
    </row>
    <row r="16" spans="1:7" x14ac:dyDescent="0.25">
      <c r="A16" s="10" t="s">
        <v>98</v>
      </c>
      <c r="B16" s="26">
        <v>72000</v>
      </c>
      <c r="C16" s="26">
        <v>64166</v>
      </c>
      <c r="D16" s="26">
        <v>64166</v>
      </c>
      <c r="E16" s="26">
        <v>64166</v>
      </c>
      <c r="F16" s="41">
        <v>72000</v>
      </c>
    </row>
    <row r="17" spans="1:7" x14ac:dyDescent="0.25">
      <c r="A17" s="10" t="s">
        <v>99</v>
      </c>
      <c r="B17" s="24">
        <f>B15*B16</f>
        <v>75442968</v>
      </c>
      <c r="C17" s="24">
        <f t="shared" ref="C17:F17" si="0">C15*C16</f>
        <v>3892630.39</v>
      </c>
      <c r="D17" s="24">
        <f t="shared" si="0"/>
        <v>12190577.510000002</v>
      </c>
      <c r="E17" s="24">
        <f t="shared" si="0"/>
        <v>23348403.25</v>
      </c>
      <c r="F17" s="24">
        <f t="shared" si="0"/>
        <v>10455768</v>
      </c>
      <c r="G17" s="45">
        <f>SUM(B17:F17)</f>
        <v>125330347.15000001</v>
      </c>
    </row>
    <row r="18" spans="1:7" x14ac:dyDescent="0.25">
      <c r="A18" s="10" t="s">
        <v>100</v>
      </c>
      <c r="B18" s="71">
        <f>SUM(B17:F17)</f>
        <v>125330347.15000001</v>
      </c>
      <c r="C18" s="72"/>
      <c r="D18" s="72"/>
      <c r="E18" s="72"/>
      <c r="F18" s="73"/>
    </row>
  </sheetData>
  <mergeCells count="7">
    <mergeCell ref="B9:F9"/>
    <mergeCell ref="B18:F18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orientation="portrait" r:id="rId1"/>
  <ignoredErrors>
    <ignoredError sqref="B13:F13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B18" sqref="B18:D18"/>
    </sheetView>
  </sheetViews>
  <sheetFormatPr defaultColWidth="42.5703125" defaultRowHeight="15" x14ac:dyDescent="0.25"/>
  <cols>
    <col min="1" max="4" width="42.5703125" style="29"/>
    <col min="5" max="5" width="22" style="29" customWidth="1"/>
    <col min="6" max="16384" width="42.5703125" style="29"/>
  </cols>
  <sheetData>
    <row r="1" spans="1:5" ht="15.6" customHeight="1" x14ac:dyDescent="0.25">
      <c r="A1" s="10" t="s">
        <v>81</v>
      </c>
      <c r="B1" s="77" t="s">
        <v>199</v>
      </c>
      <c r="C1" s="78"/>
      <c r="D1" s="79"/>
    </row>
    <row r="2" spans="1:5" x14ac:dyDescent="0.25">
      <c r="A2" s="10" t="s">
        <v>104</v>
      </c>
      <c r="B2" s="80" t="s">
        <v>196</v>
      </c>
      <c r="C2" s="81"/>
      <c r="D2" s="82"/>
    </row>
    <row r="3" spans="1:5" x14ac:dyDescent="0.25">
      <c r="A3" s="10" t="s">
        <v>85</v>
      </c>
      <c r="B3" s="77" t="s">
        <v>197</v>
      </c>
      <c r="C3" s="78"/>
      <c r="D3" s="79"/>
    </row>
    <row r="4" spans="1:5" x14ac:dyDescent="0.25">
      <c r="A4" s="10" t="s">
        <v>88</v>
      </c>
      <c r="B4" s="77" t="s">
        <v>198</v>
      </c>
      <c r="C4" s="78"/>
      <c r="D4" s="79"/>
    </row>
    <row r="5" spans="1:5" x14ac:dyDescent="0.25">
      <c r="A5" s="10" t="s">
        <v>91</v>
      </c>
      <c r="B5" s="74" t="s">
        <v>201</v>
      </c>
      <c r="C5" s="76"/>
      <c r="D5" s="75"/>
    </row>
    <row r="6" spans="1:5" x14ac:dyDescent="0.25">
      <c r="A6" s="10" t="s">
        <v>92</v>
      </c>
      <c r="B6" s="11">
        <v>1300</v>
      </c>
      <c r="C6" s="11">
        <v>1300</v>
      </c>
      <c r="D6" s="11">
        <v>1300</v>
      </c>
    </row>
    <row r="7" spans="1:5" x14ac:dyDescent="0.25">
      <c r="A7" s="10" t="s">
        <v>93</v>
      </c>
      <c r="B7" s="11" t="s">
        <v>55</v>
      </c>
      <c r="C7" s="11" t="s">
        <v>55</v>
      </c>
      <c r="D7" s="11" t="s">
        <v>55</v>
      </c>
    </row>
    <row r="8" spans="1:5" x14ac:dyDescent="0.25">
      <c r="A8" s="25" t="s">
        <v>220</v>
      </c>
      <c r="B8" s="11">
        <v>101302011</v>
      </c>
      <c r="C8" s="11" t="s">
        <v>236</v>
      </c>
      <c r="D8" s="11" t="s">
        <v>237</v>
      </c>
    </row>
    <row r="9" spans="1:5" x14ac:dyDescent="0.25">
      <c r="A9" s="25" t="s">
        <v>221</v>
      </c>
      <c r="B9" s="74" t="s">
        <v>228</v>
      </c>
      <c r="C9" s="76"/>
      <c r="D9" s="75"/>
    </row>
    <row r="10" spans="1:5" x14ac:dyDescent="0.25">
      <c r="A10" s="10" t="s">
        <v>218</v>
      </c>
      <c r="B10" s="18" t="s">
        <v>224</v>
      </c>
      <c r="C10" s="18" t="s">
        <v>223</v>
      </c>
      <c r="D10" s="18" t="s">
        <v>222</v>
      </c>
    </row>
    <row r="11" spans="1:5" x14ac:dyDescent="0.25">
      <c r="A11" s="10" t="s">
        <v>219</v>
      </c>
      <c r="B11" s="18">
        <v>20</v>
      </c>
      <c r="C11" s="18">
        <v>20</v>
      </c>
      <c r="D11" s="18">
        <v>20</v>
      </c>
    </row>
    <row r="12" spans="1:5" x14ac:dyDescent="0.25">
      <c r="A12" s="25" t="s">
        <v>94</v>
      </c>
      <c r="B12" s="11">
        <v>72044910</v>
      </c>
      <c r="C12" s="11">
        <v>7404</v>
      </c>
      <c r="D12" s="11">
        <v>7602</v>
      </c>
    </row>
    <row r="13" spans="1:5" x14ac:dyDescent="0.25">
      <c r="A13" s="10" t="s">
        <v>95</v>
      </c>
      <c r="B13" s="10" t="s">
        <v>200</v>
      </c>
      <c r="C13" s="10" t="s">
        <v>52</v>
      </c>
      <c r="D13" s="10">
        <v>1700000054</v>
      </c>
    </row>
    <row r="14" spans="1:5" ht="30" x14ac:dyDescent="0.25">
      <c r="A14" s="10" t="s">
        <v>96</v>
      </c>
      <c r="B14" s="18" t="s">
        <v>51</v>
      </c>
      <c r="C14" s="18" t="s">
        <v>53</v>
      </c>
      <c r="D14" s="18" t="s">
        <v>58</v>
      </c>
    </row>
    <row r="15" spans="1:5" x14ac:dyDescent="0.25">
      <c r="A15" s="10" t="s">
        <v>97</v>
      </c>
      <c r="B15" s="12">
        <v>33.57</v>
      </c>
      <c r="C15" s="12">
        <v>43.343000000000004</v>
      </c>
      <c r="D15" s="12">
        <v>16.818000000000001</v>
      </c>
      <c r="E15" s="30">
        <f>SUM(B15:D15)</f>
        <v>93.731000000000009</v>
      </c>
    </row>
    <row r="16" spans="1:5" x14ac:dyDescent="0.25">
      <c r="A16" s="10" t="s">
        <v>98</v>
      </c>
      <c r="B16" s="41">
        <v>64166</v>
      </c>
      <c r="C16" s="41">
        <v>2726000</v>
      </c>
      <c r="D16" s="41">
        <v>143000</v>
      </c>
    </row>
    <row r="17" spans="1:5" x14ac:dyDescent="0.25">
      <c r="A17" s="10" t="s">
        <v>99</v>
      </c>
      <c r="B17" s="24">
        <f>B15*B16</f>
        <v>2154052.62</v>
      </c>
      <c r="C17" s="24">
        <f t="shared" ref="C17:D17" si="0">C15*C16</f>
        <v>118153018.00000001</v>
      </c>
      <c r="D17" s="24">
        <f t="shared" si="0"/>
        <v>2404974</v>
      </c>
      <c r="E17" s="45">
        <f>SUM(B17:D17)</f>
        <v>122712044.62000002</v>
      </c>
    </row>
    <row r="18" spans="1:5" x14ac:dyDescent="0.25">
      <c r="A18" s="10" t="s">
        <v>100</v>
      </c>
      <c r="B18" s="71">
        <f>SUM(B17:D17)</f>
        <v>122712044.62000002</v>
      </c>
      <c r="C18" s="72"/>
      <c r="D18" s="73"/>
    </row>
  </sheetData>
  <mergeCells count="7">
    <mergeCell ref="B9:D9"/>
    <mergeCell ref="B18:D18"/>
    <mergeCell ref="B1:D1"/>
    <mergeCell ref="B2:D2"/>
    <mergeCell ref="B3:D3"/>
    <mergeCell ref="B4:D4"/>
    <mergeCell ref="B5:D5"/>
  </mergeCells>
  <pageMargins left="0.7" right="0.7" top="0.75" bottom="0.75" header="0.3" footer="0.3"/>
  <ignoredErrors>
    <ignoredError sqref="B13:D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16</vt:i4>
      </vt:variant>
    </vt:vector>
  </HeadingPairs>
  <TitlesOfParts>
    <vt:vector size="16" baseType="lpstr">
      <vt:lpstr>Csomagok</vt:lpstr>
      <vt:lpstr>Csomag 1</vt:lpstr>
      <vt:lpstr>Csomag 2</vt:lpstr>
      <vt:lpstr>Csomag 3</vt:lpstr>
      <vt:lpstr>Csomag 4</vt:lpstr>
      <vt:lpstr>Csomag 5</vt:lpstr>
      <vt:lpstr>Csomag 6</vt:lpstr>
      <vt:lpstr>Csomag 7</vt:lpstr>
      <vt:lpstr>Csomag 8</vt:lpstr>
      <vt:lpstr>Csomag 9</vt:lpstr>
      <vt:lpstr>Csomag 10</vt:lpstr>
      <vt:lpstr>Csomag 11</vt:lpstr>
      <vt:lpstr>Csomag 12</vt:lpstr>
      <vt:lpstr>Csomag 13</vt:lpstr>
      <vt:lpstr>Csomag 14</vt:lpstr>
      <vt:lpstr>Csomag 15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 László Tamás (bogdalt)</dc:creator>
  <cp:lastModifiedBy>Orosz 2 Tamás (orosz2ta)</cp:lastModifiedBy>
  <cp:lastPrinted>2025-05-12T15:15:34Z</cp:lastPrinted>
  <dcterms:created xsi:type="dcterms:W3CDTF">2024-01-28T19:56:27Z</dcterms:created>
  <dcterms:modified xsi:type="dcterms:W3CDTF">2025-05-21T08:50:04Z</dcterms:modified>
</cp:coreProperties>
</file>