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360" yWindow="270" windowWidth="8130" windowHeight="7875" activeTab="2"/>
  </bookViews>
  <sheets>
    <sheet name="ÖSSZESÍTÉS" sheetId="10" r:id="rId1"/>
    <sheet name="Általános" sheetId="1" r:id="rId2"/>
    <sheet name="Pálya" sheetId="4" r:id="rId3"/>
    <sheet name="Műtárgy565+92" sheetId="5" r:id="rId4"/>
    <sheet name="Felsővez" sheetId="7" r:id="rId5"/>
    <sheet name="Távközlés " sheetId="8" r:id="rId6"/>
    <sheet name="Bizt ber" sheetId="9" r:id="rId7"/>
  </sheets>
  <externalReferences>
    <externalReference r:id="rId8"/>
  </externalReferences>
  <definedNames>
    <definedName name="_xlnm._FilterDatabase" localSheetId="5" hidden="1">'Távközlés '!#REF!</definedName>
    <definedName name="_xlnm.Print_Titles" localSheetId="4">Felsővez!$1:$3</definedName>
    <definedName name="_xlnm.Print_Titles" localSheetId="3">'Műtárgy565+92'!$1:$3</definedName>
    <definedName name="_xlnm.Print_Area" localSheetId="4">Felsővez!$A$1:$F$15</definedName>
    <definedName name="_xlnm.Print_Area" localSheetId="3">'Műtárgy565+92'!$A$1:$F$38</definedName>
  </definedNames>
  <calcPr calcId="145621" calcOnSave="0" concurrentCalc="0"/>
</workbook>
</file>

<file path=xl/calcChain.xml><?xml version="1.0" encoding="utf-8"?>
<calcChain xmlns="http://schemas.openxmlformats.org/spreadsheetml/2006/main">
  <c r="F7" i="1" l="1"/>
  <c r="F18" i="1"/>
  <c r="F12" i="1"/>
  <c r="F20" i="1"/>
  <c r="F8" i="8"/>
  <c r="F32" i="8"/>
  <c r="F6" i="4"/>
  <c r="F7" i="4"/>
  <c r="F89" i="4"/>
  <c r="F6" i="1"/>
  <c r="F8" i="1"/>
  <c r="F8" i="9"/>
  <c r="F31" i="8"/>
  <c r="F7" i="8"/>
  <c r="F30" i="8"/>
  <c r="F35" i="8"/>
  <c r="F37" i="8"/>
  <c r="F38" i="8"/>
  <c r="F41" i="8"/>
  <c r="F42" i="8"/>
  <c r="F43" i="8"/>
  <c r="F45" i="8"/>
  <c r="F7" i="9"/>
  <c r="F6" i="8"/>
  <c r="F34" i="7"/>
  <c r="F39" i="7"/>
  <c r="F40" i="7"/>
  <c r="F41" i="7"/>
  <c r="F42" i="7"/>
  <c r="F43" i="7"/>
  <c r="F44" i="7"/>
  <c r="F45" i="7"/>
  <c r="F46" i="7"/>
  <c r="F48" i="7"/>
  <c r="F49" i="7"/>
  <c r="F50" i="7"/>
  <c r="F51" i="7"/>
  <c r="F52" i="7"/>
  <c r="F53" i="7"/>
  <c r="F54" i="7"/>
  <c r="F55" i="7"/>
  <c r="F56" i="7"/>
  <c r="F57" i="7"/>
  <c r="F59" i="7"/>
  <c r="F60" i="7"/>
  <c r="F61" i="7"/>
  <c r="F63" i="7"/>
  <c r="F6" i="7"/>
  <c r="F10" i="7"/>
  <c r="F11" i="7"/>
  <c r="F12" i="7"/>
  <c r="F13" i="7"/>
  <c r="F14" i="7"/>
  <c r="F15" i="7"/>
  <c r="F17" i="7"/>
  <c r="F18" i="7"/>
  <c r="F19" i="7"/>
  <c r="F20" i="7"/>
  <c r="F21" i="7"/>
  <c r="F22" i="7"/>
  <c r="F23" i="7"/>
  <c r="F24" i="7"/>
  <c r="F26" i="7"/>
  <c r="F27" i="7"/>
  <c r="F29" i="7"/>
  <c r="C96" i="4"/>
  <c r="F96" i="4"/>
  <c r="C98" i="4"/>
  <c r="F98" i="4"/>
  <c r="C99" i="4"/>
  <c r="F99" i="4"/>
  <c r="F101" i="4"/>
  <c r="C102" i="4"/>
  <c r="F102" i="4"/>
  <c r="C104" i="4"/>
  <c r="F104" i="4"/>
  <c r="C105" i="4"/>
  <c r="F105" i="4"/>
  <c r="C131" i="4"/>
  <c r="F131" i="4"/>
  <c r="C132" i="4"/>
  <c r="F132" i="4"/>
  <c r="C138" i="4"/>
  <c r="F138" i="4"/>
  <c r="C139" i="4"/>
  <c r="F139" i="4"/>
  <c r="F88" i="4"/>
  <c r="F93" i="4"/>
  <c r="F94" i="4"/>
  <c r="F108" i="4"/>
  <c r="F111" i="4"/>
  <c r="F114" i="4"/>
  <c r="F115" i="4"/>
  <c r="F117" i="4"/>
  <c r="F121" i="4"/>
  <c r="F123" i="4"/>
  <c r="F127" i="4"/>
  <c r="F128" i="4"/>
  <c r="F129" i="4"/>
  <c r="F134" i="4"/>
  <c r="F135" i="4"/>
  <c r="F140" i="4"/>
  <c r="F141" i="4"/>
  <c r="F142" i="4"/>
  <c r="F143" i="4"/>
  <c r="F144" i="4"/>
  <c r="F145" i="4"/>
  <c r="F147" i="4"/>
  <c r="F150" i="4"/>
  <c r="F152" i="4"/>
  <c r="F153" i="4"/>
  <c r="F155" i="4"/>
  <c r="F156" i="4"/>
  <c r="F158" i="4"/>
  <c r="F16" i="1"/>
  <c r="F11" i="1"/>
  <c r="F10" i="1"/>
  <c r="F9" i="1"/>
  <c r="F50" i="4"/>
  <c r="F6" i="9"/>
  <c r="F11" i="9"/>
  <c r="F14" i="9"/>
  <c r="F15" i="9"/>
  <c r="F16" i="9"/>
  <c r="F17" i="9"/>
  <c r="F19" i="9"/>
  <c r="F20" i="9"/>
  <c r="F21" i="9"/>
  <c r="F22" i="9"/>
  <c r="F23" i="9"/>
  <c r="F24" i="9"/>
  <c r="F26" i="9"/>
  <c r="F27" i="9"/>
  <c r="F30" i="9"/>
  <c r="F32" i="9"/>
  <c r="F14" i="1"/>
  <c r="F15" i="1"/>
  <c r="F21" i="1"/>
  <c r="F5" i="4"/>
  <c r="F10" i="4"/>
  <c r="F12" i="4"/>
  <c r="F15" i="4"/>
  <c r="F16" i="4"/>
  <c r="F18" i="4"/>
  <c r="F19" i="4"/>
  <c r="F20" i="4"/>
  <c r="F23" i="4"/>
  <c r="F25" i="4"/>
  <c r="F26" i="4"/>
  <c r="F27" i="4"/>
  <c r="F29" i="4"/>
  <c r="F30" i="4"/>
  <c r="F31" i="4"/>
  <c r="F34" i="4"/>
  <c r="F38" i="4"/>
  <c r="F39" i="4"/>
  <c r="F40" i="4"/>
  <c r="F41" i="4"/>
  <c r="F43" i="4"/>
  <c r="F44" i="4"/>
  <c r="F47" i="4"/>
  <c r="F48" i="4"/>
  <c r="F49" i="4"/>
  <c r="F51" i="4"/>
  <c r="F52" i="4"/>
  <c r="F53" i="4"/>
  <c r="F54" i="4"/>
  <c r="F55" i="4"/>
  <c r="F56" i="4"/>
  <c r="F65" i="4"/>
  <c r="F69" i="4"/>
  <c r="F72" i="4"/>
  <c r="F74" i="4"/>
  <c r="F75" i="4"/>
  <c r="F77" i="4"/>
  <c r="F79" i="4"/>
  <c r="F80" i="4"/>
  <c r="F83" i="4"/>
  <c r="C3" i="10"/>
  <c r="C8" i="10"/>
  <c r="F65" i="7"/>
  <c r="C6" i="10"/>
  <c r="F11" i="8"/>
  <c r="F13" i="8"/>
  <c r="F14" i="8"/>
  <c r="F15" i="8"/>
  <c r="F16" i="8"/>
  <c r="F19" i="8"/>
  <c r="F20" i="8"/>
  <c r="F21" i="8"/>
  <c r="F23" i="8"/>
  <c r="F47" i="8"/>
  <c r="C7" i="10"/>
  <c r="F37" i="5"/>
  <c r="F38" i="5"/>
  <c r="F32" i="5"/>
  <c r="F33" i="5"/>
  <c r="F36" i="5"/>
  <c r="F31" i="5"/>
  <c r="F27" i="5"/>
  <c r="F28" i="5"/>
  <c r="F26" i="5"/>
  <c r="F18" i="5"/>
  <c r="F19" i="5"/>
  <c r="F20" i="5"/>
  <c r="F21" i="5"/>
  <c r="F22" i="5"/>
  <c r="F23" i="5"/>
  <c r="F24" i="5"/>
  <c r="F17" i="5"/>
  <c r="F12" i="5"/>
  <c r="F11" i="5"/>
  <c r="F9" i="5"/>
  <c r="F6" i="5"/>
  <c r="F40" i="5"/>
  <c r="C5" i="10"/>
  <c r="F17" i="4"/>
  <c r="F58" i="4"/>
  <c r="F160" i="4"/>
  <c r="C4" i="10"/>
  <c r="C9" i="10"/>
</calcChain>
</file>

<file path=xl/sharedStrings.xml><?xml version="1.0" encoding="utf-8"?>
<sst xmlns="http://schemas.openxmlformats.org/spreadsheetml/2006/main" count="606" uniqueCount="279">
  <si>
    <t>TÉTEL-SZÁM</t>
  </si>
  <si>
    <t>MEGNEVEZÉS</t>
  </si>
  <si>
    <t>MÉRTÉK-EGYSÉG</t>
  </si>
  <si>
    <t>MENNYISÉG</t>
  </si>
  <si>
    <t>EGYSÉGÁR</t>
  </si>
  <si>
    <t>ÖSSZEG</t>
  </si>
  <si>
    <t>000 000</t>
  </si>
  <si>
    <t>ÁLTALÁNOS TÉTELEK</t>
  </si>
  <si>
    <t>Tervezési feladatok</t>
  </si>
  <si>
    <t>Tervezés (kitűzési terv készítése 558 - 575 hm sz. között, 5 pld.)</t>
  </si>
  <si>
    <t>Ft</t>
  </si>
  <si>
    <t>Megvalósulási tervek elkészítése</t>
  </si>
  <si>
    <t>Ideiglenes létesítmények</t>
  </si>
  <si>
    <t>Ideiglenes szállító és terelő burkolt és földutak építése, megerősítése, szükség szerinti helyreállítása, ill. igény esetén elbontása (nem MÁV területen)</t>
  </si>
  <si>
    <t>ELŐKÉSZÍTŐ- ÉS FÖLDMUNKÁK</t>
  </si>
  <si>
    <t>Irtás</t>
  </si>
  <si>
    <t>Bozót és cserje irtás</t>
  </si>
  <si>
    <t>m2</t>
  </si>
  <si>
    <t>Terület előkészítő földmunkák</t>
  </si>
  <si>
    <t>Alkalmatlan fedőréteg leszedése, szállítása</t>
  </si>
  <si>
    <t>m3</t>
  </si>
  <si>
    <t>Nem építmény specifikus általános földmunkák</t>
  </si>
  <si>
    <t>Talajkezelés, töltésépítés előkészítés</t>
  </si>
  <si>
    <t>Töltés alapozás georáccsal, georács beépítése</t>
  </si>
  <si>
    <t>Töltés szélesítés töltésoldal lépcsőzésével</t>
  </si>
  <si>
    <t>Meszes kötőanyagú talajkezelés</t>
  </si>
  <si>
    <t>Geotextília terítése</t>
  </si>
  <si>
    <t>Süllyedésmérő elhelyezése (3*2 db betongyűrű) beépítése 3 szelvényben</t>
  </si>
  <si>
    <t>m</t>
  </si>
  <si>
    <t>Süllyedésmérés mérőcsövön keresztül</t>
  </si>
  <si>
    <t>Földmű építése</t>
  </si>
  <si>
    <t>Földmű építése bevágásból</t>
  </si>
  <si>
    <t>Bevágásból kikerülő felesleges föld kitermelése és elszállítása lerakóhelyre</t>
  </si>
  <si>
    <t>Földmű építése anyagnyerőhelyről</t>
  </si>
  <si>
    <t>Töltés (nagy tömegű földmű) építése</t>
  </si>
  <si>
    <t>Földmű felső 50 cm vtg rétegébe építendő fagyvédő réteg</t>
  </si>
  <si>
    <t>Földmű felső 50 cm vtg rétegébe építendő javítóréteg</t>
  </si>
  <si>
    <t>Alakító földmunkák</t>
  </si>
  <si>
    <t>Rézsűképzés</t>
  </si>
  <si>
    <t>Humuszterítés rézsűs felületen</t>
  </si>
  <si>
    <t>Biológiai rézsűvédelem</t>
  </si>
  <si>
    <t>VÍZÉPÍTÉS</t>
  </si>
  <si>
    <t>Árok, folyóka</t>
  </si>
  <si>
    <t>Folyóka építése előregyártott elemekből (Barcs típusú elemekből)</t>
  </si>
  <si>
    <t>VASÚTÉPÍTÉS</t>
  </si>
  <si>
    <t>Pályaépítéssel kapcsolatos bontási munkák és vasúti földmunkák</t>
  </si>
  <si>
    <t>Bontási munkák</t>
  </si>
  <si>
    <t>Vágány bontása mezőben</t>
  </si>
  <si>
    <t>vfm</t>
  </si>
  <si>
    <t>Felső ágyazat bontás</t>
  </si>
  <si>
    <t>Alsó ágyazat bontás</t>
  </si>
  <si>
    <t>Biztonsági határjel, szelvénykő bontása</t>
  </si>
  <si>
    <t>db</t>
  </si>
  <si>
    <t>Vasúti földmunka</t>
  </si>
  <si>
    <t>Tükör készítése alépítményi koronán</t>
  </si>
  <si>
    <t>Vasúti padkarendezés padkanyeséssel</t>
  </si>
  <si>
    <t>Vasúti felépítmény</t>
  </si>
  <si>
    <t>Vágányépítés zúzottkő ágyazattal</t>
  </si>
  <si>
    <t>Alsó ágyazat készítése</t>
  </si>
  <si>
    <t>ttm3</t>
  </si>
  <si>
    <t>Felső ágyazat készítése</t>
  </si>
  <si>
    <t>Kisgépes vágányépítés 54-es rendszerű</t>
  </si>
  <si>
    <t xml:space="preserve">Szigetelt és átmeneti sín beépítése </t>
  </si>
  <si>
    <t>sfm</t>
  </si>
  <si>
    <t>Nagygépes vágányszabályozás (építési 562/567 szlv 3*500vfm)</t>
  </si>
  <si>
    <t>Nagygépes vágányszabályozás (fenntartási 558/575 szlv 2*1700vfm)</t>
  </si>
  <si>
    <t>Nagygépes vágányszabályozás (jótállási 558/575 szlv 1*1700vfm)</t>
  </si>
  <si>
    <t>Sínek hegesztése mozgó ellenállás hegesztő géppel</t>
  </si>
  <si>
    <t>Sínek hegesztése AT technológiával</t>
  </si>
  <si>
    <t>Semleges hőmérséklet, munkahőmérséklet kialakítása</t>
  </si>
  <si>
    <t>Összesen</t>
  </si>
  <si>
    <t>K</t>
  </si>
  <si>
    <t>K1</t>
  </si>
  <si>
    <t>K2</t>
  </si>
  <si>
    <t>K3</t>
  </si>
  <si>
    <t>K4</t>
  </si>
  <si>
    <t>CKt réteg beépítése háttöltésen</t>
  </si>
  <si>
    <t xml:space="preserve">Meglévő kábelalépítmény bontása </t>
  </si>
  <si>
    <t>Kábelalépítmények</t>
  </si>
  <si>
    <t>Kábelalépítmény bontása</t>
  </si>
  <si>
    <t xml:space="preserve">Kábelalépítmény építési munkái </t>
  </si>
  <si>
    <t>Kábelalépítmény építési földmunkái</t>
  </si>
  <si>
    <t>Védőcső átsajtolása</t>
  </si>
  <si>
    <t xml:space="preserve">Kábelszekrény elhelyezése </t>
  </si>
  <si>
    <t>KSZ-KNR-2,00 kábelszekrény építése</t>
  </si>
  <si>
    <t xml:space="preserve">Védőcsövek beépítése </t>
  </si>
  <si>
    <t>Pályatartozékok építése munkák</t>
  </si>
  <si>
    <t xml:space="preserve">Acél védőkorlát építése </t>
  </si>
  <si>
    <r>
      <t>m</t>
    </r>
    <r>
      <rPr>
        <b/>
        <vertAlign val="superscript"/>
        <sz val="12"/>
        <rFont val="Times New Roman"/>
        <family val="1"/>
        <charset val="238"/>
      </rPr>
      <t>3</t>
    </r>
  </si>
  <si>
    <t xml:space="preserve"> </t>
  </si>
  <si>
    <t>Bontási, terület-előkészítési munkák</t>
  </si>
  <si>
    <t>Erdőirtás, tuskó kiszedéssel, a fák közötti növényzet irtásával</t>
  </si>
  <si>
    <t>Humusz leszedés, visszaépítéshez</t>
  </si>
  <si>
    <t xml:space="preserve">Töltés szélesítés töltésoldal lépcsőzésével  </t>
  </si>
  <si>
    <t xml:space="preserve">Töltés (stab. feletti rész) építése  </t>
  </si>
  <si>
    <t>Egyéb rézsűvédelem</t>
  </si>
  <si>
    <t>Vízépítési létesítmények bontása</t>
  </si>
  <si>
    <t>Árok burkolatának bontása</t>
  </si>
  <si>
    <t>Víztelenítés</t>
  </si>
  <si>
    <t>Víztelenítéshez szükséges létesítmények fenntartása</t>
  </si>
  <si>
    <t>Árok tisztítása</t>
  </si>
  <si>
    <t>Vízrendezés</t>
  </si>
  <si>
    <t>Vízelvezető burkolt meder</t>
  </si>
  <si>
    <t>Mederburkolás gyephézagos lapburkolattal</t>
  </si>
  <si>
    <t>Mederburkolás előregyártott mederburkoló elemmel</t>
  </si>
  <si>
    <t>Vágány bontása mezőben (687+00-690+30)</t>
  </si>
  <si>
    <t>Árokburkolás</t>
  </si>
  <si>
    <t>Árokburkolat készítése Mocsán típusú elemekből</t>
  </si>
  <si>
    <t>Árokburkolat készítése Barcs típusú elemekből</t>
  </si>
  <si>
    <t>Nagygépes vágányépítés 54-es rendszerű</t>
  </si>
  <si>
    <t>Gépi vágánymérés</t>
  </si>
  <si>
    <t>vkm</t>
  </si>
  <si>
    <t>Nagygépes vágányszabályozás</t>
  </si>
  <si>
    <t>Egyéb specifikus munkák</t>
  </si>
  <si>
    <t>Csavarutánhúzás</t>
  </si>
  <si>
    <t xml:space="preserve">Kábelalépítmény építési földmunkái </t>
  </si>
  <si>
    <t>KSZ-KNR-1,50 kábelszekrény építése</t>
  </si>
  <si>
    <t>KPE-110 védőcső beépítése</t>
  </si>
  <si>
    <t>Egyéb védőcső beépítése</t>
  </si>
  <si>
    <t>VASÚTI PÁLYA ÖSSZESEN:</t>
  </si>
  <si>
    <t>Előkészítő és földmunkák</t>
  </si>
  <si>
    <t>Geotextília terítése (nem szőtt tűnemezelt geotextília, GRK3)</t>
  </si>
  <si>
    <t>Mederburkolat bontása</t>
  </si>
  <si>
    <t>Mederburkolás mederlappal (40x40x10)</t>
  </si>
  <si>
    <t>Kőszórás</t>
  </si>
  <si>
    <t>HÍD- ÉS MŰTÁRGYÉPÍTÉS</t>
  </si>
  <si>
    <t>Híd- és műtárgyépítéssel kapcsolatos bontási munkák és földmunkák</t>
  </si>
  <si>
    <t>Híd- és műtárgyépítéssel kapcsolatos bontási munkák</t>
  </si>
  <si>
    <t>Alaptest bontása</t>
  </si>
  <si>
    <t>Hídfő felmenőfal, szárnyfal, pillér bontása</t>
  </si>
  <si>
    <t>Tartóbetétes vb. felszerkezet bontása (teknőhíd)</t>
  </si>
  <si>
    <t>Ágyazattámasztó gerenda bontás</t>
  </si>
  <si>
    <t>Szigetelés bontása hídon</t>
  </si>
  <si>
    <t>Szigetelést védő beton bontása</t>
  </si>
  <si>
    <t>Idomacél hídkorlát bontása</t>
  </si>
  <si>
    <t>kg</t>
  </si>
  <si>
    <t>Egyéb betonszerkezet bontása (toldásokból adódó beton)</t>
  </si>
  <si>
    <t>Hidakhoz kapcsolódó földmunka, terület előkészítés</t>
  </si>
  <si>
    <t xml:space="preserve">Föld kitermelés száraz munkagödörből </t>
  </si>
  <si>
    <t xml:space="preserve">Háttöltés, előtöltés, töltéslezáró kúp építése </t>
  </si>
  <si>
    <t>homokos kavics műtárgy alá</t>
  </si>
  <si>
    <t>Felszerkezet</t>
  </si>
  <si>
    <t>Monolit és előregyártott vasbeton szerkezetek</t>
  </si>
  <si>
    <t>Előregyártott keret</t>
  </si>
  <si>
    <t>Monolit vasbeton szegély/járda/pótpadka</t>
  </si>
  <si>
    <t>Betonfog kerethídhoz, csőhídhoz</t>
  </si>
  <si>
    <t>Befejező munkák</t>
  </si>
  <si>
    <t>Visszatartó rendszerek és egyéb tartozékok</t>
  </si>
  <si>
    <t>Idomacél hídkorlát</t>
  </si>
  <si>
    <t>Előregyártott vizsgálólépcső (szerelőbetonnal)-2 helyen</t>
  </si>
  <si>
    <t>Érintésvédelmi és földelési szerelvények</t>
  </si>
  <si>
    <t>Felsővezeték és áramellátás</t>
  </si>
  <si>
    <t>Felsővezeték bontása</t>
  </si>
  <si>
    <t>Betonalap visszabontás földmunkával</t>
  </si>
  <si>
    <t>Vasbeton oszlop bontása</t>
  </si>
  <si>
    <t>Acél oszlop bontása</t>
  </si>
  <si>
    <t>Hosszlánc, vonali táp és megkerülő vezeték bontása</t>
  </si>
  <si>
    <t>km</t>
  </si>
  <si>
    <t>Feszítőmű leszerelése</t>
  </si>
  <si>
    <t>csop</t>
  </si>
  <si>
    <t>Tartószerkezet bontása</t>
  </si>
  <si>
    <t>Vonali táp- és állomási megkerülővezetékek bontása</t>
  </si>
  <si>
    <t>Földelési és érintésvédelmi rendszer, áram-visszavezetők bontása</t>
  </si>
  <si>
    <t xml:space="preserve">db </t>
  </si>
  <si>
    <t>Felsővezeték építése</t>
  </si>
  <si>
    <t>Pörgetett vasbeton oszlop állítása</t>
  </si>
  <si>
    <t>Különféle acéloszlop állítása</t>
  </si>
  <si>
    <t>Tartószerkezet felszerelése</t>
  </si>
  <si>
    <t>készlet</t>
  </si>
  <si>
    <t>Feszítőmű felszerelés</t>
  </si>
  <si>
    <t>K100-as hosszlánc építése</t>
  </si>
  <si>
    <t>Felsővezeték szabályozása</t>
  </si>
  <si>
    <t>Vonali táp, állomási megkerülő vezetékek, kapcsolóvezetékek építése</t>
  </si>
  <si>
    <t>Önhordó fényvezetőszálas kábel áthelyezése</t>
  </si>
  <si>
    <t>Földelő vezeték létesítése</t>
  </si>
  <si>
    <t>Felsővezetéki rendszer földelési és érintésvédelmi bekötéseinek elkészítése</t>
  </si>
  <si>
    <t>Felsővezeték egyéb kiegészítő munkák</t>
  </si>
  <si>
    <t>Acélszerkezetek, oszlopok festése</t>
  </si>
  <si>
    <t>Felsővezetéki táblák és jelzések</t>
  </si>
  <si>
    <t>Betongyámos faoszlop provizor állítása (építés/bontás)</t>
  </si>
  <si>
    <t>Szg-VL</t>
  </si>
  <si>
    <t>Védőréteg készítése - SZK1 réteg beépítése</t>
  </si>
  <si>
    <t>K6</t>
  </si>
  <si>
    <t>TÉTEL
-SZÁM</t>
  </si>
  <si>
    <t>Próbaüzemmel kapcsolatos feladatok ellátása</t>
  </si>
  <si>
    <t>Vasúti távközlő berendezések és rendszerek</t>
  </si>
  <si>
    <t xml:space="preserve">Távközlő berendezések bontása </t>
  </si>
  <si>
    <t>Meglévő földkábel bontása</t>
  </si>
  <si>
    <t>Távközlési hálózatok kiépítése</t>
  </si>
  <si>
    <t>B7H vonalkábel építése</t>
  </si>
  <si>
    <t>Vonali energiaellátó kábel földárokba fektetve</t>
  </si>
  <si>
    <t>Helyi kábel építése</t>
  </si>
  <si>
    <t>WM végelzárók építése</t>
  </si>
  <si>
    <t>Műszeres nyomvonalkitűzés, kutatógödör készítés</t>
  </si>
  <si>
    <t>K5</t>
  </si>
  <si>
    <t>Kotrást tiltó tábla elhelyezése</t>
  </si>
  <si>
    <t>SZG-VL</t>
  </si>
  <si>
    <t>Herend -Veszprém vonalszakasz 565+92,99 hm. szelv. 1,0 m ny. tartóbetétes teknőhíd bontása,  1,5/1,5 m névleges nyílású kerethíd építése</t>
  </si>
  <si>
    <t>Átvételt megelőző üzempróbák</t>
  </si>
  <si>
    <t>Biztosítóberendezések bontása</t>
  </si>
  <si>
    <t>Térközbiztosító-berendezések bontása</t>
  </si>
  <si>
    <t>Foglaltság érzékelők bontása</t>
  </si>
  <si>
    <t>Foglaltság érzékelők szekrényeinek bontása</t>
  </si>
  <si>
    <t>Fény- és alakjelzők bontása</t>
  </si>
  <si>
    <t xml:space="preserve">Jelző- és biztosítóberendezési külsőtéri elemek telepítése </t>
  </si>
  <si>
    <t>Fényjelző és szerelvényei telepítése és szerelése</t>
  </si>
  <si>
    <t>Egyéb kábelezési munkák</t>
  </si>
  <si>
    <t>Különböző érszerkezetű állítómű kábelek fektetése (földárokba, kábelcsatornába)</t>
  </si>
  <si>
    <t>Kábelvégelzárók szerelése</t>
  </si>
  <si>
    <t>Szigeteltsín szekrények szerelése</t>
  </si>
  <si>
    <t>Szigeteltsín csatlakozó vezetékek szerelése</t>
  </si>
  <si>
    <t xml:space="preserve">Nyíltvonali biztosítóberendezések </t>
  </si>
  <si>
    <t>Önműködő térközbiztosító-berendezés létesítése</t>
  </si>
  <si>
    <t>Foglaltság érzékelők telepítése</t>
  </si>
  <si>
    <t>TÉTELSZÁM</t>
  </si>
  <si>
    <t>Tervezés</t>
  </si>
  <si>
    <t>Tervezői művezetés</t>
  </si>
  <si>
    <t>Előzetes állapotfelvétel épületekről, közművekről, védett természeti területről, szállítóutakról</t>
  </si>
  <si>
    <t>Vágányzári technológiai terv készítése</t>
  </si>
  <si>
    <t>Környezetvédelmi és természetvédelmi szakfelügyelet</t>
  </si>
  <si>
    <t>Geodéziai pontok létesítése</t>
  </si>
  <si>
    <t>Geodéziai pontok védelme</t>
  </si>
  <si>
    <t>Ideiglenes melléképítmények létesítése és elbontása</t>
  </si>
  <si>
    <t>Létesítmény megvalósítását jelző táblák</t>
  </si>
  <si>
    <t>Szolgáltatás mérnök részére</t>
  </si>
  <si>
    <t>Projekttől függő egyéb feladatok</t>
  </si>
  <si>
    <r>
      <t>m</t>
    </r>
    <r>
      <rPr>
        <vertAlign val="superscript"/>
        <sz val="12"/>
        <rFont val="Times New Roman"/>
        <family val="1"/>
        <charset val="238"/>
      </rPr>
      <t>2</t>
    </r>
  </si>
  <si>
    <t>30050M</t>
  </si>
  <si>
    <t>Vonatpótló autóbuszok - csak a táblázás költségei</t>
  </si>
  <si>
    <t>Összesítő táblázat</t>
  </si>
  <si>
    <t>Általános tételek</t>
  </si>
  <si>
    <t>ÁLTALÁNOS TÉTELEK ÖSSZESEN:</t>
  </si>
  <si>
    <t>VASÚTI PÁLYA III. ÖSSZESEN:</t>
  </si>
  <si>
    <t>VASÚTI PÁLYA I. ÖSSZESEN:</t>
  </si>
  <si>
    <t>VASÚTI PÁLYA II. ÖSSZESEN:</t>
  </si>
  <si>
    <t>Pálya</t>
  </si>
  <si>
    <t>Műtárgy 565+92</t>
  </si>
  <si>
    <t>Felsővez</t>
  </si>
  <si>
    <t>Távközlés</t>
  </si>
  <si>
    <t>Bizt. Ber</t>
  </si>
  <si>
    <t>MŰTÁRGY 565+92 ÖSSZESEN:</t>
  </si>
  <si>
    <t>Felsővezeték I. Összesen</t>
  </si>
  <si>
    <t>Felsővezeték II. Összesen</t>
  </si>
  <si>
    <t>Felsővezeték Összesen</t>
  </si>
  <si>
    <t>Távközlés II. Összesen</t>
  </si>
  <si>
    <t>Távközlés I. Összesen</t>
  </si>
  <si>
    <t>Távközlés Összesen</t>
  </si>
  <si>
    <t>Szentgál-Városlőd-Kislőd vonalszakasz 686-692 szelvény  között villamos felsővezeték</t>
  </si>
  <si>
    <t>Veszprém-Herend vonalszakasz 562-567 szelvény   között villamos felsővezeték</t>
  </si>
  <si>
    <r>
      <t>m</t>
    </r>
    <r>
      <rPr>
        <vertAlign val="superscript"/>
        <sz val="10"/>
        <rFont val="Arial"/>
        <family val="2"/>
        <charset val="238"/>
      </rPr>
      <t>3</t>
    </r>
  </si>
  <si>
    <t>Szentgál-Városlőd-Kislőd vv távközlés</t>
  </si>
  <si>
    <t>Veszprém-Herend vv Távközlés</t>
  </si>
  <si>
    <t xml:space="preserve">Térvilágítás építési munkák </t>
  </si>
  <si>
    <t>Kábelárok készítése visszatöltése</t>
  </si>
  <si>
    <t>Vasúti Térvilágítás</t>
  </si>
  <si>
    <t>Közművek fedlapjainak szintbehelyzése, cseréje</t>
  </si>
  <si>
    <t>Földmű építése anyagnyerőhelyről </t>
  </si>
  <si>
    <t>V273 védőcső beépítése</t>
  </si>
  <si>
    <t>Meszes és cementes kötőanyagú talajkezelés</t>
  </si>
  <si>
    <t>Rézsűvédelem</t>
  </si>
  <si>
    <t>Kőmartracos rézsűvédelem építése</t>
  </si>
  <si>
    <t>HÍD- és MŰTÁRGYÉPÍTÉS</t>
  </si>
  <si>
    <t>Híd és műtárgyépítéssel kapcsolatos bontási munkák és földmunkák</t>
  </si>
  <si>
    <t>Híd és műtárgyépítéssel kapcsolatos bontási munkák</t>
  </si>
  <si>
    <t>Vizsgálólépcső bontása</t>
  </si>
  <si>
    <t>Egyéb tartozékok</t>
  </si>
  <si>
    <t>Előregyártott vizsgáló lépcső (szerelőbetonnal)</t>
  </si>
  <si>
    <t xml:space="preserve">Herend -Veszprém vonalszakasz </t>
  </si>
  <si>
    <t>Herend -Veszprém vonalszakasz kiegészítése</t>
  </si>
  <si>
    <t>Szentgál-Városlőd vonalszakasz</t>
  </si>
  <si>
    <r>
      <t>m</t>
    </r>
    <r>
      <rPr>
        <b/>
        <vertAlign val="superscript"/>
        <sz val="12"/>
        <rFont val="Arial"/>
        <family val="2"/>
        <charset val="238"/>
      </rPr>
      <t>3</t>
    </r>
  </si>
  <si>
    <r>
      <t>m</t>
    </r>
    <r>
      <rPr>
        <vertAlign val="superscript"/>
        <sz val="12"/>
        <rFont val="Arial"/>
        <family val="2"/>
        <charset val="238"/>
      </rPr>
      <t>2</t>
    </r>
  </si>
  <si>
    <t>Szakfelügyeletek (Külső közművek)</t>
  </si>
  <si>
    <t>Előrehaladás nyomkövető digitális adatainak szolgáltatása</t>
  </si>
  <si>
    <t xml:space="preserve">Egyéb projekt költségek </t>
  </si>
  <si>
    <t>sm</t>
  </si>
  <si>
    <t>Általános feladatok (területhasználat; környezetvédelem;</t>
  </si>
  <si>
    <t>50210M</t>
  </si>
  <si>
    <t xml:space="preserve">Védőcső beépítése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</si>
</sst>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#,##0_ ;\-#,##0\ "/>
    <numFmt numFmtId="165" formatCode="_-* #,##0\ _F_t_-;\-* #,##0\ _F_t_-;_-* &quot;-&quot;??\ _F_t_-;_-@_-"/>
    <numFmt numFmtId="166" formatCode="#\ ###\ ##0"/>
    <numFmt numFmtId="167" formatCode="#,##0.00_ ;\-#,##0.00\ "/>
  </numFmts>
  <fonts count="6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vertAlign val="superscript"/>
      <sz val="12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MS Sans Serif"/>
      <family val="2"/>
      <charset val="238"/>
    </font>
    <font>
      <sz val="12"/>
      <color theme="1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11"/>
      <color indexed="22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8"/>
      <name val="Arial CE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Helv"/>
    </font>
    <font>
      <sz val="10"/>
      <color indexed="8"/>
      <name val="MS Sans Serif"/>
      <family val="2"/>
      <charset val="238"/>
    </font>
    <font>
      <sz val="11"/>
      <color indexed="8"/>
      <name val="Calibri"/>
      <family val="2"/>
    </font>
    <font>
      <sz val="10"/>
      <name val="Helv"/>
      <charset val="238"/>
    </font>
    <font>
      <b/>
      <sz val="14"/>
      <color theme="1"/>
      <name val="Calibri"/>
      <family val="2"/>
      <charset val="238"/>
      <scheme val="minor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b/>
      <vertAlign val="superscript"/>
      <sz val="12"/>
      <name val="Arial"/>
      <family val="2"/>
      <charset val="238"/>
    </font>
    <font>
      <b/>
      <sz val="12"/>
      <color rgb="FFFF0000"/>
      <name val="Arial"/>
      <family val="2"/>
      <charset val="238"/>
    </font>
    <font>
      <vertAlign val="superscript"/>
      <sz val="12"/>
      <name val="Arial"/>
      <family val="2"/>
      <charset val="238"/>
    </font>
    <font>
      <sz val="10"/>
      <name val="Arial"/>
      <family val="2"/>
      <charset val="238"/>
    </font>
    <font>
      <sz val="12"/>
      <color theme="3"/>
      <name val="Arial"/>
      <family val="2"/>
      <charset val="238"/>
    </font>
    <font>
      <sz val="12"/>
      <color theme="3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4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950">
    <xf numFmtId="0" fontId="0" fillId="0" borderId="0"/>
    <xf numFmtId="0" fontId="3" fillId="0" borderId="0"/>
    <xf numFmtId="0" fontId="1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43" fontId="1" fillId="0" borderId="0" applyFont="0" applyFill="0" applyBorder="0" applyAlignment="0" applyProtection="0"/>
    <xf numFmtId="0" fontId="7" fillId="0" borderId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30" fillId="28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6" borderId="0" applyNumberFormat="0" applyBorder="0" applyAlignment="0" applyProtection="0"/>
    <xf numFmtId="0" fontId="30" fillId="28" borderId="0" applyNumberFormat="0" applyBorder="0" applyAlignment="0" applyProtection="0"/>
    <xf numFmtId="0" fontId="30" fillId="17" borderId="0" applyNumberFormat="0" applyBorder="0" applyAlignment="0" applyProtection="0"/>
    <xf numFmtId="0" fontId="30" fillId="28" borderId="0" applyNumberFormat="0" applyBorder="0" applyAlignment="0" applyProtection="0"/>
    <xf numFmtId="0" fontId="30" fillId="11" borderId="0" applyNumberFormat="0" applyBorder="0" applyAlignment="0" applyProtection="0"/>
    <xf numFmtId="0" fontId="30" fillId="20" borderId="0" applyNumberFormat="0" applyBorder="0" applyAlignment="0" applyProtection="0"/>
    <xf numFmtId="0" fontId="30" fillId="32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9" fillId="13" borderId="0" applyNumberFormat="0" applyBorder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3" fillId="18" borderId="18" applyNumberFormat="0" applyAlignment="0" applyProtection="0"/>
    <xf numFmtId="0" fontId="23" fillId="18" borderId="18" applyNumberFormat="0" applyAlignment="0" applyProtection="0"/>
    <xf numFmtId="0" fontId="23" fillId="26" borderId="18" applyNumberFormat="0" applyAlignment="0" applyProtection="0"/>
    <xf numFmtId="0" fontId="31" fillId="33" borderId="19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5" fillId="0" borderId="20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6" fillId="0" borderId="21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22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7" fillId="0" borderId="0"/>
    <xf numFmtId="0" fontId="7" fillId="0" borderId="0"/>
    <xf numFmtId="0" fontId="27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8" fillId="14" borderId="0" applyNumberFormat="0" applyBorder="0" applyAlignment="0" applyProtection="0"/>
    <xf numFmtId="0" fontId="32" fillId="0" borderId="23" applyNumberFormat="0" applyFill="0" applyAlignment="0" applyProtection="0"/>
    <xf numFmtId="0" fontId="33" fillId="0" borderId="21" applyNumberFormat="0" applyFill="0" applyAlignment="0" applyProtection="0"/>
    <xf numFmtId="0" fontId="34" fillId="0" borderId="24" applyNumberFormat="0" applyFill="0" applyAlignment="0" applyProtection="0"/>
    <xf numFmtId="0" fontId="34" fillId="0" borderId="0" applyNumberFormat="0" applyFill="0" applyBorder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4" fillId="0" borderId="25" applyNumberFormat="0" applyFill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29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4" fillId="0" borderId="25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27" borderId="0" applyNumberFormat="0" applyBorder="0" applyAlignment="0" applyProtection="0"/>
    <xf numFmtId="0" fontId="1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2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2" fillId="0" borderId="0"/>
    <xf numFmtId="0" fontId="1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35" fillId="0" borderId="0" applyNumberFormat="0" applyFill="0" applyBorder="0" applyAlignment="0" applyProtection="0"/>
    <xf numFmtId="0" fontId="28" fillId="0" borderId="29" applyNumberFormat="0" applyFill="0" applyAlignment="0" applyProtection="0"/>
    <xf numFmtId="0" fontId="26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36" fillId="0" borderId="0"/>
    <xf numFmtId="0" fontId="2" fillId="0" borderId="0"/>
    <xf numFmtId="0" fontId="37" fillId="0" borderId="0"/>
    <xf numFmtId="0" fontId="2" fillId="0" borderId="0"/>
    <xf numFmtId="0" fontId="7" fillId="0" borderId="0"/>
    <xf numFmtId="0" fontId="1" fillId="0" borderId="0"/>
    <xf numFmtId="0" fontId="3" fillId="0" borderId="0"/>
    <xf numFmtId="43" fontId="7" fillId="0" borderId="0" applyFont="0" applyFill="0" applyBorder="0" applyAlignment="0" applyProtection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31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3" fillId="18" borderId="18" applyNumberFormat="0" applyAlignment="0" applyProtection="0"/>
    <xf numFmtId="9" fontId="1" fillId="0" borderId="0" applyFont="0" applyFill="0" applyBorder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0" borderId="0"/>
    <xf numFmtId="0" fontId="2" fillId="0" borderId="0"/>
    <xf numFmtId="0" fontId="22" fillId="26" borderId="27" applyNumberFormat="0" applyAlignment="0" applyProtection="0"/>
    <xf numFmtId="0" fontId="1" fillId="0" borderId="0"/>
    <xf numFmtId="0" fontId="2" fillId="0" borderId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" fillId="0" borderId="0"/>
    <xf numFmtId="0" fontId="2" fillId="0" borderId="0"/>
    <xf numFmtId="0" fontId="22" fillId="26" borderId="27" applyNumberFormat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3" fillId="18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43" fontId="2" fillId="0" borderId="0" applyFont="0" applyFill="0" applyBorder="0" applyAlignment="0" applyProtection="0"/>
    <xf numFmtId="0" fontId="22" fillId="26" borderId="27" applyNumberFormat="0" applyAlignment="0" applyProtection="0"/>
    <xf numFmtId="43" fontId="2" fillId="0" borderId="0" applyFont="0" applyFill="0" applyBorder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1" fillId="17" borderId="18" applyNumberFormat="0" applyAlignment="0" applyProtection="0"/>
    <xf numFmtId="0" fontId="23" fillId="18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3" fillId="18" borderId="18" applyNumberForma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8" fillId="0" borderId="29" applyNumberFormat="0" applyFill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2" fillId="0" borderId="0"/>
    <xf numFmtId="0" fontId="10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31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9" fontId="1" fillId="0" borderId="0" applyFont="0" applyFill="0" applyBorder="0" applyAlignment="0" applyProtection="0"/>
    <xf numFmtId="0" fontId="25" fillId="33" borderId="19" applyNumberFormat="0" applyAlignment="0" applyProtection="0"/>
    <xf numFmtId="0" fontId="2" fillId="19" borderId="26" applyNumberFormat="0" applyFont="0" applyAlignment="0" applyProtection="0"/>
    <xf numFmtId="0" fontId="23" fillId="18" borderId="18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1" fillId="17" borderId="18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1" fillId="17" borderId="18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31" fillId="33" borderId="19" applyNumberFormat="0" applyAlignment="0" applyProtection="0"/>
    <xf numFmtId="0" fontId="31" fillId="33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1" fillId="0" borderId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1" fillId="17" borderId="18" applyNumberFormat="0" applyAlignment="0" applyProtection="0"/>
    <xf numFmtId="0" fontId="22" fillId="26" borderId="27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5" fillId="33" borderId="19" applyNumberFormat="0" applyAlignment="0" applyProtection="0"/>
    <xf numFmtId="0" fontId="22" fillId="26" borderId="27" applyNumberFormat="0" applyAlignment="0" applyProtection="0"/>
    <xf numFmtId="0" fontId="2" fillId="19" borderId="26" applyNumberFormat="0" applyFont="0" applyAlignment="0" applyProtection="0"/>
    <xf numFmtId="0" fontId="25" fillId="33" borderId="19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1" fillId="0" borderId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2" fillId="26" borderId="27" applyNumberFormat="0" applyAlignment="0" applyProtection="0"/>
    <xf numFmtId="0" fontId="23" fillId="18" borderId="18" applyNumberForma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1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25" fillId="33" borderId="19" applyNumberFormat="0" applyAlignment="0" applyProtection="0"/>
    <xf numFmtId="0" fontId="1" fillId="0" borderId="0"/>
    <xf numFmtId="0" fontId="1" fillId="0" borderId="0"/>
    <xf numFmtId="0" fontId="3" fillId="0" borderId="0"/>
    <xf numFmtId="0" fontId="7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166" fontId="39" fillId="0" borderId="0"/>
    <xf numFmtId="0" fontId="42" fillId="0" borderId="0"/>
    <xf numFmtId="0" fontId="43" fillId="0" borderId="0"/>
    <xf numFmtId="0" fontId="43" fillId="0" borderId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3" fillId="18" borderId="18" applyNumberFormat="0" applyAlignment="0" applyProtection="0"/>
    <xf numFmtId="0" fontId="23" fillId="18" borderId="18" applyNumberFormat="0" applyAlignment="0" applyProtection="0"/>
    <xf numFmtId="0" fontId="23" fillId="18" borderId="18" applyNumberFormat="0" applyAlignment="0" applyProtection="0"/>
    <xf numFmtId="0" fontId="23" fillId="18" borderId="18" applyNumberFormat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1" fillId="17" borderId="18" applyNumberForma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22" fillId="26" borderId="2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" fillId="19" borderId="26" applyNumberFormat="0" applyFon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2" fillId="18" borderId="27" applyNumberFormat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28" fillId="0" borderId="28" applyNumberFormat="0" applyFill="0" applyAlignment="0" applyProtection="0"/>
    <xf numFmtId="0" fontId="45" fillId="0" borderId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0" fontId="23" fillId="26" borderId="1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59" fillId="0" borderId="0"/>
    <xf numFmtId="43" fontId="59" fillId="0" borderId="0" applyFont="0" applyFill="0" applyBorder="0" applyAlignment="0" applyProtection="0"/>
    <xf numFmtId="0" fontId="59" fillId="0" borderId="0"/>
  </cellStyleXfs>
  <cellXfs count="283">
    <xf numFmtId="0" fontId="0" fillId="0" borderId="0" xfId="0"/>
    <xf numFmtId="3" fontId="4" fillId="0" borderId="2" xfId="2" applyNumberFormat="1" applyFont="1" applyFill="1" applyBorder="1" applyAlignment="1">
      <alignment horizontal="right"/>
    </xf>
    <xf numFmtId="3" fontId="5" fillId="0" borderId="2" xfId="2" applyNumberFormat="1" applyFont="1" applyFill="1" applyBorder="1" applyAlignment="1">
      <alignment horizontal="right" vertical="center"/>
    </xf>
    <xf numFmtId="3" fontId="4" fillId="0" borderId="2" xfId="2" applyNumberFormat="1" applyFont="1" applyFill="1" applyBorder="1" applyAlignment="1">
      <alignment horizontal="right" vertical="center"/>
    </xf>
    <xf numFmtId="0" fontId="4" fillId="4" borderId="1" xfId="2" applyFont="1" applyFill="1" applyBorder="1" applyAlignment="1"/>
    <xf numFmtId="0" fontId="5" fillId="0" borderId="1" xfId="2" applyFont="1" applyFill="1" applyBorder="1" applyAlignment="1">
      <alignment horizontal="left" vertical="center" wrapText="1"/>
    </xf>
    <xf numFmtId="0" fontId="4" fillId="4" borderId="1" xfId="2" applyFont="1" applyFill="1" applyBorder="1" applyAlignment="1">
      <alignment horizontal="left"/>
    </xf>
    <xf numFmtId="0" fontId="4" fillId="2" borderId="1" xfId="2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/>
    <xf numFmtId="3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left" vertical="center" wrapText="1"/>
    </xf>
    <xf numFmtId="0" fontId="4" fillId="9" borderId="8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wrapText="1"/>
    </xf>
    <xf numFmtId="3" fontId="5" fillId="8" borderId="2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4" fillId="3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/>
    </xf>
    <xf numFmtId="0" fontId="5" fillId="0" borderId="0" xfId="0" applyFont="1"/>
    <xf numFmtId="3" fontId="4" fillId="0" borderId="1" xfId="6" applyNumberFormat="1" applyFont="1" applyFill="1" applyBorder="1" applyAlignment="1">
      <alignment vertical="center"/>
    </xf>
    <xf numFmtId="0" fontId="4" fillId="2" borderId="1" xfId="6" applyFont="1" applyFill="1" applyBorder="1" applyAlignment="1">
      <alignment horizontal="left" vertical="center" wrapText="1"/>
    </xf>
    <xf numFmtId="3" fontId="5" fillId="0" borderId="0" xfId="6" applyNumberFormat="1" applyFont="1" applyFill="1" applyBorder="1" applyAlignment="1">
      <alignment vertical="center"/>
    </xf>
    <xf numFmtId="0" fontId="5" fillId="0" borderId="0" xfId="6" applyFont="1" applyFill="1" applyBorder="1" applyAlignment="1">
      <alignment horizontal="left" vertical="center" wrapText="1"/>
    </xf>
    <xf numFmtId="0" fontId="5" fillId="0" borderId="0" xfId="6" applyFont="1" applyAlignment="1">
      <alignment horizontal="right"/>
    </xf>
    <xf numFmtId="0" fontId="5" fillId="0" borderId="0" xfId="6" applyFont="1" applyFill="1" applyBorder="1" applyAlignment="1">
      <alignment horizontal="center" vertical="center"/>
    </xf>
    <xf numFmtId="0" fontId="5" fillId="0" borderId="0" xfId="6" applyFont="1"/>
    <xf numFmtId="0" fontId="4" fillId="0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3" fontId="4" fillId="0" borderId="1" xfId="6" applyNumberFormat="1" applyFont="1" applyFill="1" applyBorder="1" applyAlignment="1">
      <alignment horizontal="right" vertical="center" wrapText="1"/>
    </xf>
    <xf numFmtId="0" fontId="4" fillId="3" borderId="1" xfId="6" applyFont="1" applyFill="1" applyBorder="1" applyAlignment="1">
      <alignment horizontal="left" vertical="center" wrapText="1"/>
    </xf>
    <xf numFmtId="0" fontId="5" fillId="0" borderId="0" xfId="6" applyFont="1" applyFill="1" applyBorder="1"/>
    <xf numFmtId="0" fontId="5" fillId="0" borderId="1" xfId="6" applyFont="1" applyFill="1" applyBorder="1" applyAlignment="1">
      <alignment horizontal="center" vertical="center"/>
    </xf>
    <xf numFmtId="0" fontId="5" fillId="0" borderId="1" xfId="6" applyFont="1" applyBorder="1"/>
    <xf numFmtId="3" fontId="5" fillId="0" borderId="1" xfId="6" applyNumberFormat="1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3" fontId="5" fillId="0" borderId="1" xfId="6" applyNumberFormat="1" applyFont="1" applyFill="1" applyBorder="1" applyAlignment="1">
      <alignment horizontal="left" vertical="center"/>
    </xf>
    <xf numFmtId="3" fontId="5" fillId="0" borderId="1" xfId="6" applyNumberFormat="1" applyFont="1" applyFill="1" applyBorder="1" applyAlignment="1">
      <alignment horizontal="right" vertical="center"/>
    </xf>
    <xf numFmtId="0" fontId="5" fillId="0" borderId="1" xfId="6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165" fontId="4" fillId="0" borderId="6" xfId="3" applyNumberFormat="1" applyFont="1" applyFill="1" applyBorder="1" applyAlignment="1">
      <alignment horizontal="center" vertical="center" wrapText="1"/>
    </xf>
    <xf numFmtId="165" fontId="8" fillId="0" borderId="0" xfId="3" applyNumberFormat="1" applyFont="1"/>
    <xf numFmtId="165" fontId="8" fillId="0" borderId="0" xfId="3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wrapText="1"/>
    </xf>
    <xf numFmtId="0" fontId="9" fillId="0" borderId="0" xfId="0" applyFont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3" fontId="4" fillId="8" borderId="2" xfId="0" applyNumberFormat="1" applyFont="1" applyFill="1" applyBorder="1" applyAlignment="1">
      <alignment horizontal="right"/>
    </xf>
    <xf numFmtId="3" fontId="5" fillId="8" borderId="2" xfId="0" applyNumberFormat="1" applyFont="1" applyFill="1" applyBorder="1" applyAlignment="1">
      <alignment horizontal="right"/>
    </xf>
    <xf numFmtId="0" fontId="5" fillId="8" borderId="1" xfId="0" applyFont="1" applyFill="1" applyBorder="1" applyAlignment="1">
      <alignment horizontal="left" wrapText="1"/>
    </xf>
    <xf numFmtId="3" fontId="5" fillId="8" borderId="12" xfId="0" applyNumberFormat="1" applyFont="1" applyFill="1" applyBorder="1" applyAlignment="1">
      <alignment horizontal="right"/>
    </xf>
    <xf numFmtId="3" fontId="4" fillId="8" borderId="12" xfId="0" applyNumberFormat="1" applyFont="1" applyFill="1" applyBorder="1" applyAlignment="1">
      <alignment horizontal="right" vertical="center"/>
    </xf>
    <xf numFmtId="0" fontId="5" fillId="8" borderId="8" xfId="0" applyFont="1" applyFill="1" applyBorder="1" applyAlignment="1">
      <alignment horizontal="left" wrapText="1"/>
    </xf>
    <xf numFmtId="3" fontId="4" fillId="8" borderId="2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3" fontId="5" fillId="8" borderId="16" xfId="0" applyNumberFormat="1" applyFont="1" applyFill="1" applyBorder="1" applyAlignment="1">
      <alignment horizontal="right"/>
    </xf>
    <xf numFmtId="0" fontId="5" fillId="8" borderId="17" xfId="0" applyFont="1" applyFill="1" applyBorder="1" applyAlignment="1">
      <alignment horizontal="left" vertical="center" wrapText="1"/>
    </xf>
    <xf numFmtId="0" fontId="8" fillId="8" borderId="0" xfId="0" applyFont="1" applyFill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/>
    <xf numFmtId="0" fontId="11" fillId="0" borderId="0" xfId="0" applyFont="1" applyFill="1"/>
    <xf numFmtId="3" fontId="11" fillId="0" borderId="0" xfId="0" applyNumberFormat="1" applyFont="1"/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/>
    <xf numFmtId="0" fontId="4" fillId="3" borderId="1" xfId="0" applyFont="1" applyFill="1" applyBorder="1" applyAlignment="1">
      <alignment horizontal="left" wrapText="1"/>
    </xf>
    <xf numFmtId="3" fontId="5" fillId="0" borderId="1" xfId="0" applyNumberFormat="1" applyFont="1" applyFill="1" applyBorder="1"/>
    <xf numFmtId="3" fontId="5" fillId="0" borderId="1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0" xfId="0" applyFont="1"/>
    <xf numFmtId="0" fontId="41" fillId="0" borderId="1" xfId="0" applyFont="1" applyBorder="1" applyAlignment="1">
      <alignment horizontal="center" vertical="center" wrapText="1"/>
    </xf>
    <xf numFmtId="164" fontId="41" fillId="0" borderId="1" xfId="11" applyNumberFormat="1" applyFont="1" applyBorder="1" applyAlignment="1">
      <alignment horizontal="center" vertical="center"/>
    </xf>
    <xf numFmtId="3" fontId="41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164" fontId="40" fillId="0" borderId="1" xfId="0" applyNumberFormat="1" applyFont="1" applyBorder="1" applyAlignment="1">
      <alignment horizontal="center" vertical="center"/>
    </xf>
    <xf numFmtId="0" fontId="0" fillId="0" borderId="0" xfId="0" applyBorder="1"/>
    <xf numFmtId="164" fontId="40" fillId="0" borderId="0" xfId="0" applyNumberFormat="1" applyFont="1" applyBorder="1" applyAlignment="1">
      <alignment horizontal="center" vertical="center"/>
    </xf>
    <xf numFmtId="164" fontId="0" fillId="0" borderId="0" xfId="0" applyNumberFormat="1" applyBorder="1"/>
    <xf numFmtId="0" fontId="4" fillId="2" borderId="1" xfId="0" applyFont="1" applyFill="1" applyBorder="1" applyAlignment="1">
      <alignment horizontal="left" vertical="center" wrapText="1"/>
    </xf>
    <xf numFmtId="3" fontId="5" fillId="0" borderId="1" xfId="6" applyNumberFormat="1" applyFont="1" applyFill="1" applyBorder="1"/>
    <xf numFmtId="165" fontId="8" fillId="0" borderId="1" xfId="3" applyNumberFormat="1" applyFont="1" applyBorder="1"/>
    <xf numFmtId="165" fontId="8" fillId="0" borderId="1" xfId="3" applyNumberFormat="1" applyFont="1" applyBorder="1" applyAlignment="1">
      <alignment horizontal="right" vertical="center"/>
    </xf>
    <xf numFmtId="3" fontId="5" fillId="0" borderId="1" xfId="6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/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165" fontId="4" fillId="0" borderId="1" xfId="11" applyNumberFormat="1" applyFont="1" applyFill="1" applyBorder="1" applyAlignment="1">
      <alignment horizontal="center" vertical="center" wrapText="1"/>
    </xf>
    <xf numFmtId="165" fontId="11" fillId="0" borderId="0" xfId="11" applyNumberFormat="1" applyFont="1"/>
    <xf numFmtId="165" fontId="4" fillId="0" borderId="1" xfId="11" applyNumberFormat="1" applyFont="1" applyFill="1" applyBorder="1" applyAlignment="1">
      <alignment horizontal="left" wrapText="1"/>
    </xf>
    <xf numFmtId="165" fontId="2" fillId="0" borderId="1" xfId="11" applyNumberFormat="1" applyFont="1" applyFill="1" applyBorder="1" applyAlignment="1">
      <alignment horizontal="left" wrapText="1"/>
    </xf>
    <xf numFmtId="165" fontId="2" fillId="0" borderId="1" xfId="11" applyNumberFormat="1" applyFont="1" applyFill="1" applyBorder="1" applyAlignment="1">
      <alignment horizontal="left"/>
    </xf>
    <xf numFmtId="0" fontId="5" fillId="0" borderId="8" xfId="6" applyFont="1" applyFill="1" applyBorder="1" applyAlignment="1">
      <alignment horizontal="left" vertical="center" wrapText="1"/>
    </xf>
    <xf numFmtId="165" fontId="2" fillId="0" borderId="1" xfId="11" applyNumberFormat="1" applyFont="1" applyBorder="1" applyAlignment="1">
      <alignment horizontal="right"/>
    </xf>
    <xf numFmtId="165" fontId="50" fillId="0" borderId="1" xfId="11" applyNumberFormat="1" applyFont="1" applyBorder="1"/>
    <xf numFmtId="0" fontId="4" fillId="0" borderId="8" xfId="0" applyFont="1" applyFill="1" applyBorder="1" applyAlignment="1">
      <alignment horizontal="left" wrapText="1"/>
    </xf>
    <xf numFmtId="0" fontId="48" fillId="2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165" fontId="4" fillId="0" borderId="1" xfId="3" applyNumberFormat="1" applyFont="1" applyFill="1" applyBorder="1" applyAlignment="1">
      <alignment horizontal="center" vertical="center" wrapText="1"/>
    </xf>
    <xf numFmtId="165" fontId="50" fillId="0" borderId="1" xfId="11" applyNumberFormat="1" applyFont="1" applyBorder="1" applyAlignment="1">
      <alignment horizontal="right"/>
    </xf>
    <xf numFmtId="3" fontId="4" fillId="0" borderId="30" xfId="0" applyNumberFormat="1" applyFont="1" applyFill="1" applyBorder="1" applyAlignment="1">
      <alignment horizontal="center" vertical="center" wrapText="1"/>
    </xf>
    <xf numFmtId="165" fontId="50" fillId="0" borderId="1" xfId="11" applyNumberFormat="1" applyFont="1" applyFill="1" applyBorder="1" applyAlignment="1">
      <alignment horizontal="right" vertical="center"/>
    </xf>
    <xf numFmtId="165" fontId="2" fillId="0" borderId="1" xfId="11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vertical="top" wrapText="1"/>
    </xf>
    <xf numFmtId="165" fontId="2" fillId="0" borderId="1" xfId="11" applyNumberFormat="1" applyFont="1" applyFill="1" applyBorder="1" applyAlignment="1">
      <alignment horizontal="right" vertical="center" wrapText="1"/>
    </xf>
    <xf numFmtId="0" fontId="4" fillId="2" borderId="8" xfId="6" applyFont="1" applyFill="1" applyBorder="1" applyAlignment="1">
      <alignment horizontal="left" vertical="center" wrapText="1"/>
    </xf>
    <xf numFmtId="165" fontId="2" fillId="0" borderId="1" xfId="11" applyNumberFormat="1" applyFont="1" applyFill="1" applyBorder="1" applyAlignment="1">
      <alignment horizontal="left" vertical="center" wrapText="1"/>
    </xf>
    <xf numFmtId="165" fontId="2" fillId="0" borderId="1" xfId="11" applyNumberFormat="1" applyFont="1" applyBorder="1"/>
    <xf numFmtId="0" fontId="4" fillId="3" borderId="8" xfId="6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/>
    </xf>
    <xf numFmtId="165" fontId="51" fillId="0" borderId="1" xfId="11" applyNumberFormat="1" applyFont="1" applyFill="1" applyBorder="1" applyAlignment="1">
      <alignment horizontal="left" wrapText="1"/>
    </xf>
    <xf numFmtId="165" fontId="50" fillId="0" borderId="1" xfId="11" applyNumberFormat="1" applyFont="1" applyFill="1" applyBorder="1"/>
    <xf numFmtId="165" fontId="50" fillId="0" borderId="1" xfId="11" applyNumberFormat="1" applyFont="1" applyBorder="1" applyAlignment="1">
      <alignment horizontal="right" vertical="center"/>
    </xf>
    <xf numFmtId="0" fontId="5" fillId="0" borderId="8" xfId="6" applyFont="1" applyFill="1" applyBorder="1" applyAlignment="1">
      <alignment wrapText="1"/>
    </xf>
    <xf numFmtId="165" fontId="2" fillId="0" borderId="1" xfId="1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8" fillId="2" borderId="1" xfId="677" applyFont="1" applyFill="1" applyBorder="1" applyAlignment="1">
      <alignment horizontal="left" vertical="center"/>
    </xf>
    <xf numFmtId="3" fontId="48" fillId="0" borderId="1" xfId="677" applyNumberFormat="1" applyFont="1" applyFill="1" applyBorder="1" applyAlignment="1">
      <alignment vertical="center"/>
    </xf>
    <xf numFmtId="3" fontId="2" fillId="0" borderId="1" xfId="677" applyNumberFormat="1" applyFont="1" applyBorder="1"/>
    <xf numFmtId="0" fontId="2" fillId="0" borderId="1" xfId="677" applyFont="1" applyFill="1" applyBorder="1" applyAlignment="1">
      <alignment horizontal="center" vertical="center"/>
    </xf>
    <xf numFmtId="0" fontId="2" fillId="0" borderId="1" xfId="677" applyFont="1" applyFill="1" applyBorder="1"/>
    <xf numFmtId="0" fontId="2" fillId="0" borderId="1" xfId="0" applyFont="1" applyBorder="1" applyAlignment="1">
      <alignment horizontal="right"/>
    </xf>
    <xf numFmtId="3" fontId="52" fillId="0" borderId="1" xfId="677" applyNumberFormat="1" applyFont="1" applyFill="1" applyBorder="1" applyAlignment="1">
      <alignment horizontal="right" vertical="center"/>
    </xf>
    <xf numFmtId="3" fontId="2" fillId="0" borderId="1" xfId="677" applyNumberFormat="1" applyFont="1" applyFill="1" applyBorder="1" applyAlignment="1">
      <alignment horizontal="right" vertical="center"/>
    </xf>
    <xf numFmtId="3" fontId="51" fillId="0" borderId="1" xfId="0" applyNumberFormat="1" applyFont="1" applyFill="1" applyBorder="1" applyAlignment="1">
      <alignment horizontal="center" vertical="center"/>
    </xf>
    <xf numFmtId="165" fontId="50" fillId="0" borderId="1" xfId="11" applyNumberFormat="1" applyFont="1" applyFill="1" applyBorder="1" applyAlignment="1">
      <alignment horizontal="center" vertical="center" wrapText="1"/>
    </xf>
    <xf numFmtId="165" fontId="2" fillId="0" borderId="15" xfId="11" applyNumberFormat="1" applyFont="1" applyFill="1" applyBorder="1" applyAlignment="1">
      <alignment horizontal="center" vertical="center" wrapText="1"/>
    </xf>
    <xf numFmtId="165" fontId="2" fillId="0" borderId="9" xfId="11" applyNumberFormat="1" applyFont="1" applyFill="1" applyBorder="1" applyAlignment="1">
      <alignment horizontal="center" vertical="center"/>
    </xf>
    <xf numFmtId="165" fontId="2" fillId="0" borderId="14" xfId="11" applyNumberFormat="1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 wrapText="1"/>
    </xf>
    <xf numFmtId="165" fontId="2" fillId="0" borderId="10" xfId="11" applyNumberFormat="1" applyFont="1" applyFill="1" applyBorder="1" applyAlignment="1">
      <alignment horizontal="center" vertical="center" wrapText="1"/>
    </xf>
    <xf numFmtId="3" fontId="54" fillId="0" borderId="1" xfId="0" applyNumberFormat="1" applyFont="1" applyFill="1" applyBorder="1" applyAlignment="1">
      <alignment horizontal="center" vertical="center"/>
    </xf>
    <xf numFmtId="165" fontId="50" fillId="0" borderId="11" xfId="11" applyNumberFormat="1" applyFont="1" applyFill="1" applyBorder="1" applyAlignment="1">
      <alignment horizontal="center" vertical="center"/>
    </xf>
    <xf numFmtId="165" fontId="51" fillId="0" borderId="1" xfId="11" applyNumberFormat="1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/>
    </xf>
    <xf numFmtId="165" fontId="2" fillId="0" borderId="17" xfId="11" applyNumberFormat="1" applyFont="1" applyFill="1" applyBorder="1" applyAlignment="1">
      <alignment horizontal="center" vertical="center" wrapText="1"/>
    </xf>
    <xf numFmtId="0" fontId="51" fillId="0" borderId="1" xfId="2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>
      <alignment horizontal="right"/>
    </xf>
    <xf numFmtId="165" fontId="2" fillId="0" borderId="1" xfId="11" applyNumberFormat="1" applyFont="1" applyFill="1" applyBorder="1" applyAlignment="1">
      <alignment horizontal="center" vertical="center" wrapText="1"/>
    </xf>
    <xf numFmtId="165" fontId="2" fillId="0" borderId="10" xfId="11" applyNumberFormat="1" applyFont="1" applyFill="1" applyBorder="1" applyAlignment="1">
      <alignment horizontal="center" vertical="center"/>
    </xf>
    <xf numFmtId="9" fontId="53" fillId="0" borderId="0" xfId="0" applyNumberFormat="1" applyFont="1"/>
    <xf numFmtId="165" fontId="5" fillId="0" borderId="1" xfId="11" applyNumberFormat="1" applyFont="1" applyBorder="1" applyAlignment="1">
      <alignment vertical="center"/>
    </xf>
    <xf numFmtId="165" fontId="5" fillId="0" borderId="1" xfId="11" applyNumberFormat="1" applyFont="1" applyBorder="1" applyAlignment="1">
      <alignment horizontal="right" vertical="center"/>
    </xf>
    <xf numFmtId="0" fontId="2" fillId="0" borderId="1" xfId="6" applyFont="1" applyFill="1" applyBorder="1" applyAlignment="1">
      <alignment horizontal="center"/>
    </xf>
    <xf numFmtId="165" fontId="50" fillId="0" borderId="1" xfId="11" applyNumberFormat="1" applyFont="1" applyFill="1" applyBorder="1" applyAlignment="1">
      <alignment horizontal="center" vertical="center"/>
    </xf>
    <xf numFmtId="165" fontId="5" fillId="0" borderId="1" xfId="11" applyNumberFormat="1" applyFont="1" applyFill="1" applyBorder="1" applyAlignment="1">
      <alignment horizontal="center" vertical="center" wrapText="1"/>
    </xf>
    <xf numFmtId="165" fontId="2" fillId="0" borderId="9" xfId="11" applyNumberFormat="1" applyFont="1" applyFill="1" applyBorder="1" applyAlignment="1">
      <alignment horizontal="center" vertical="center" wrapText="1"/>
    </xf>
    <xf numFmtId="165" fontId="48" fillId="0" borderId="1" xfId="11" applyNumberFormat="1" applyFont="1" applyFill="1" applyBorder="1" applyAlignment="1">
      <alignment horizontal="center" vertical="center" wrapText="1"/>
    </xf>
    <xf numFmtId="165" fontId="5" fillId="0" borderId="1" xfId="11" applyNumberFormat="1" applyFont="1" applyFill="1" applyBorder="1" applyAlignment="1">
      <alignment horizontal="center" vertical="center"/>
    </xf>
    <xf numFmtId="0" fontId="2" fillId="0" borderId="1" xfId="6" applyFont="1" applyBorder="1" applyAlignment="1">
      <alignment horizontal="center"/>
    </xf>
    <xf numFmtId="0" fontId="57" fillId="0" borderId="1" xfId="0" applyFont="1" applyFill="1" applyBorder="1" applyAlignment="1">
      <alignment horizontal="center" vertical="center" wrapText="1"/>
    </xf>
    <xf numFmtId="165" fontId="2" fillId="0" borderId="1" xfId="11" quotePrefix="1" applyNumberFormat="1" applyFont="1" applyFill="1" applyBorder="1" applyAlignment="1">
      <alignment horizontal="center" vertical="center" wrapText="1"/>
    </xf>
    <xf numFmtId="3" fontId="55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65" fontId="48" fillId="0" borderId="1" xfId="11" applyNumberFormat="1" applyFont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 wrapText="1"/>
    </xf>
    <xf numFmtId="0" fontId="48" fillId="0" borderId="1" xfId="6" applyFont="1" applyFill="1" applyBorder="1" applyAlignment="1">
      <alignment horizontal="center" wrapText="1"/>
    </xf>
    <xf numFmtId="3" fontId="51" fillId="0" borderId="0" xfId="0" applyNumberFormat="1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3" fontId="55" fillId="0" borderId="1" xfId="2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/>
    </xf>
    <xf numFmtId="3" fontId="5" fillId="0" borderId="2" xfId="0" applyNumberFormat="1" applyFont="1" applyFill="1" applyBorder="1" applyAlignment="1">
      <alignment horizontal="right"/>
    </xf>
    <xf numFmtId="165" fontId="48" fillId="0" borderId="1" xfId="11" applyNumberFormat="1" applyFont="1" applyFill="1" applyBorder="1" applyAlignment="1">
      <alignment horizontal="left" wrapText="1"/>
    </xf>
    <xf numFmtId="165" fontId="50" fillId="0" borderId="11" xfId="11" applyNumberFormat="1" applyFont="1" applyFill="1" applyBorder="1" applyAlignment="1">
      <alignment horizontal="center" vertical="center" wrapText="1"/>
    </xf>
    <xf numFmtId="165" fontId="50" fillId="0" borderId="9" xfId="11" applyNumberFormat="1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53" fillId="0" borderId="0" xfId="0" applyFont="1"/>
    <xf numFmtId="3" fontId="51" fillId="0" borderId="1" xfId="0" applyNumberFormat="1" applyFont="1" applyFill="1" applyBorder="1" applyAlignment="1">
      <alignment horizontal="center" vertical="center" wrapText="1"/>
    </xf>
    <xf numFmtId="165" fontId="2" fillId="0" borderId="0" xfId="11" applyNumberFormat="1" applyFont="1" applyFill="1" applyBorder="1" applyAlignment="1">
      <alignment horizontal="center" vertical="center"/>
    </xf>
    <xf numFmtId="165" fontId="2" fillId="0" borderId="0" xfId="11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5" fontId="2" fillId="0" borderId="1" xfId="11" applyNumberFormat="1" applyFont="1" applyBorder="1" applyAlignment="1">
      <alignment horizontal="center" vertical="center"/>
    </xf>
    <xf numFmtId="0" fontId="48" fillId="2" borderId="1" xfId="0" applyFont="1" applyFill="1" applyBorder="1" applyAlignment="1">
      <alignment horizontal="left" vertical="center"/>
    </xf>
    <xf numFmtId="0" fontId="48" fillId="0" borderId="1" xfId="0" applyFont="1" applyFill="1" applyBorder="1" applyAlignment="1">
      <alignment horizontal="center" vertical="center" wrapText="1"/>
    </xf>
    <xf numFmtId="3" fontId="48" fillId="0" borderId="1" xfId="0" applyNumberFormat="1" applyFont="1" applyFill="1" applyBorder="1" applyAlignment="1">
      <alignment horizontal="right" vertical="center" wrapText="1"/>
    </xf>
    <xf numFmtId="0" fontId="48" fillId="3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/>
    <xf numFmtId="0" fontId="2" fillId="0" borderId="1" xfId="0" applyFont="1" applyBorder="1"/>
    <xf numFmtId="0" fontId="13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/>
    </xf>
    <xf numFmtId="3" fontId="1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wrapText="1"/>
    </xf>
    <xf numFmtId="0" fontId="4" fillId="5" borderId="1" xfId="0" applyFont="1" applyFill="1" applyBorder="1" applyAlignment="1"/>
    <xf numFmtId="165" fontId="50" fillId="0" borderId="0" xfId="11" applyNumberFormat="1" applyFont="1" applyFill="1" applyAlignment="1">
      <alignment horizontal="center" vertical="center"/>
    </xf>
    <xf numFmtId="165" fontId="2" fillId="0" borderId="17" xfId="11" applyNumberFormat="1" applyFont="1" applyFill="1" applyBorder="1" applyAlignment="1">
      <alignment horizontal="center" vertical="center"/>
    </xf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/>
    <xf numFmtId="0" fontId="4" fillId="3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3" fontId="5" fillId="0" borderId="1" xfId="0" applyNumberFormat="1" applyFont="1" applyFill="1" applyBorder="1"/>
    <xf numFmtId="3" fontId="48" fillId="0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/>
    <xf numFmtId="0" fontId="4" fillId="7" borderId="1" xfId="0" applyFont="1" applyFill="1" applyBorder="1" applyAlignment="1">
      <alignment wrapText="1"/>
    </xf>
    <xf numFmtId="3" fontId="4" fillId="0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3" fontId="4" fillId="0" borderId="1" xfId="0" applyNumberFormat="1" applyFont="1" applyFill="1" applyBorder="1"/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3" fontId="54" fillId="0" borderId="0" xfId="0" applyNumberFormat="1" applyFont="1" applyFill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0" fontId="5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31" xfId="0" applyFont="1" applyFill="1" applyBorder="1"/>
    <xf numFmtId="165" fontId="4" fillId="0" borderId="0" xfId="11" applyNumberFormat="1" applyFont="1" applyFill="1" applyBorder="1" applyAlignment="1">
      <alignment horizontal="center" vertical="center" wrapText="1"/>
    </xf>
    <xf numFmtId="165" fontId="4" fillId="0" borderId="0" xfId="11" applyNumberFormat="1" applyFont="1" applyFill="1" applyBorder="1" applyAlignment="1">
      <alignment horizontal="left" wrapText="1"/>
    </xf>
    <xf numFmtId="0" fontId="2" fillId="0" borderId="0" xfId="1947" applyFont="1" applyFill="1" applyBorder="1" applyAlignment="1">
      <alignment horizontal="left" vertical="center" wrapText="1"/>
    </xf>
    <xf numFmtId="165" fontId="5" fillId="0" borderId="0" xfId="11" applyNumberFormat="1" applyFont="1" applyFill="1" applyBorder="1" applyAlignment="1">
      <alignment horizontal="center" vertical="center" wrapText="1"/>
    </xf>
    <xf numFmtId="0" fontId="11" fillId="0" borderId="0" xfId="0" applyFont="1" applyBorder="1"/>
    <xf numFmtId="3" fontId="49" fillId="0" borderId="31" xfId="677" applyNumberFormat="1" applyFont="1" applyBorder="1"/>
    <xf numFmtId="3" fontId="13" fillId="0" borderId="8" xfId="0" applyNumberFormat="1" applyFont="1" applyFill="1" applyBorder="1" applyAlignment="1">
      <alignment horizontal="center" vertical="center"/>
    </xf>
    <xf numFmtId="0" fontId="11" fillId="0" borderId="31" xfId="0" applyFont="1" applyBorder="1"/>
    <xf numFmtId="0" fontId="2" fillId="0" borderId="1" xfId="0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Border="1"/>
    <xf numFmtId="3" fontId="2" fillId="0" borderId="1" xfId="0" applyNumberFormat="1" applyFont="1" applyFill="1" applyBorder="1" applyAlignment="1">
      <alignment vertical="center"/>
    </xf>
    <xf numFmtId="0" fontId="61" fillId="0" borderId="0" xfId="0" applyFont="1" applyFill="1"/>
    <xf numFmtId="3" fontId="60" fillId="0" borderId="0" xfId="0" applyNumberFormat="1" applyFont="1" applyFill="1" applyBorder="1" applyAlignment="1">
      <alignment horizontal="center" vertical="center"/>
    </xf>
    <xf numFmtId="0" fontId="61" fillId="0" borderId="0" xfId="0" applyFont="1" applyFill="1" applyBorder="1"/>
    <xf numFmtId="0" fontId="13" fillId="0" borderId="0" xfId="0" applyFont="1" applyFill="1" applyAlignment="1">
      <alignment horizontal="center" vertical="center"/>
    </xf>
    <xf numFmtId="3" fontId="13" fillId="0" borderId="1" xfId="2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top" wrapText="1"/>
    </xf>
    <xf numFmtId="0" fontId="5" fillId="0" borderId="0" xfId="0" applyFont="1" applyAlignment="1">
      <alignment wrapText="1"/>
    </xf>
    <xf numFmtId="3" fontId="5" fillId="0" borderId="1" xfId="0" applyNumberFormat="1" applyFont="1" applyFill="1" applyBorder="1" applyAlignment="1">
      <alignment horizontal="right"/>
    </xf>
    <xf numFmtId="0" fontId="5" fillId="0" borderId="8" xfId="0" applyFont="1" applyBorder="1"/>
    <xf numFmtId="3" fontId="2" fillId="0" borderId="8" xfId="677" applyNumberFormat="1" applyFont="1" applyFill="1" applyBorder="1" applyAlignment="1">
      <alignment horizontal="right" vertical="center"/>
    </xf>
    <xf numFmtId="0" fontId="2" fillId="0" borderId="8" xfId="0" applyFont="1" applyBorder="1"/>
    <xf numFmtId="0" fontId="5" fillId="0" borderId="8" xfId="6" applyFont="1" applyBorder="1"/>
    <xf numFmtId="3" fontId="2" fillId="0" borderId="8" xfId="677" applyNumberFormat="1" applyFont="1" applyBorder="1"/>
    <xf numFmtId="0" fontId="5" fillId="0" borderId="0" xfId="0" applyFont="1" applyBorder="1"/>
    <xf numFmtId="0" fontId="5" fillId="0" borderId="0" xfId="6" applyFont="1" applyBorder="1"/>
    <xf numFmtId="0" fontId="5" fillId="0" borderId="31" xfId="0" applyFont="1" applyBorder="1"/>
    <xf numFmtId="0" fontId="5" fillId="0" borderId="31" xfId="6" applyFont="1" applyBorder="1"/>
    <xf numFmtId="0" fontId="2" fillId="0" borderId="1" xfId="677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165" fontId="2" fillId="0" borderId="8" xfId="11" applyNumberFormat="1" applyFont="1" applyBorder="1" applyAlignment="1">
      <alignment horizontal="center" vertical="center"/>
    </xf>
    <xf numFmtId="0" fontId="2" fillId="0" borderId="8" xfId="6" applyFont="1" applyBorder="1" applyAlignment="1">
      <alignment horizontal="center"/>
    </xf>
    <xf numFmtId="165" fontId="5" fillId="0" borderId="8" xfId="11" applyNumberFormat="1" applyFont="1" applyFill="1" applyBorder="1" applyAlignment="1">
      <alignment horizontal="center" vertical="center" wrapText="1"/>
    </xf>
    <xf numFmtId="167" fontId="2" fillId="0" borderId="1" xfId="11" applyNumberFormat="1" applyFont="1" applyBorder="1" applyAlignment="1">
      <alignment horizontal="right"/>
    </xf>
    <xf numFmtId="1" fontId="13" fillId="0" borderId="1" xfId="0" applyNumberFormat="1" applyFont="1" applyFill="1" applyBorder="1" applyAlignment="1">
      <alignment horizontal="center" vertical="center"/>
    </xf>
    <xf numFmtId="167" fontId="2" fillId="0" borderId="1" xfId="11" applyNumberFormat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</cellXfs>
  <cellStyles count="1950">
    <cellStyle name="_ANYAGKÍRÁS" xfId="1203"/>
    <cellStyle name="_Beléptető" xfId="1204"/>
    <cellStyle name="_Tűzjelző (2)" xfId="1205"/>
    <cellStyle name="1. jelölőszín" xfId="13"/>
    <cellStyle name="2. jelölőszín" xfId="14"/>
    <cellStyle name="20% - 1. jelölőszín 2" xfId="15"/>
    <cellStyle name="20% - 1. jelölőszín 2 2" xfId="16"/>
    <cellStyle name="20% - 1. jelölőszín 2_1_arazando" xfId="17"/>
    <cellStyle name="20% - 1. jelölőszín 3" xfId="18"/>
    <cellStyle name="20% - 1. jelölőszín 3 2" xfId="19"/>
    <cellStyle name="20% - 1. jelölőszín 3_1_arazando" xfId="20"/>
    <cellStyle name="20% - 1. jelölőszín 4" xfId="21"/>
    <cellStyle name="20% - 1. jelölőszín 4 2" xfId="22"/>
    <cellStyle name="20% - 1. jelölőszín 4_1_arazando" xfId="23"/>
    <cellStyle name="20% - 1. jelölőszín 5" xfId="24"/>
    <cellStyle name="20% - 1. jelölőszín 5 2" xfId="25"/>
    <cellStyle name="20% - 1. jelölőszín 5_1_arazando" xfId="26"/>
    <cellStyle name="20% - 1. jelölőszín 6" xfId="27"/>
    <cellStyle name="20% - 1. jelölőszín 6 2" xfId="28"/>
    <cellStyle name="20% - 1. jelölőszín 6_1_arazando" xfId="29"/>
    <cellStyle name="20% - 1. jelölőszín 7" xfId="30"/>
    <cellStyle name="20% - 1. jelölőszín 7 2" xfId="31"/>
    <cellStyle name="20% - 1. jelölőszín 7_1_arazando" xfId="32"/>
    <cellStyle name="20% - 1. jelölőszín 8" xfId="33"/>
    <cellStyle name="20% - 1. jelölőszín 8 2" xfId="34"/>
    <cellStyle name="20% - 1. jelölőszín 8_1_arazando" xfId="35"/>
    <cellStyle name="20% - 1. jelölőszín 9" xfId="36"/>
    <cellStyle name="20% - 2. jelölőszín 2" xfId="37"/>
    <cellStyle name="20% - 2. jelölőszín 2 2" xfId="38"/>
    <cellStyle name="20% - 2. jelölőszín 2_1_arazando" xfId="39"/>
    <cellStyle name="20% - 2. jelölőszín 3" xfId="40"/>
    <cellStyle name="20% - 2. jelölőszín 3 2" xfId="41"/>
    <cellStyle name="20% - 2. jelölőszín 3_1_arazando" xfId="42"/>
    <cellStyle name="20% - 2. jelölőszín 4" xfId="43"/>
    <cellStyle name="20% - 2. jelölőszín 4 2" xfId="44"/>
    <cellStyle name="20% - 2. jelölőszín 4_1_arazando" xfId="45"/>
    <cellStyle name="20% - 2. jelölőszín 5" xfId="46"/>
    <cellStyle name="20% - 2. jelölőszín 5 2" xfId="47"/>
    <cellStyle name="20% - 2. jelölőszín 5_1_arazando" xfId="48"/>
    <cellStyle name="20% - 2. jelölőszín 6" xfId="49"/>
    <cellStyle name="20% - 2. jelölőszín 6 2" xfId="50"/>
    <cellStyle name="20% - 2. jelölőszín 6_1_arazando" xfId="51"/>
    <cellStyle name="20% - 2. jelölőszín 7" xfId="52"/>
    <cellStyle name="20% - 2. jelölőszín 7 2" xfId="53"/>
    <cellStyle name="20% - 2. jelölőszín 7_1_arazando" xfId="54"/>
    <cellStyle name="20% - 2. jelölőszín 8" xfId="55"/>
    <cellStyle name="20% - 2. jelölőszín 8 2" xfId="56"/>
    <cellStyle name="20% - 2. jelölőszín 8_1_arazando" xfId="57"/>
    <cellStyle name="20% - 2. jelölőszín 9" xfId="58"/>
    <cellStyle name="20% - 3. jelölőszín 2" xfId="59"/>
    <cellStyle name="20% - 3. jelölőszín 2 2" xfId="60"/>
    <cellStyle name="20% - 3. jelölőszín 2_1_arazando" xfId="61"/>
    <cellStyle name="20% - 3. jelölőszín 3" xfId="62"/>
    <cellStyle name="20% - 3. jelölőszín 3 2" xfId="63"/>
    <cellStyle name="20% - 3. jelölőszín 3_1_arazando" xfId="64"/>
    <cellStyle name="20% - 3. jelölőszín 4" xfId="65"/>
    <cellStyle name="20% - 3. jelölőszín 4 2" xfId="66"/>
    <cellStyle name="20% - 3. jelölőszín 4_1_arazando" xfId="67"/>
    <cellStyle name="20% - 3. jelölőszín 5" xfId="68"/>
    <cellStyle name="20% - 3. jelölőszín 5 2" xfId="69"/>
    <cellStyle name="20% - 3. jelölőszín 5_1_arazando" xfId="70"/>
    <cellStyle name="20% - 3. jelölőszín 6" xfId="71"/>
    <cellStyle name="20% - 3. jelölőszín 6 2" xfId="72"/>
    <cellStyle name="20% - 3. jelölőszín 6_1_arazando" xfId="73"/>
    <cellStyle name="20% - 3. jelölőszín 7" xfId="74"/>
    <cellStyle name="20% - 3. jelölőszín 7 2" xfId="75"/>
    <cellStyle name="20% - 3. jelölőszín 7_1_arazando" xfId="76"/>
    <cellStyle name="20% - 3. jelölőszín 8" xfId="77"/>
    <cellStyle name="20% - 3. jelölőszín 8 2" xfId="78"/>
    <cellStyle name="20% - 3. jelölőszín 8_1_arazando" xfId="79"/>
    <cellStyle name="20% - 3. jelölőszín 9" xfId="80"/>
    <cellStyle name="20% - 4. jelölőszín 2" xfId="81"/>
    <cellStyle name="20% - 4. jelölőszín 2 2" xfId="82"/>
    <cellStyle name="20% - 4. jelölőszín 2_1_arazando" xfId="83"/>
    <cellStyle name="20% - 4. jelölőszín 3" xfId="84"/>
    <cellStyle name="20% - 4. jelölőszín 3 2" xfId="85"/>
    <cellStyle name="20% - 4. jelölőszín 3_1_arazando" xfId="86"/>
    <cellStyle name="20% - 4. jelölőszín 4" xfId="87"/>
    <cellStyle name="20% - 4. jelölőszín 4 2" xfId="88"/>
    <cellStyle name="20% - 4. jelölőszín 4_1_arazando" xfId="89"/>
    <cellStyle name="20% - 4. jelölőszín 5" xfId="90"/>
    <cellStyle name="20% - 4. jelölőszín 5 2" xfId="91"/>
    <cellStyle name="20% - 4. jelölőszín 5_1_arazando" xfId="92"/>
    <cellStyle name="20% - 4. jelölőszín 6" xfId="93"/>
    <cellStyle name="20% - 4. jelölőszín 6 2" xfId="94"/>
    <cellStyle name="20% - 4. jelölőszín 6_1_arazando" xfId="95"/>
    <cellStyle name="20% - 4. jelölőszín 7" xfId="96"/>
    <cellStyle name="20% - 4. jelölőszín 7 2" xfId="97"/>
    <cellStyle name="20% - 4. jelölőszín 7_1_arazando" xfId="98"/>
    <cellStyle name="20% - 4. jelölőszín 8" xfId="99"/>
    <cellStyle name="20% - 4. jelölőszín 8 2" xfId="100"/>
    <cellStyle name="20% - 4. jelölőszín 8_1_arazando" xfId="101"/>
    <cellStyle name="20% - 4. jelölőszín 9" xfId="102"/>
    <cellStyle name="20% - 5. jelölőszín 2" xfId="103"/>
    <cellStyle name="20% - 5. jelölőszín 2 2" xfId="104"/>
    <cellStyle name="20% - 5. jelölőszín 2_1_arazando" xfId="105"/>
    <cellStyle name="20% - 5. jelölőszín 3" xfId="106"/>
    <cellStyle name="20% - 5. jelölőszín 3 2" xfId="107"/>
    <cellStyle name="20% - 5. jelölőszín 3_1_arazando" xfId="108"/>
    <cellStyle name="20% - 5. jelölőszín 4" xfId="109"/>
    <cellStyle name="20% - 5. jelölőszín 4 2" xfId="110"/>
    <cellStyle name="20% - 5. jelölőszín 4_1_arazando" xfId="111"/>
    <cellStyle name="20% - 5. jelölőszín 5" xfId="112"/>
    <cellStyle name="20% - 5. jelölőszín 5 2" xfId="113"/>
    <cellStyle name="20% - 5. jelölőszín 5_1_arazando" xfId="114"/>
    <cellStyle name="20% - 5. jelölőszín 6" xfId="115"/>
    <cellStyle name="20% - 5. jelölőszín 6 2" xfId="116"/>
    <cellStyle name="20% - 5. jelölőszín 6_1_arazando" xfId="117"/>
    <cellStyle name="20% - 5. jelölőszín 7" xfId="118"/>
    <cellStyle name="20% - 5. jelölőszín 7 2" xfId="119"/>
    <cellStyle name="20% - 5. jelölőszín 7_1_arazando" xfId="120"/>
    <cellStyle name="20% - 5. jelölőszín 8" xfId="121"/>
    <cellStyle name="20% - 5. jelölőszín 8 2" xfId="122"/>
    <cellStyle name="20% - 5. jelölőszín 8_1_arazando" xfId="123"/>
    <cellStyle name="20% - 5. jelölőszín 9" xfId="124"/>
    <cellStyle name="20% - 6. jelölőszín 2" xfId="125"/>
    <cellStyle name="20% - 6. jelölőszín 2 2" xfId="126"/>
    <cellStyle name="20% - 6. jelölőszín 2_1_arazando" xfId="127"/>
    <cellStyle name="20% - 6. jelölőszín 3" xfId="128"/>
    <cellStyle name="20% - 6. jelölőszín 3 2" xfId="129"/>
    <cellStyle name="20% - 6. jelölőszín 3_1_arazando" xfId="130"/>
    <cellStyle name="20% - 6. jelölőszín 4" xfId="131"/>
    <cellStyle name="20% - 6. jelölőszín 4 2" xfId="132"/>
    <cellStyle name="20% - 6. jelölőszín 4_1_arazando" xfId="133"/>
    <cellStyle name="20% - 6. jelölőszín 5" xfId="134"/>
    <cellStyle name="20% - 6. jelölőszín 5 2" xfId="135"/>
    <cellStyle name="20% - 6. jelölőszín 5_1_arazando" xfId="136"/>
    <cellStyle name="20% - 6. jelölőszín 6" xfId="137"/>
    <cellStyle name="20% - 6. jelölőszín 6 2" xfId="138"/>
    <cellStyle name="20% - 6. jelölőszín 6_1_arazando" xfId="139"/>
    <cellStyle name="20% - 6. jelölőszín 7" xfId="140"/>
    <cellStyle name="20% - 6. jelölőszín 7 2" xfId="141"/>
    <cellStyle name="20% - 6. jelölőszín 7_1_arazando" xfId="142"/>
    <cellStyle name="20% - 6. jelölőszín 8" xfId="143"/>
    <cellStyle name="20% - 6. jelölőszín 8 2" xfId="144"/>
    <cellStyle name="20% - 6. jelölőszín 8_1_arazando" xfId="145"/>
    <cellStyle name="20% - 6. jelölőszín 9" xfId="146"/>
    <cellStyle name="20% - Accent1" xfId="147"/>
    <cellStyle name="20% - Accent1 2" xfId="148"/>
    <cellStyle name="20% - Accent1_1_arazando" xfId="149"/>
    <cellStyle name="20% - Accent2" xfId="150"/>
    <cellStyle name="20% - Accent2 2" xfId="151"/>
    <cellStyle name="20% - Accent2_1_arazando" xfId="152"/>
    <cellStyle name="20% - Accent3" xfId="153"/>
    <cellStyle name="20% - Accent3 2" xfId="154"/>
    <cellStyle name="20% - Accent3_1_arazando" xfId="155"/>
    <cellStyle name="20% - Accent4" xfId="156"/>
    <cellStyle name="20% - Accent4 2" xfId="157"/>
    <cellStyle name="20% - Accent4_1_arazando" xfId="158"/>
    <cellStyle name="20% - Accent5" xfId="159"/>
    <cellStyle name="20% - Accent5 2" xfId="160"/>
    <cellStyle name="20% - Accent5_1_arazando" xfId="161"/>
    <cellStyle name="20% - Accent6" xfId="162"/>
    <cellStyle name="20% - Accent6 2" xfId="163"/>
    <cellStyle name="20% - Accent6_1_arazando" xfId="164"/>
    <cellStyle name="3. jelölőszín" xfId="165"/>
    <cellStyle name="4. jelölőszín" xfId="166"/>
    <cellStyle name="40% - 1. jelölőszín 2" xfId="167"/>
    <cellStyle name="40% - 1. jelölőszín 2 2" xfId="168"/>
    <cellStyle name="40% - 1. jelölőszín 2_1_arazando" xfId="169"/>
    <cellStyle name="40% - 1. jelölőszín 3" xfId="170"/>
    <cellStyle name="40% - 1. jelölőszín 3 2" xfId="171"/>
    <cellStyle name="40% - 1. jelölőszín 3_1_arazando" xfId="172"/>
    <cellStyle name="40% - 1. jelölőszín 4" xfId="173"/>
    <cellStyle name="40% - 1. jelölőszín 4 2" xfId="174"/>
    <cellStyle name="40% - 1. jelölőszín 4_1_arazando" xfId="175"/>
    <cellStyle name="40% - 1. jelölőszín 5" xfId="176"/>
    <cellStyle name="40% - 1. jelölőszín 5 2" xfId="177"/>
    <cellStyle name="40% - 1. jelölőszín 5_1_arazando" xfId="178"/>
    <cellStyle name="40% - 1. jelölőszín 6" xfId="179"/>
    <cellStyle name="40% - 1. jelölőszín 6 2" xfId="180"/>
    <cellStyle name="40% - 1. jelölőszín 6_1_arazando" xfId="181"/>
    <cellStyle name="40% - 1. jelölőszín 7" xfId="182"/>
    <cellStyle name="40% - 1. jelölőszín 7 2" xfId="183"/>
    <cellStyle name="40% - 1. jelölőszín 7_1_arazando" xfId="184"/>
    <cellStyle name="40% - 1. jelölőszín 8" xfId="185"/>
    <cellStyle name="40% - 1. jelölőszín 8 2" xfId="186"/>
    <cellStyle name="40% - 1. jelölőszín 8_1_arazando" xfId="187"/>
    <cellStyle name="40% - 1. jelölőszín 9" xfId="188"/>
    <cellStyle name="40% - 2. jelölőszín 2" xfId="189"/>
    <cellStyle name="40% - 2. jelölőszín 2 2" xfId="190"/>
    <cellStyle name="40% - 2. jelölőszín 2_1_arazando" xfId="191"/>
    <cellStyle name="40% - 2. jelölőszín 3" xfId="192"/>
    <cellStyle name="40% - 2. jelölőszín 3 2" xfId="193"/>
    <cellStyle name="40% - 2. jelölőszín 3_1_arazando" xfId="194"/>
    <cellStyle name="40% - 2. jelölőszín 4" xfId="195"/>
    <cellStyle name="40% - 2. jelölőszín 4 2" xfId="196"/>
    <cellStyle name="40% - 2. jelölőszín 4_1_arazando" xfId="197"/>
    <cellStyle name="40% - 2. jelölőszín 5" xfId="198"/>
    <cellStyle name="40% - 2. jelölőszín 5 2" xfId="199"/>
    <cellStyle name="40% - 2. jelölőszín 5_1_arazando" xfId="200"/>
    <cellStyle name="40% - 2. jelölőszín 6" xfId="201"/>
    <cellStyle name="40% - 2. jelölőszín 6 2" xfId="202"/>
    <cellStyle name="40% - 2. jelölőszín 6_1_arazando" xfId="203"/>
    <cellStyle name="40% - 2. jelölőszín 7" xfId="204"/>
    <cellStyle name="40% - 2. jelölőszín 7 2" xfId="205"/>
    <cellStyle name="40% - 2. jelölőszín 7_1_arazando" xfId="206"/>
    <cellStyle name="40% - 2. jelölőszín 8" xfId="207"/>
    <cellStyle name="40% - 2. jelölőszín 8 2" xfId="208"/>
    <cellStyle name="40% - 2. jelölőszín 8_1_arazando" xfId="209"/>
    <cellStyle name="40% - 2. jelölőszín 9" xfId="210"/>
    <cellStyle name="40% - 3. jelölőszín 2" xfId="211"/>
    <cellStyle name="40% - 3. jelölőszín 2 2" xfId="212"/>
    <cellStyle name="40% - 3. jelölőszín 2_1_arazando" xfId="213"/>
    <cellStyle name="40% - 3. jelölőszín 3" xfId="214"/>
    <cellStyle name="40% - 3. jelölőszín 3 2" xfId="215"/>
    <cellStyle name="40% - 3. jelölőszín 3_1_arazando" xfId="216"/>
    <cellStyle name="40% - 3. jelölőszín 4" xfId="217"/>
    <cellStyle name="40% - 3. jelölőszín 4 2" xfId="218"/>
    <cellStyle name="40% - 3. jelölőszín 4_1_arazando" xfId="219"/>
    <cellStyle name="40% - 3. jelölőszín 5" xfId="220"/>
    <cellStyle name="40% - 3. jelölőszín 5 2" xfId="221"/>
    <cellStyle name="40% - 3. jelölőszín 5_1_arazando" xfId="222"/>
    <cellStyle name="40% - 3. jelölőszín 6" xfId="223"/>
    <cellStyle name="40% - 3. jelölőszín 6 2" xfId="224"/>
    <cellStyle name="40% - 3. jelölőszín 6_1_arazando" xfId="225"/>
    <cellStyle name="40% - 3. jelölőszín 7" xfId="226"/>
    <cellStyle name="40% - 3. jelölőszín 7 2" xfId="227"/>
    <cellStyle name="40% - 3. jelölőszín 7_1_arazando" xfId="228"/>
    <cellStyle name="40% - 3. jelölőszín 8" xfId="229"/>
    <cellStyle name="40% - 3. jelölőszín 8 2" xfId="230"/>
    <cellStyle name="40% - 3. jelölőszín 8_1_arazando" xfId="231"/>
    <cellStyle name="40% - 3. jelölőszín 9" xfId="232"/>
    <cellStyle name="40% - 4. jelölőszín 2" xfId="233"/>
    <cellStyle name="40% - 4. jelölőszín 2 2" xfId="234"/>
    <cellStyle name="40% - 4. jelölőszín 2_1_arazando" xfId="235"/>
    <cellStyle name="40% - 4. jelölőszín 3" xfId="236"/>
    <cellStyle name="40% - 4. jelölőszín 3 2" xfId="237"/>
    <cellStyle name="40% - 4. jelölőszín 3_1_arazando" xfId="238"/>
    <cellStyle name="40% - 4. jelölőszín 4" xfId="239"/>
    <cellStyle name="40% - 4. jelölőszín 4 2" xfId="240"/>
    <cellStyle name="40% - 4. jelölőszín 4_1_arazando" xfId="241"/>
    <cellStyle name="40% - 4. jelölőszín 5" xfId="242"/>
    <cellStyle name="40% - 4. jelölőszín 5 2" xfId="243"/>
    <cellStyle name="40% - 4. jelölőszín 5_1_arazando" xfId="244"/>
    <cellStyle name="40% - 4. jelölőszín 6" xfId="245"/>
    <cellStyle name="40% - 4. jelölőszín 6 2" xfId="246"/>
    <cellStyle name="40% - 4. jelölőszín 6_1_arazando" xfId="247"/>
    <cellStyle name="40% - 4. jelölőszín 7" xfId="248"/>
    <cellStyle name="40% - 4. jelölőszín 7 2" xfId="249"/>
    <cellStyle name="40% - 4. jelölőszín 7_1_arazando" xfId="250"/>
    <cellStyle name="40% - 4. jelölőszín 8" xfId="251"/>
    <cellStyle name="40% - 4. jelölőszín 8 2" xfId="252"/>
    <cellStyle name="40% - 4. jelölőszín 8_1_arazando" xfId="253"/>
    <cellStyle name="40% - 4. jelölőszín 9" xfId="254"/>
    <cellStyle name="40% - 5. jelölőszín 2" xfId="255"/>
    <cellStyle name="40% - 5. jelölőszín 2 2" xfId="256"/>
    <cellStyle name="40% - 5. jelölőszín 2_1_arazando" xfId="257"/>
    <cellStyle name="40% - 5. jelölőszín 3" xfId="258"/>
    <cellStyle name="40% - 5. jelölőszín 3 2" xfId="259"/>
    <cellStyle name="40% - 5. jelölőszín 3_1_arazando" xfId="260"/>
    <cellStyle name="40% - 5. jelölőszín 4" xfId="261"/>
    <cellStyle name="40% - 5. jelölőszín 4 2" xfId="262"/>
    <cellStyle name="40% - 5. jelölőszín 4_1_arazando" xfId="263"/>
    <cellStyle name="40% - 5. jelölőszín 5" xfId="264"/>
    <cellStyle name="40% - 5. jelölőszín 5 2" xfId="265"/>
    <cellStyle name="40% - 5. jelölőszín 5_1_arazando" xfId="266"/>
    <cellStyle name="40% - 5. jelölőszín 6" xfId="267"/>
    <cellStyle name="40% - 5. jelölőszín 6 2" xfId="268"/>
    <cellStyle name="40% - 5. jelölőszín 6_1_arazando" xfId="269"/>
    <cellStyle name="40% - 5. jelölőszín 7" xfId="270"/>
    <cellStyle name="40% - 5. jelölőszín 7 2" xfId="271"/>
    <cellStyle name="40% - 5. jelölőszín 7_1_arazando" xfId="272"/>
    <cellStyle name="40% - 5. jelölőszín 8" xfId="273"/>
    <cellStyle name="40% - 5. jelölőszín 8 2" xfId="274"/>
    <cellStyle name="40% - 5. jelölőszín 8_1_arazando" xfId="275"/>
    <cellStyle name="40% - 5. jelölőszín 9" xfId="276"/>
    <cellStyle name="40% - 6. jelölőszín 2" xfId="277"/>
    <cellStyle name="40% - 6. jelölőszín 2 2" xfId="278"/>
    <cellStyle name="40% - 6. jelölőszín 2_1_arazando" xfId="279"/>
    <cellStyle name="40% - 6. jelölőszín 3" xfId="280"/>
    <cellStyle name="40% - 6. jelölőszín 3 2" xfId="281"/>
    <cellStyle name="40% - 6. jelölőszín 3_1_arazando" xfId="282"/>
    <cellStyle name="40% - 6. jelölőszín 4" xfId="283"/>
    <cellStyle name="40% - 6. jelölőszín 4 2" xfId="284"/>
    <cellStyle name="40% - 6. jelölőszín 4_1_arazando" xfId="285"/>
    <cellStyle name="40% - 6. jelölőszín 5" xfId="286"/>
    <cellStyle name="40% - 6. jelölőszín 5 2" xfId="287"/>
    <cellStyle name="40% - 6. jelölőszín 5_1_arazando" xfId="288"/>
    <cellStyle name="40% - 6. jelölőszín 6" xfId="289"/>
    <cellStyle name="40% - 6. jelölőszín 6 2" xfId="290"/>
    <cellStyle name="40% - 6. jelölőszín 6_1_arazando" xfId="291"/>
    <cellStyle name="40% - 6. jelölőszín 7" xfId="292"/>
    <cellStyle name="40% - 6. jelölőszín 7 2" xfId="293"/>
    <cellStyle name="40% - 6. jelölőszín 7_1_arazando" xfId="294"/>
    <cellStyle name="40% - 6. jelölőszín 8" xfId="295"/>
    <cellStyle name="40% - 6. jelölőszín 8 2" xfId="296"/>
    <cellStyle name="40% - 6. jelölőszín 8_1_arazando" xfId="297"/>
    <cellStyle name="40% - 6. jelölőszín 9" xfId="298"/>
    <cellStyle name="40% - Accent1" xfId="299"/>
    <cellStyle name="40% - Accent1 2" xfId="300"/>
    <cellStyle name="40% - Accent1_1_arazando" xfId="301"/>
    <cellStyle name="40% - Accent2" xfId="302"/>
    <cellStyle name="40% - Accent2 2" xfId="303"/>
    <cellStyle name="40% - Accent2_1_arazando" xfId="304"/>
    <cellStyle name="40% - Accent3" xfId="305"/>
    <cellStyle name="40% - Accent3 2" xfId="306"/>
    <cellStyle name="40% - Accent3_1_arazando" xfId="307"/>
    <cellStyle name="40% - Accent4" xfId="308"/>
    <cellStyle name="40% - Accent4 2" xfId="309"/>
    <cellStyle name="40% - Accent4_1_arazando" xfId="310"/>
    <cellStyle name="40% - Accent5" xfId="311"/>
    <cellStyle name="40% - Accent5 2" xfId="312"/>
    <cellStyle name="40% - Accent5_1_arazando" xfId="313"/>
    <cellStyle name="40% - Accent6" xfId="314"/>
    <cellStyle name="40% - Accent6 2" xfId="315"/>
    <cellStyle name="40% - Accent6_1_arazando" xfId="316"/>
    <cellStyle name="5. jelölőszín" xfId="317"/>
    <cellStyle name="6. jelölőszín" xfId="318"/>
    <cellStyle name="60% - 1. jelölőszín 2" xfId="319"/>
    <cellStyle name="60% - 1. jelölőszín 3" xfId="320"/>
    <cellStyle name="60% - 1. jelölőszín 4" xfId="321"/>
    <cellStyle name="60% - 1. jelölőszín 5" xfId="322"/>
    <cellStyle name="60% - 1. jelölőszín 6" xfId="323"/>
    <cellStyle name="60% - 1. jelölőszín 7" xfId="324"/>
    <cellStyle name="60% - 1. jelölőszín 8" xfId="325"/>
    <cellStyle name="60% - 2. jelölőszín 2" xfId="326"/>
    <cellStyle name="60% - 2. jelölőszín 3" xfId="327"/>
    <cellStyle name="60% - 2. jelölőszín 4" xfId="328"/>
    <cellStyle name="60% - 2. jelölőszín 5" xfId="329"/>
    <cellStyle name="60% - 2. jelölőszín 6" xfId="330"/>
    <cellStyle name="60% - 2. jelölőszín 7" xfId="331"/>
    <cellStyle name="60% - 2. jelölőszín 8" xfId="332"/>
    <cellStyle name="60% - 3. jelölőszín 2" xfId="333"/>
    <cellStyle name="60% - 3. jelölőszín 3" xfId="334"/>
    <cellStyle name="60% - 3. jelölőszín 4" xfId="335"/>
    <cellStyle name="60% - 3. jelölőszín 5" xfId="336"/>
    <cellStyle name="60% - 3. jelölőszín 6" xfId="337"/>
    <cellStyle name="60% - 3. jelölőszín 7" xfId="338"/>
    <cellStyle name="60% - 3. jelölőszín 8" xfId="339"/>
    <cellStyle name="60% - 4. jelölőszín 2" xfId="340"/>
    <cellStyle name="60% - 4. jelölőszín 3" xfId="341"/>
    <cellStyle name="60% - 4. jelölőszín 4" xfId="342"/>
    <cellStyle name="60% - 4. jelölőszín 5" xfId="343"/>
    <cellStyle name="60% - 4. jelölőszín 6" xfId="344"/>
    <cellStyle name="60% - 4. jelölőszín 7" xfId="345"/>
    <cellStyle name="60% - 4. jelölőszín 8" xfId="346"/>
    <cellStyle name="60% - 5. jelölőszín 2" xfId="347"/>
    <cellStyle name="60% - 5. jelölőszín 3" xfId="348"/>
    <cellStyle name="60% - 5. jelölőszín 4" xfId="349"/>
    <cellStyle name="60% - 5. jelölőszín 5" xfId="350"/>
    <cellStyle name="60% - 5. jelölőszín 6" xfId="351"/>
    <cellStyle name="60% - 5. jelölőszín 7" xfId="352"/>
    <cellStyle name="60% - 5. jelölőszín 8" xfId="353"/>
    <cellStyle name="60% - 6. jelölőszín 2" xfId="354"/>
    <cellStyle name="60% - 6. jelölőszín 3" xfId="355"/>
    <cellStyle name="60% - 6. jelölőszín 4" xfId="356"/>
    <cellStyle name="60% - 6. jelölőszín 5" xfId="357"/>
    <cellStyle name="60% - 6. jelölőszín 6" xfId="358"/>
    <cellStyle name="60% - 6. jelölőszín 7" xfId="359"/>
    <cellStyle name="60% - 6. jelölőszín 8" xfId="360"/>
    <cellStyle name="60% - Accent1" xfId="361"/>
    <cellStyle name="60% - Accent2" xfId="362"/>
    <cellStyle name="60% - Accent3" xfId="363"/>
    <cellStyle name="60% - Accent4" xfId="364"/>
    <cellStyle name="60% - Accent5" xfId="365"/>
    <cellStyle name="60% - Accent6" xfId="366"/>
    <cellStyle name="Accent1" xfId="367"/>
    <cellStyle name="Accent2" xfId="368"/>
    <cellStyle name="Accent3" xfId="369"/>
    <cellStyle name="Accent4" xfId="370"/>
    <cellStyle name="Accent5" xfId="371"/>
    <cellStyle name="Accent6" xfId="372"/>
    <cellStyle name="Bad" xfId="373"/>
    <cellStyle name="Bevitel 2" xfId="374"/>
    <cellStyle name="Bevitel 2 2" xfId="375"/>
    <cellStyle name="Bevitel 2 2 2" xfId="826"/>
    <cellStyle name="Bevitel 2 2 2 2" xfId="1206"/>
    <cellStyle name="Bevitel 2 2 2 3" xfId="1207"/>
    <cellStyle name="Bevitel 2 2 3" xfId="836"/>
    <cellStyle name="Bevitel 2 2 4" xfId="1046"/>
    <cellStyle name="Bevitel 2 3" xfId="827"/>
    <cellStyle name="Bevitel 2 3 2" xfId="1208"/>
    <cellStyle name="Bevitel 2 3 3" xfId="1209"/>
    <cellStyle name="Bevitel 2 4" xfId="837"/>
    <cellStyle name="Bevitel 2 5" xfId="1045"/>
    <cellStyle name="Bevitel 3" xfId="376"/>
    <cellStyle name="Bevitel 3 2" xfId="377"/>
    <cellStyle name="Bevitel 3 2 2" xfId="824"/>
    <cellStyle name="Bevitel 3 2 2 2" xfId="1210"/>
    <cellStyle name="Bevitel 3 2 2 3" xfId="1211"/>
    <cellStyle name="Bevitel 3 2 3" xfId="834"/>
    <cellStyle name="Bevitel 3 2 4" xfId="1048"/>
    <cellStyle name="Bevitel 3 3" xfId="825"/>
    <cellStyle name="Bevitel 3 3 2" xfId="1212"/>
    <cellStyle name="Bevitel 3 3 3" xfId="1213"/>
    <cellStyle name="Bevitel 3 4" xfId="835"/>
    <cellStyle name="Bevitel 3 5" xfId="1047"/>
    <cellStyle name="Bevitel 4" xfId="378"/>
    <cellStyle name="Bevitel 4 2" xfId="379"/>
    <cellStyle name="Bevitel 4 2 2" xfId="822"/>
    <cellStyle name="Bevitel 4 2 2 2" xfId="1214"/>
    <cellStyle name="Bevitel 4 2 2 3" xfId="1215"/>
    <cellStyle name="Bevitel 4 2 3" xfId="833"/>
    <cellStyle name="Bevitel 4 2 4" xfId="1050"/>
    <cellStyle name="Bevitel 4 3" xfId="823"/>
    <cellStyle name="Bevitel 4 3 2" xfId="1216"/>
    <cellStyle name="Bevitel 4 3 3" xfId="1217"/>
    <cellStyle name="Bevitel 4 4" xfId="886"/>
    <cellStyle name="Bevitel 4 5" xfId="1049"/>
    <cellStyle name="Bevitel 5" xfId="380"/>
    <cellStyle name="Bevitel 5 2" xfId="381"/>
    <cellStyle name="Bevitel 5 2 2" xfId="820"/>
    <cellStyle name="Bevitel 5 2 2 2" xfId="1218"/>
    <cellStyle name="Bevitel 5 2 2 3" xfId="1219"/>
    <cellStyle name="Bevitel 5 2 3" xfId="832"/>
    <cellStyle name="Bevitel 5 2 4" xfId="1052"/>
    <cellStyle name="Bevitel 5 3" xfId="821"/>
    <cellStyle name="Bevitel 5 3 2" xfId="1220"/>
    <cellStyle name="Bevitel 5 3 3" xfId="1221"/>
    <cellStyle name="Bevitel 5 4" xfId="885"/>
    <cellStyle name="Bevitel 5 5" xfId="1051"/>
    <cellStyle name="Bevitel 6" xfId="382"/>
    <cellStyle name="Bevitel 6 2" xfId="383"/>
    <cellStyle name="Bevitel 6 2 2" xfId="818"/>
    <cellStyle name="Bevitel 6 2 2 2" xfId="1222"/>
    <cellStyle name="Bevitel 6 2 2 3" xfId="1223"/>
    <cellStyle name="Bevitel 6 2 3" xfId="831"/>
    <cellStyle name="Bevitel 6 2 4" xfId="1054"/>
    <cellStyle name="Bevitel 6 3" xfId="819"/>
    <cellStyle name="Bevitel 6 3 2" xfId="1224"/>
    <cellStyle name="Bevitel 6 3 3" xfId="1225"/>
    <cellStyle name="Bevitel 6 4" xfId="884"/>
    <cellStyle name="Bevitel 6 5" xfId="1053"/>
    <cellStyle name="Bevitel 7" xfId="384"/>
    <cellStyle name="Bevitel 7 2" xfId="385"/>
    <cellStyle name="Bevitel 7 2 2" xfId="816"/>
    <cellStyle name="Bevitel 7 2 2 2" xfId="1226"/>
    <cellStyle name="Bevitel 7 2 2 3" xfId="1227"/>
    <cellStyle name="Bevitel 7 2 3" xfId="830"/>
    <cellStyle name="Bevitel 7 2 4" xfId="1031"/>
    <cellStyle name="Bevitel 7 3" xfId="817"/>
    <cellStyle name="Bevitel 7 3 2" xfId="1228"/>
    <cellStyle name="Bevitel 7 3 3" xfId="1229"/>
    <cellStyle name="Bevitel 7 4" xfId="883"/>
    <cellStyle name="Bevitel 7 5" xfId="1055"/>
    <cellStyle name="Bevitel 8" xfId="386"/>
    <cellStyle name="Bevitel 8 2" xfId="387"/>
    <cellStyle name="Bevitel 8 2 2" xfId="880"/>
    <cellStyle name="Bevitel 8 2 2 2" xfId="1230"/>
    <cellStyle name="Bevitel 8 2 2 3" xfId="1231"/>
    <cellStyle name="Bevitel 8 2 3" xfId="829"/>
    <cellStyle name="Bevitel 8 2 4" xfId="1035"/>
    <cellStyle name="Bevitel 8 3" xfId="815"/>
    <cellStyle name="Bevitel 8 3 2" xfId="1232"/>
    <cellStyle name="Bevitel 8 3 3" xfId="1233"/>
    <cellStyle name="Bevitel 8 4" xfId="882"/>
    <cellStyle name="Bevitel 8 5" xfId="1131"/>
    <cellStyle name="Calculation" xfId="388"/>
    <cellStyle name="Calculation 2" xfId="389"/>
    <cellStyle name="Calculation 2 2" xfId="887"/>
    <cellStyle name="Calculation 2 2 2" xfId="1234"/>
    <cellStyle name="Calculation 2 2 3" xfId="1235"/>
    <cellStyle name="Calculation 2 3" xfId="828"/>
    <cellStyle name="Calculation 2 4" xfId="1149"/>
    <cellStyle name="Calculation 3" xfId="726"/>
    <cellStyle name="Calculation 3 2" xfId="1236"/>
    <cellStyle name="Calculation 3 3" xfId="1237"/>
    <cellStyle name="Calculation 4" xfId="881"/>
    <cellStyle name="Calculation 5" xfId="1027"/>
    <cellStyle name="Calculation_egységárak" xfId="390"/>
    <cellStyle name="Check Cell" xfId="391"/>
    <cellStyle name="Check Cell 10" xfId="1079"/>
    <cellStyle name="Check Cell 11" xfId="1081"/>
    <cellStyle name="Check Cell 12" xfId="1032"/>
    <cellStyle name="Check Cell 13" xfId="1083"/>
    <cellStyle name="Check Cell 14" xfId="1029"/>
    <cellStyle name="Check Cell 15" xfId="1084"/>
    <cellStyle name="Check Cell 16" xfId="1185"/>
    <cellStyle name="Check Cell 2" xfId="711"/>
    <cellStyle name="Check Cell 3" xfId="710"/>
    <cellStyle name="Check Cell 4" xfId="807"/>
    <cellStyle name="Check Cell 5" xfId="1002"/>
    <cellStyle name="Check Cell 6" xfId="990"/>
    <cellStyle name="Check Cell 7" xfId="1009"/>
    <cellStyle name="Check Cell 8" xfId="1008"/>
    <cellStyle name="Check Cell 9" xfId="1060"/>
    <cellStyle name="Cím 2" xfId="392"/>
    <cellStyle name="Cím 3" xfId="393"/>
    <cellStyle name="Cím 4" xfId="394"/>
    <cellStyle name="Cím 5" xfId="395"/>
    <cellStyle name="Cím 6" xfId="396"/>
    <cellStyle name="Cím 7" xfId="397"/>
    <cellStyle name="Cím 8" xfId="398"/>
    <cellStyle name="Címsor 1 2" xfId="399"/>
    <cellStyle name="Címsor 1 3" xfId="400"/>
    <cellStyle name="Címsor 1 4" xfId="401"/>
    <cellStyle name="Címsor 1 5" xfId="402"/>
    <cellStyle name="Címsor 1 6" xfId="403"/>
    <cellStyle name="Címsor 1 7" xfId="404"/>
    <cellStyle name="Címsor 1 8" xfId="405"/>
    <cellStyle name="Címsor 2 2" xfId="406"/>
    <cellStyle name="Címsor 2 3" xfId="407"/>
    <cellStyle name="Címsor 2 4" xfId="408"/>
    <cellStyle name="Címsor 2 5" xfId="409"/>
    <cellStyle name="Címsor 2 6" xfId="410"/>
    <cellStyle name="Címsor 2 7" xfId="411"/>
    <cellStyle name="Címsor 2 8" xfId="412"/>
    <cellStyle name="Címsor 3 2" xfId="413"/>
    <cellStyle name="Címsor 3 3" xfId="414"/>
    <cellStyle name="Címsor 3 4" xfId="415"/>
    <cellStyle name="Címsor 3 5" xfId="416"/>
    <cellStyle name="Címsor 3 6" xfId="417"/>
    <cellStyle name="Címsor 3 7" xfId="418"/>
    <cellStyle name="Címsor 3 8" xfId="419"/>
    <cellStyle name="Címsor 4 2" xfId="420"/>
    <cellStyle name="Címsor 4 3" xfId="421"/>
    <cellStyle name="Címsor 4 4" xfId="422"/>
    <cellStyle name="Címsor 4 5" xfId="423"/>
    <cellStyle name="Címsor 4 6" xfId="424"/>
    <cellStyle name="Címsor 4 7" xfId="425"/>
    <cellStyle name="Címsor 4 8" xfId="426"/>
    <cellStyle name="Comma 2" xfId="427"/>
    <cellStyle name="Ellenőrzőcella 2" xfId="428"/>
    <cellStyle name="Ellenőrzőcella 2 10" xfId="1064"/>
    <cellStyle name="Ellenőrzőcella 2 11" xfId="1071"/>
    <cellStyle name="Ellenőrzőcella 2 12" xfId="1080"/>
    <cellStyle name="Ellenőrzőcella 2 13" xfId="1056"/>
    <cellStyle name="Ellenőrzőcella 2 14" xfId="1082"/>
    <cellStyle name="Ellenőrzőcella 2 15" xfId="1030"/>
    <cellStyle name="Ellenőrzőcella 2 16" xfId="1186"/>
    <cellStyle name="Ellenőrzőcella 2 2" xfId="719"/>
    <cellStyle name="Ellenőrzőcella 2 3" xfId="712"/>
    <cellStyle name="Ellenőrzőcella 2 4" xfId="808"/>
    <cellStyle name="Ellenőrzőcella 2 5" xfId="997"/>
    <cellStyle name="Ellenőrzőcella 2 6" xfId="998"/>
    <cellStyle name="Ellenőrzőcella 2 7" xfId="1017"/>
    <cellStyle name="Ellenőrzőcella 2 8" xfId="1010"/>
    <cellStyle name="Ellenőrzőcella 2 9" xfId="1072"/>
    <cellStyle name="Ellenőrzőcella 3" xfId="429"/>
    <cellStyle name="Ellenőrzőcella 3 10" xfId="1063"/>
    <cellStyle name="Ellenőrzőcella 3 11" xfId="1070"/>
    <cellStyle name="Ellenőrzőcella 3 12" xfId="1117"/>
    <cellStyle name="Ellenőrzőcella 3 13" xfId="1039"/>
    <cellStyle name="Ellenőrzőcella 3 14" xfId="1109"/>
    <cellStyle name="Ellenőrzőcella 3 15" xfId="1028"/>
    <cellStyle name="Ellenőrzőcella 3 16" xfId="1187"/>
    <cellStyle name="Ellenőrzőcella 3 2" xfId="720"/>
    <cellStyle name="Ellenőrzőcella 3 3" xfId="713"/>
    <cellStyle name="Ellenőrzőcella 3 4" xfId="809"/>
    <cellStyle name="Ellenőrzőcella 3 5" xfId="996"/>
    <cellStyle name="Ellenőrzőcella 3 6" xfId="999"/>
    <cellStyle name="Ellenőrzőcella 3 7" xfId="1018"/>
    <cellStyle name="Ellenőrzőcella 3 8" xfId="1011"/>
    <cellStyle name="Ellenőrzőcella 3 9" xfId="1073"/>
    <cellStyle name="Ellenőrzőcella 4" xfId="430"/>
    <cellStyle name="Ellenőrzőcella 4 10" xfId="1062"/>
    <cellStyle name="Ellenőrzőcella 4 11" xfId="1069"/>
    <cellStyle name="Ellenőrzőcella 4 12" xfId="1119"/>
    <cellStyle name="Ellenőrzőcella 4 13" xfId="1037"/>
    <cellStyle name="Ellenőrzőcella 4 14" xfId="1110"/>
    <cellStyle name="Ellenőrzőcella 4 15" xfId="1025"/>
    <cellStyle name="Ellenőrzőcella 4 16" xfId="1188"/>
    <cellStyle name="Ellenőrzőcella 4 2" xfId="721"/>
    <cellStyle name="Ellenőrzőcella 4 3" xfId="714"/>
    <cellStyle name="Ellenőrzőcella 4 4" xfId="810"/>
    <cellStyle name="Ellenőrzőcella 4 5" xfId="995"/>
    <cellStyle name="Ellenőrzőcella 4 6" xfId="1000"/>
    <cellStyle name="Ellenőrzőcella 4 7" xfId="1019"/>
    <cellStyle name="Ellenőrzőcella 4 8" xfId="1012"/>
    <cellStyle name="Ellenőrzőcella 4 9" xfId="1074"/>
    <cellStyle name="Ellenőrzőcella 5" xfId="431"/>
    <cellStyle name="Ellenőrzőcella 5 10" xfId="1061"/>
    <cellStyle name="Ellenőrzőcella 5 11" xfId="1068"/>
    <cellStyle name="Ellenőrzőcella 5 12" xfId="1120"/>
    <cellStyle name="Ellenőrzőcella 5 13" xfId="1036"/>
    <cellStyle name="Ellenőrzőcella 5 14" xfId="1111"/>
    <cellStyle name="Ellenőrzőcella 5 15" xfId="1043"/>
    <cellStyle name="Ellenőrzőcella 5 16" xfId="1189"/>
    <cellStyle name="Ellenőrzőcella 5 2" xfId="722"/>
    <cellStyle name="Ellenőrzőcella 5 3" xfId="715"/>
    <cellStyle name="Ellenőrzőcella 5 4" xfId="811"/>
    <cellStyle name="Ellenőrzőcella 5 5" xfId="994"/>
    <cellStyle name="Ellenőrzőcella 5 6" xfId="1001"/>
    <cellStyle name="Ellenőrzőcella 5 7" xfId="1020"/>
    <cellStyle name="Ellenőrzőcella 5 8" xfId="1013"/>
    <cellStyle name="Ellenőrzőcella 5 9" xfId="1075"/>
    <cellStyle name="Ellenőrzőcella 6" xfId="432"/>
    <cellStyle name="Ellenőrzőcella 6 10" xfId="1059"/>
    <cellStyle name="Ellenőrzőcella 6 11" xfId="1067"/>
    <cellStyle name="Ellenőrzőcella 6 12" xfId="1142"/>
    <cellStyle name="Ellenőrzőcella 6 13" xfId="1034"/>
    <cellStyle name="Ellenőrzőcella 6 14" xfId="1146"/>
    <cellStyle name="Ellenőrzőcella 6 15" xfId="1147"/>
    <cellStyle name="Ellenőrzőcella 6 16" xfId="1190"/>
    <cellStyle name="Ellenőrzőcella 6 2" xfId="723"/>
    <cellStyle name="Ellenőrzőcella 6 3" xfId="716"/>
    <cellStyle name="Ellenőrzőcella 6 4" xfId="812"/>
    <cellStyle name="Ellenőrzőcella 6 5" xfId="993"/>
    <cellStyle name="Ellenőrzőcella 6 6" xfId="1003"/>
    <cellStyle name="Ellenőrzőcella 6 7" xfId="1021"/>
    <cellStyle name="Ellenőrzőcella 6 8" xfId="1014"/>
    <cellStyle name="Ellenőrzőcella 6 9" xfId="1076"/>
    <cellStyle name="Ellenőrzőcella 7" xfId="433"/>
    <cellStyle name="Ellenőrzőcella 7 10" xfId="1058"/>
    <cellStyle name="Ellenőrzőcella 7 11" xfId="1066"/>
    <cellStyle name="Ellenőrzőcella 7 12" xfId="1033"/>
    <cellStyle name="Ellenőrzőcella 7 13" xfId="1116"/>
    <cellStyle name="Ellenőrzőcella 7 14" xfId="1042"/>
    <cellStyle name="Ellenőrzőcella 7 15" xfId="1108"/>
    <cellStyle name="Ellenőrzőcella 7 16" xfId="1191"/>
    <cellStyle name="Ellenőrzőcella 7 2" xfId="724"/>
    <cellStyle name="Ellenőrzőcella 7 3" xfId="717"/>
    <cellStyle name="Ellenőrzőcella 7 4" xfId="813"/>
    <cellStyle name="Ellenőrzőcella 7 5" xfId="992"/>
    <cellStyle name="Ellenőrzőcella 7 6" xfId="1004"/>
    <cellStyle name="Ellenőrzőcella 7 7" xfId="1022"/>
    <cellStyle name="Ellenőrzőcella 7 8" xfId="1015"/>
    <cellStyle name="Ellenőrzőcella 7 9" xfId="1077"/>
    <cellStyle name="Ellenőrzőcella 8" xfId="434"/>
    <cellStyle name="Ellenőrzőcella 8 10" xfId="1057"/>
    <cellStyle name="Ellenőrzőcella 8 11" xfId="1065"/>
    <cellStyle name="Ellenőrzőcella 8 12" xfId="1118"/>
    <cellStyle name="Ellenőrzőcella 8 13" xfId="1038"/>
    <cellStyle name="Ellenőrzőcella 8 14" xfId="1139"/>
    <cellStyle name="Ellenőrzőcella 8 15" xfId="1044"/>
    <cellStyle name="Ellenőrzőcella 8 16" xfId="1192"/>
    <cellStyle name="Ellenőrzőcella 8 2" xfId="725"/>
    <cellStyle name="Ellenőrzőcella 8 3" xfId="718"/>
    <cellStyle name="Ellenőrzőcella 8 4" xfId="814"/>
    <cellStyle name="Ellenőrzőcella 8 5" xfId="991"/>
    <cellStyle name="Ellenőrzőcella 8 6" xfId="1005"/>
    <cellStyle name="Ellenőrzőcella 8 7" xfId="1023"/>
    <cellStyle name="Ellenőrzőcella 8 8" xfId="1016"/>
    <cellStyle name="Ellenőrzőcella 8 9" xfId="1078"/>
    <cellStyle name="Excel Built-in Normal" xfId="4"/>
    <cellStyle name="Excel Built-in Normal 2" xfId="5"/>
    <cellStyle name="Excel Built-in Normal 2 2" xfId="1196"/>
    <cellStyle name="Excel Built-in Normal 3" xfId="435"/>
    <cellStyle name="Excel Built-in Normal 4" xfId="703"/>
    <cellStyle name="Excel Built-in Normal_1_arazando" xfId="436"/>
    <cellStyle name="Explanatory Text" xfId="437"/>
    <cellStyle name="Ezres" xfId="11" builtinId="3"/>
    <cellStyle name="Ezres 10" xfId="676"/>
    <cellStyle name="Ezres 11" xfId="1197"/>
    <cellStyle name="Ezres 12" xfId="1948"/>
    <cellStyle name="Ezres 2" xfId="3"/>
    <cellStyle name="Ezres 2 10" xfId="1198"/>
    <cellStyle name="Ezres 2 11" xfId="439"/>
    <cellStyle name="Ezres 2 2" xfId="440"/>
    <cellStyle name="Ezres 2 2 2" xfId="805"/>
    <cellStyle name="Ezres 2 2 2 2" xfId="804"/>
    <cellStyle name="Ezres 2 2 3" xfId="806"/>
    <cellStyle name="Ezres 2 2 4" xfId="702"/>
    <cellStyle name="Ezres 2 3" xfId="670"/>
    <cellStyle name="Ezres 2 3 2" xfId="803"/>
    <cellStyle name="Ezres 2 4" xfId="802"/>
    <cellStyle name="Ezres 2 5" xfId="801"/>
    <cellStyle name="Ezres 2 6" xfId="875"/>
    <cellStyle name="Ezres 2 6 2" xfId="1238"/>
    <cellStyle name="Ezres 2 7" xfId="988"/>
    <cellStyle name="Ezres 2 8" xfId="1184"/>
    <cellStyle name="Ezres 2 9" xfId="692"/>
    <cellStyle name="Ezres 3" xfId="441"/>
    <cellStyle name="Ezres 3 2" xfId="800"/>
    <cellStyle name="Ezres 3 3" xfId="873"/>
    <cellStyle name="Ezres 3 4" xfId="709"/>
    <cellStyle name="Ezres 3 4 2" xfId="1239"/>
    <cellStyle name="Ezres 3 4 2 2" xfId="1240"/>
    <cellStyle name="Ezres 3 4 3" xfId="1241"/>
    <cellStyle name="Ezres 3 5" xfId="1242"/>
    <cellStyle name="Ezres 3 5 2" xfId="1243"/>
    <cellStyle name="Ezres 3 6" xfId="1244"/>
    <cellStyle name="Ezres 3 7" xfId="1245"/>
    <cellStyle name="Ezres 4" xfId="668"/>
    <cellStyle name="Ezres 4 2" xfId="798"/>
    <cellStyle name="Ezres 4 2 2" xfId="1085"/>
    <cellStyle name="Ezres 4 2 2 2" xfId="1246"/>
    <cellStyle name="Ezres 4 2 2 2 2" xfId="1247"/>
    <cellStyle name="Ezres 4 2 2 3" xfId="1248"/>
    <cellStyle name="Ezres 4 2 2 4" xfId="1249"/>
    <cellStyle name="Ezres 4 2 3" xfId="1250"/>
    <cellStyle name="Ezres 4 2 3 2" xfId="1251"/>
    <cellStyle name="Ezres 4 2 4" xfId="1252"/>
    <cellStyle name="Ezres 4 2 5" xfId="1253"/>
    <cellStyle name="Ezres 4 3" xfId="797"/>
    <cellStyle name="Ezres 4 4" xfId="799"/>
    <cellStyle name="Ezres 5" xfId="672"/>
    <cellStyle name="Ezres 5 2" xfId="795"/>
    <cellStyle name="Ezres 5 3" xfId="796"/>
    <cellStyle name="Ezres 6" xfId="438"/>
    <cellStyle name="Ezres 6 2" xfId="1086"/>
    <cellStyle name="Ezres 6 2 2" xfId="1254"/>
    <cellStyle name="Ezres 6 2 2 2" xfId="1255"/>
    <cellStyle name="Ezres 6 2 3" xfId="1256"/>
    <cellStyle name="Ezres 6 2 4" xfId="1257"/>
    <cellStyle name="Ezres 6 3" xfId="794"/>
    <cellStyle name="Ezres 6 3 2" xfId="1258"/>
    <cellStyle name="Ezres 6 4" xfId="1259"/>
    <cellStyle name="Ezres 6 5" xfId="1260"/>
    <cellStyle name="Ezres 7" xfId="680"/>
    <cellStyle name="Ezres 7 2" xfId="793"/>
    <cellStyle name="Ezres 8" xfId="987"/>
    <cellStyle name="Ezres 8 2" xfId="1261"/>
    <cellStyle name="Ezres 8 2 2" xfId="1262"/>
    <cellStyle name="Ezres 8 2 2 2" xfId="1263"/>
    <cellStyle name="Ezres 8 2 3" xfId="1264"/>
    <cellStyle name="Ezres 8 2 4" xfId="1265"/>
    <cellStyle name="Ezres 8 3" xfId="1266"/>
    <cellStyle name="Ezres 8 3 2" xfId="1267"/>
    <cellStyle name="Ezres 8 4" xfId="1268"/>
    <cellStyle name="Ezres 8 5" xfId="1269"/>
    <cellStyle name="Ezres 9" xfId="1007"/>
    <cellStyle name="Ezres 9 2" xfId="1270"/>
    <cellStyle name="Figyelmeztetés 2" xfId="442"/>
    <cellStyle name="Figyelmeztetés 3" xfId="443"/>
    <cellStyle name="Figyelmeztetés 4" xfId="444"/>
    <cellStyle name="Figyelmeztetés 5" xfId="445"/>
    <cellStyle name="Figyelmeztetés 6" xfId="446"/>
    <cellStyle name="Figyelmeztetés 7" xfId="447"/>
    <cellStyle name="Figyelmeztetés 8" xfId="448"/>
    <cellStyle name="Good" xfId="449"/>
    <cellStyle name="Heading 1" xfId="450"/>
    <cellStyle name="Heading 2" xfId="451"/>
    <cellStyle name="Heading 3" xfId="452"/>
    <cellStyle name="Heading 4" xfId="453"/>
    <cellStyle name="Hivatkozott cella 2" xfId="454"/>
    <cellStyle name="Hivatkozott cella 3" xfId="455"/>
    <cellStyle name="Hivatkozott cella 4" xfId="456"/>
    <cellStyle name="Hivatkozott cella 5" xfId="457"/>
    <cellStyle name="Hivatkozott cella 6" xfId="458"/>
    <cellStyle name="Hivatkozott cella 7" xfId="459"/>
    <cellStyle name="Hivatkozott cella 8" xfId="460"/>
    <cellStyle name="Input" xfId="461"/>
    <cellStyle name="Input 2" xfId="462"/>
    <cellStyle name="Input 2 2" xfId="791"/>
    <cellStyle name="Input 2 2 2" xfId="1271"/>
    <cellStyle name="Input 2 2 3" xfId="1272"/>
    <cellStyle name="Input 2 3" xfId="787"/>
    <cellStyle name="Input 2 4" xfId="1123"/>
    <cellStyle name="Input 3" xfId="792"/>
    <cellStyle name="Input 3 2" xfId="1273"/>
    <cellStyle name="Input 3 3" xfId="1274"/>
    <cellStyle name="Input 4" xfId="789"/>
    <cellStyle name="Input 5" xfId="1112"/>
    <cellStyle name="Jegyzet 10" xfId="463"/>
    <cellStyle name="Jegyzet 2" xfId="464"/>
    <cellStyle name="Jegyzet 2 2" xfId="465"/>
    <cellStyle name="Jegyzet 2 2 2" xfId="839"/>
    <cellStyle name="Jegyzet 2 2 2 2" xfId="1275"/>
    <cellStyle name="Jegyzet 2 2 2 3" xfId="1276"/>
    <cellStyle name="Jegyzet 2 2 3" xfId="784"/>
    <cellStyle name="Jegyzet 2 2 4" xfId="1087"/>
    <cellStyle name="Jegyzet 2 3" xfId="790"/>
    <cellStyle name="Jegyzet 2 3 2" xfId="840"/>
    <cellStyle name="Jegyzet 2 3 2 2" xfId="1277"/>
    <cellStyle name="Jegyzet 2 3 2 3" xfId="1278"/>
    <cellStyle name="Jegyzet 2 3 3" xfId="783"/>
    <cellStyle name="Jegyzet 2 3 4" xfId="1114"/>
    <cellStyle name="Jegyzet 2 4" xfId="838"/>
    <cellStyle name="Jegyzet 2 4 2" xfId="1279"/>
    <cellStyle name="Jegyzet 2 4 3" xfId="1280"/>
    <cellStyle name="Jegyzet 2 5" xfId="786"/>
    <cellStyle name="Jegyzet 2 6" xfId="1113"/>
    <cellStyle name="Jegyzet 3" xfId="466"/>
    <cellStyle name="Jegyzet 3 2" xfId="467"/>
    <cellStyle name="Jegyzet 3 2 2" xfId="842"/>
    <cellStyle name="Jegyzet 3 2 2 2" xfId="1281"/>
    <cellStyle name="Jegyzet 3 2 2 3" xfId="1282"/>
    <cellStyle name="Jegyzet 3 2 3" xfId="780"/>
    <cellStyle name="Jegyzet 3 2 4" xfId="1133"/>
    <cellStyle name="Jegyzet 3 3" xfId="788"/>
    <cellStyle name="Jegyzet 3 3 2" xfId="843"/>
    <cellStyle name="Jegyzet 3 3 2 2" xfId="1283"/>
    <cellStyle name="Jegyzet 3 3 2 3" xfId="1284"/>
    <cellStyle name="Jegyzet 3 3 3" xfId="778"/>
    <cellStyle name="Jegyzet 3 3 4" xfId="1125"/>
    <cellStyle name="Jegyzet 3 4" xfId="841"/>
    <cellStyle name="Jegyzet 3 4 2" xfId="1285"/>
    <cellStyle name="Jegyzet 3 4 3" xfId="1286"/>
    <cellStyle name="Jegyzet 3 5" xfId="781"/>
    <cellStyle name="Jegyzet 3 6" xfId="1124"/>
    <cellStyle name="Jegyzet 4" xfId="468"/>
    <cellStyle name="Jegyzet 4 2" xfId="469"/>
    <cellStyle name="Jegyzet 4 2 2" xfId="845"/>
    <cellStyle name="Jegyzet 4 2 2 2" xfId="1287"/>
    <cellStyle name="Jegyzet 4 2 2 3" xfId="1288"/>
    <cellStyle name="Jegyzet 4 2 3" xfId="775"/>
    <cellStyle name="Jegyzet 4 2 4" xfId="1126"/>
    <cellStyle name="Jegyzet 4 3" xfId="785"/>
    <cellStyle name="Jegyzet 4 3 2" xfId="846"/>
    <cellStyle name="Jegyzet 4 3 2 2" xfId="1289"/>
    <cellStyle name="Jegyzet 4 3 2 3" xfId="1290"/>
    <cellStyle name="Jegyzet 4 3 3" xfId="774"/>
    <cellStyle name="Jegyzet 4 3 4" xfId="1134"/>
    <cellStyle name="Jegyzet 4 4" xfId="844"/>
    <cellStyle name="Jegyzet 4 4 2" xfId="1291"/>
    <cellStyle name="Jegyzet 4 4 3" xfId="1292"/>
    <cellStyle name="Jegyzet 4 5" xfId="777"/>
    <cellStyle name="Jegyzet 4 6" xfId="1088"/>
    <cellStyle name="Jegyzet 5" xfId="470"/>
    <cellStyle name="Jegyzet 5 2" xfId="471"/>
    <cellStyle name="Jegyzet 5 2 2" xfId="848"/>
    <cellStyle name="Jegyzet 5 2 2 2" xfId="1293"/>
    <cellStyle name="Jegyzet 5 2 2 3" xfId="1294"/>
    <cellStyle name="Jegyzet 5 2 3" xfId="771"/>
    <cellStyle name="Jegyzet 5 2 4" xfId="1135"/>
    <cellStyle name="Jegyzet 5 3" xfId="782"/>
    <cellStyle name="Jegyzet 5 3 2" xfId="849"/>
    <cellStyle name="Jegyzet 5 3 2 2" xfId="1295"/>
    <cellStyle name="Jegyzet 5 3 2 3" xfId="1296"/>
    <cellStyle name="Jegyzet 5 3 3" xfId="770"/>
    <cellStyle name="Jegyzet 5 3 4" xfId="1090"/>
    <cellStyle name="Jegyzet 5 4" xfId="847"/>
    <cellStyle name="Jegyzet 5 4 2" xfId="1297"/>
    <cellStyle name="Jegyzet 5 4 3" xfId="1298"/>
    <cellStyle name="Jegyzet 5 5" xfId="772"/>
    <cellStyle name="Jegyzet 5 6" xfId="1089"/>
    <cellStyle name="Jegyzet 6" xfId="472"/>
    <cellStyle name="Jegyzet 6 2" xfId="473"/>
    <cellStyle name="Jegyzet 6 2 2" xfId="851"/>
    <cellStyle name="Jegyzet 6 2 2 2" xfId="1299"/>
    <cellStyle name="Jegyzet 6 2 2 3" xfId="1300"/>
    <cellStyle name="Jegyzet 6 2 3" xfId="768"/>
    <cellStyle name="Jegyzet 6 2 4" xfId="1091"/>
    <cellStyle name="Jegyzet 6 3" xfId="779"/>
    <cellStyle name="Jegyzet 6 3 2" xfId="852"/>
    <cellStyle name="Jegyzet 6 3 2 2" xfId="1301"/>
    <cellStyle name="Jegyzet 6 3 2 3" xfId="1302"/>
    <cellStyle name="Jegyzet 6 3 3" xfId="767"/>
    <cellStyle name="Jegyzet 6 3 4" xfId="1092"/>
    <cellStyle name="Jegyzet 6 4" xfId="850"/>
    <cellStyle name="Jegyzet 6 4 2" xfId="1303"/>
    <cellStyle name="Jegyzet 6 4 3" xfId="1304"/>
    <cellStyle name="Jegyzet 6 5" xfId="769"/>
    <cellStyle name="Jegyzet 6 6" xfId="1136"/>
    <cellStyle name="Jegyzet 7" xfId="474"/>
    <cellStyle name="Jegyzet 7 2" xfId="475"/>
    <cellStyle name="Jegyzet 7 2 2" xfId="854"/>
    <cellStyle name="Jegyzet 7 2 2 2" xfId="1305"/>
    <cellStyle name="Jegyzet 7 2 2 3" xfId="1306"/>
    <cellStyle name="Jegyzet 7 2 3" xfId="765"/>
    <cellStyle name="Jegyzet 7 2 4" xfId="1094"/>
    <cellStyle name="Jegyzet 7 3" xfId="776"/>
    <cellStyle name="Jegyzet 7 3 2" xfId="855"/>
    <cellStyle name="Jegyzet 7 3 2 2" xfId="1307"/>
    <cellStyle name="Jegyzet 7 3 2 3" xfId="1308"/>
    <cellStyle name="Jegyzet 7 3 3" xfId="764"/>
    <cellStyle name="Jegyzet 7 3 4" xfId="1095"/>
    <cellStyle name="Jegyzet 7 4" xfId="853"/>
    <cellStyle name="Jegyzet 7 4 2" xfId="1309"/>
    <cellStyle name="Jegyzet 7 4 3" xfId="1310"/>
    <cellStyle name="Jegyzet 7 5" xfId="766"/>
    <cellStyle name="Jegyzet 7 6" xfId="1093"/>
    <cellStyle name="Jegyzet 8" xfId="476"/>
    <cellStyle name="Jegyzet 8 2" xfId="477"/>
    <cellStyle name="Jegyzet 8 2 2" xfId="857"/>
    <cellStyle name="Jegyzet 8 2 2 2" xfId="1311"/>
    <cellStyle name="Jegyzet 8 2 2 3" xfId="1312"/>
    <cellStyle name="Jegyzet 8 2 3" xfId="762"/>
    <cellStyle name="Jegyzet 8 2 4" xfId="1097"/>
    <cellStyle name="Jegyzet 8 3" xfId="773"/>
    <cellStyle name="Jegyzet 8 3 2" xfId="858"/>
    <cellStyle name="Jegyzet 8 3 2 2" xfId="1313"/>
    <cellStyle name="Jegyzet 8 3 2 3" xfId="1314"/>
    <cellStyle name="Jegyzet 8 3 3" xfId="761"/>
    <cellStyle name="Jegyzet 8 3 4" xfId="1098"/>
    <cellStyle name="Jegyzet 8 4" xfId="856"/>
    <cellStyle name="Jegyzet 8 4 2" xfId="1315"/>
    <cellStyle name="Jegyzet 8 4 3" xfId="1316"/>
    <cellStyle name="Jegyzet 8 5" xfId="763"/>
    <cellStyle name="Jegyzet 8 6" xfId="1096"/>
    <cellStyle name="Jegyzet 9" xfId="478"/>
    <cellStyle name="Jegyzet 9 2" xfId="479"/>
    <cellStyle name="Jelölőszín (1) 2" xfId="480"/>
    <cellStyle name="Jelölőszín (1) 3" xfId="481"/>
    <cellStyle name="Jelölőszín (1) 4" xfId="482"/>
    <cellStyle name="Jelölőszín (1) 5" xfId="483"/>
    <cellStyle name="Jelölőszín (1) 6" xfId="484"/>
    <cellStyle name="Jelölőszín (1) 7" xfId="485"/>
    <cellStyle name="Jelölőszín (1) 8" xfId="486"/>
    <cellStyle name="Jelölőszín (2) 2" xfId="487"/>
    <cellStyle name="Jelölőszín (2) 3" xfId="488"/>
    <cellStyle name="Jelölőszín (2) 4" xfId="489"/>
    <cellStyle name="Jelölőszín (2) 5" xfId="490"/>
    <cellStyle name="Jelölőszín (2) 6" xfId="491"/>
    <cellStyle name="Jelölőszín (2) 7" xfId="492"/>
    <cellStyle name="Jelölőszín (2) 8" xfId="493"/>
    <cellStyle name="Jelölőszín (3) 2" xfId="494"/>
    <cellStyle name="Jelölőszín (3) 3" xfId="495"/>
    <cellStyle name="Jelölőszín (3) 4" xfId="496"/>
    <cellStyle name="Jelölőszín (3) 5" xfId="497"/>
    <cellStyle name="Jelölőszín (3) 6" xfId="498"/>
    <cellStyle name="Jelölőszín (3) 7" xfId="499"/>
    <cellStyle name="Jelölőszín (3) 8" xfId="500"/>
    <cellStyle name="Jelölőszín (4) 2" xfId="501"/>
    <cellStyle name="Jelölőszín (4) 3" xfId="502"/>
    <cellStyle name="Jelölőszín (4) 4" xfId="503"/>
    <cellStyle name="Jelölőszín (4) 5" xfId="504"/>
    <cellStyle name="Jelölőszín (4) 6" xfId="505"/>
    <cellStyle name="Jelölőszín (4) 7" xfId="506"/>
    <cellStyle name="Jelölőszín (4) 8" xfId="507"/>
    <cellStyle name="Jelölőszín (5) 2" xfId="508"/>
    <cellStyle name="Jelölőszín (5) 3" xfId="509"/>
    <cellStyle name="Jelölőszín (5) 4" xfId="510"/>
    <cellStyle name="Jelölőszín (5) 5" xfId="511"/>
    <cellStyle name="Jelölőszín (5) 6" xfId="512"/>
    <cellStyle name="Jelölőszín (5) 7" xfId="513"/>
    <cellStyle name="Jelölőszín (5) 8" xfId="514"/>
    <cellStyle name="Jelölőszín (6) 2" xfId="515"/>
    <cellStyle name="Jelölőszín (6) 3" xfId="516"/>
    <cellStyle name="Jelölőszín (6) 4" xfId="517"/>
    <cellStyle name="Jelölőszín (6) 5" xfId="518"/>
    <cellStyle name="Jelölőszín (6) 6" xfId="519"/>
    <cellStyle name="Jelölőszín (6) 7" xfId="520"/>
    <cellStyle name="Jelölőszín (6) 8" xfId="521"/>
    <cellStyle name="Jó 2" xfId="522"/>
    <cellStyle name="Jó 3" xfId="523"/>
    <cellStyle name="Jó 4" xfId="524"/>
    <cellStyle name="Jó 5" xfId="525"/>
    <cellStyle name="Jó 6" xfId="526"/>
    <cellStyle name="Jó 7" xfId="527"/>
    <cellStyle name="Jó 8" xfId="528"/>
    <cellStyle name="Kimenet 2" xfId="529"/>
    <cellStyle name="Kimenet 2 2" xfId="760"/>
    <cellStyle name="Kimenet 2 2 2" xfId="860"/>
    <cellStyle name="Kimenet 2 2 2 2" xfId="1317"/>
    <cellStyle name="Kimenet 2 2 2 3" xfId="1318"/>
    <cellStyle name="Kimenet 2 2 3" xfId="752"/>
    <cellStyle name="Kimenet 2 2 4" xfId="1099"/>
    <cellStyle name="Kimenet 2 3" xfId="859"/>
    <cellStyle name="Kimenet 2 3 2" xfId="1319"/>
    <cellStyle name="Kimenet 2 3 3" xfId="1320"/>
    <cellStyle name="Kimenet 2 4" xfId="753"/>
    <cellStyle name="Kimenet 2 5" xfId="1132"/>
    <cellStyle name="Kimenet 3" xfId="530"/>
    <cellStyle name="Kimenet 3 2" xfId="759"/>
    <cellStyle name="Kimenet 3 2 2" xfId="862"/>
    <cellStyle name="Kimenet 3 2 2 2" xfId="1321"/>
    <cellStyle name="Kimenet 3 2 2 3" xfId="1322"/>
    <cellStyle name="Kimenet 3 2 3" xfId="750"/>
    <cellStyle name="Kimenet 3 2 4" xfId="1105"/>
    <cellStyle name="Kimenet 3 3" xfId="861"/>
    <cellStyle name="Kimenet 3 3 2" xfId="1323"/>
    <cellStyle name="Kimenet 3 3 3" xfId="1324"/>
    <cellStyle name="Kimenet 3 4" xfId="751"/>
    <cellStyle name="Kimenet 3 5" xfId="1100"/>
    <cellStyle name="Kimenet 4" xfId="531"/>
    <cellStyle name="Kimenet 4 2" xfId="758"/>
    <cellStyle name="Kimenet 4 2 2" xfId="864"/>
    <cellStyle name="Kimenet 4 2 2 2" xfId="1325"/>
    <cellStyle name="Kimenet 4 2 2 3" xfId="1326"/>
    <cellStyle name="Kimenet 4 2 3" xfId="874"/>
    <cellStyle name="Kimenet 4 2 4" xfId="1137"/>
    <cellStyle name="Kimenet 4 3" xfId="863"/>
    <cellStyle name="Kimenet 4 3 2" xfId="1327"/>
    <cellStyle name="Kimenet 4 3 3" xfId="1328"/>
    <cellStyle name="Kimenet 4 4" xfId="879"/>
    <cellStyle name="Kimenet 4 5" xfId="1148"/>
    <cellStyle name="Kimenet 5" xfId="532"/>
    <cellStyle name="Kimenet 5 2" xfId="757"/>
    <cellStyle name="Kimenet 5 2 2" xfId="866"/>
    <cellStyle name="Kimenet 5 2 2 2" xfId="1329"/>
    <cellStyle name="Kimenet 5 2 2 3" xfId="1330"/>
    <cellStyle name="Kimenet 5 2 3" xfId="742"/>
    <cellStyle name="Kimenet 5 2 4" xfId="1140"/>
    <cellStyle name="Kimenet 5 3" xfId="865"/>
    <cellStyle name="Kimenet 5 3 2" xfId="1331"/>
    <cellStyle name="Kimenet 5 3 3" xfId="1332"/>
    <cellStyle name="Kimenet 5 4" xfId="877"/>
    <cellStyle name="Kimenet 5 5" xfId="1101"/>
    <cellStyle name="Kimenet 6" xfId="533"/>
    <cellStyle name="Kimenet 6 2" xfId="756"/>
    <cellStyle name="Kimenet 6 2 2" xfId="868"/>
    <cellStyle name="Kimenet 6 2 2 2" xfId="1333"/>
    <cellStyle name="Kimenet 6 2 2 3" xfId="1334"/>
    <cellStyle name="Kimenet 6 2 3" xfId="876"/>
    <cellStyle name="Kimenet 6 2 4" xfId="1040"/>
    <cellStyle name="Kimenet 6 3" xfId="867"/>
    <cellStyle name="Kimenet 6 3 2" xfId="1335"/>
    <cellStyle name="Kimenet 6 3 3" xfId="1336"/>
    <cellStyle name="Kimenet 6 4" xfId="739"/>
    <cellStyle name="Kimenet 6 5" xfId="1106"/>
    <cellStyle name="Kimenet 7" xfId="534"/>
    <cellStyle name="Kimenet 7 2" xfId="755"/>
    <cellStyle name="Kimenet 7 2 2" xfId="870"/>
    <cellStyle name="Kimenet 7 2 2 2" xfId="1337"/>
    <cellStyle name="Kimenet 7 2 2 3" xfId="1338"/>
    <cellStyle name="Kimenet 7 2 3" xfId="737"/>
    <cellStyle name="Kimenet 7 2 4" xfId="1102"/>
    <cellStyle name="Kimenet 7 3" xfId="869"/>
    <cellStyle name="Kimenet 7 3 2" xfId="1339"/>
    <cellStyle name="Kimenet 7 3 3" xfId="1340"/>
    <cellStyle name="Kimenet 7 4" xfId="738"/>
    <cellStyle name="Kimenet 7 5" xfId="1138"/>
    <cellStyle name="Kimenet 8" xfId="535"/>
    <cellStyle name="Kimenet 8 2" xfId="754"/>
    <cellStyle name="Kimenet 8 2 2" xfId="872"/>
    <cellStyle name="Kimenet 8 2 2 2" xfId="1341"/>
    <cellStyle name="Kimenet 8 2 2 3" xfId="1342"/>
    <cellStyle name="Kimenet 8 2 3" xfId="734"/>
    <cellStyle name="Kimenet 8 2 4" xfId="1041"/>
    <cellStyle name="Kimenet 8 3" xfId="871"/>
    <cellStyle name="Kimenet 8 3 2" xfId="1343"/>
    <cellStyle name="Kimenet 8 3 3" xfId="1344"/>
    <cellStyle name="Kimenet 8 4" xfId="878"/>
    <cellStyle name="Kimenet 8 5" xfId="1107"/>
    <cellStyle name="Linked Cell" xfId="536"/>
    <cellStyle name="Magyarázó szöveg 2" xfId="537"/>
    <cellStyle name="Magyarázó szöveg 3" xfId="538"/>
    <cellStyle name="Magyarázó szöveg 4" xfId="539"/>
    <cellStyle name="Magyarázó szöveg 5" xfId="540"/>
    <cellStyle name="Magyarázó szöveg 6" xfId="541"/>
    <cellStyle name="Magyarázó szöveg 7" xfId="542"/>
    <cellStyle name="Magyarázó szöveg 8" xfId="543"/>
    <cellStyle name="Neutral" xfId="544"/>
    <cellStyle name="Normál" xfId="0" builtinId="0"/>
    <cellStyle name="Normál 10" xfId="545"/>
    <cellStyle name="Normál 10 2" xfId="749"/>
    <cellStyle name="Normál 10 3" xfId="695"/>
    <cellStyle name="Normál 11" xfId="546"/>
    <cellStyle name="Normál 11 2" xfId="547"/>
    <cellStyle name="Normál 11 2 2" xfId="748"/>
    <cellStyle name="Normál 11 2 3" xfId="1345"/>
    <cellStyle name="Normál 11 2 3 2" xfId="1346"/>
    <cellStyle name="Normál 11 2 3 2 2" xfId="1347"/>
    <cellStyle name="Normál 11 2 3 3" xfId="1348"/>
    <cellStyle name="Normál 11 2 4" xfId="1349"/>
    <cellStyle name="Normál 11 2 4 2" xfId="1350"/>
    <cellStyle name="Normál 11 2 4 2 2" xfId="1351"/>
    <cellStyle name="Normál 11 2 4 3" xfId="1352"/>
    <cellStyle name="Normál 11 2 5" xfId="1353"/>
    <cellStyle name="Normál 11 2 5 2" xfId="1354"/>
    <cellStyle name="Normál 11 2 6" xfId="1355"/>
    <cellStyle name="Normál 11 2 7" xfId="1356"/>
    <cellStyle name="Normál 11 3" xfId="548"/>
    <cellStyle name="Normál 11 3 2" xfId="1357"/>
    <cellStyle name="Normál 11 3 3" xfId="1358"/>
    <cellStyle name="Normál 11 3 3 2" xfId="1359"/>
    <cellStyle name="Normál 11 3 3 2 2" xfId="1360"/>
    <cellStyle name="Normál 11 3 3 3" xfId="1361"/>
    <cellStyle name="Normál 11 3 4" xfId="1362"/>
    <cellStyle name="Normál 11 3 4 2" xfId="1363"/>
    <cellStyle name="Normál 11 3 5" xfId="1364"/>
    <cellStyle name="Normál 11 4" xfId="674"/>
    <cellStyle name="Normál 11 4 2" xfId="1365"/>
    <cellStyle name="Normál 11 4 2 2" xfId="1366"/>
    <cellStyle name="Normál 11 4 3" xfId="1367"/>
    <cellStyle name="Normál 11 5" xfId="1183"/>
    <cellStyle name="Normál 11 5 2" xfId="1368"/>
    <cellStyle name="Normál 11 5 2 2" xfId="1369"/>
    <cellStyle name="Normál 11 5 3" xfId="1370"/>
    <cellStyle name="Normál 11 6" xfId="1371"/>
    <cellStyle name="Normál 11 6 2" xfId="1372"/>
    <cellStyle name="Normál 11 7" xfId="1373"/>
    <cellStyle name="Normál 11_1_arazando" xfId="549"/>
    <cellStyle name="Normál 12" xfId="550"/>
    <cellStyle name="Normál 12 2" xfId="551"/>
    <cellStyle name="Normál 12 2 2" xfId="552"/>
    <cellStyle name="Normál 12 2 3" xfId="746"/>
    <cellStyle name="Normál 12 2_1_arazando" xfId="553"/>
    <cellStyle name="Normál 12 3" xfId="747"/>
    <cellStyle name="Normál 12 4" xfId="691"/>
    <cellStyle name="Normál 12 5" xfId="700"/>
    <cellStyle name="Normál 12_1_arazando" xfId="554"/>
    <cellStyle name="Normál 13" xfId="667"/>
    <cellStyle name="Normál 13 2" xfId="669"/>
    <cellStyle name="Normál 13 2 2" xfId="744"/>
    <cellStyle name="Normál 13 3" xfId="745"/>
    <cellStyle name="Normál 14" xfId="12"/>
    <cellStyle name="Normál 14 2" xfId="985"/>
    <cellStyle name="Normál 14 2 2" xfId="1374"/>
    <cellStyle name="Normál 14 2 2 2" xfId="1375"/>
    <cellStyle name="Normál 14 2 3" xfId="1376"/>
    <cellStyle name="Normál 14 3" xfId="1377"/>
    <cellStyle name="Normál 14 3 2" xfId="1378"/>
    <cellStyle name="Normál 14 4" xfId="1379"/>
    <cellStyle name="Normál 15" xfId="681"/>
    <cellStyle name="Normál 15 2" xfId="1194"/>
    <cellStyle name="Normál 16" xfId="677"/>
    <cellStyle name="Normál 16 2" xfId="989"/>
    <cellStyle name="Normál 17" xfId="675"/>
    <cellStyle name="Normál 18" xfId="682"/>
    <cellStyle name="Normál 19" xfId="683"/>
    <cellStyle name="Normal 2" xfId="555"/>
    <cellStyle name="Normál 2" xfId="6"/>
    <cellStyle name="Normál 2 10" xfId="1199"/>
    <cellStyle name="Normál 2 10 2" xfId="1380"/>
    <cellStyle name="Normál 2 10 2 2" xfId="1381"/>
    <cellStyle name="Normál 2 10 3" xfId="1382"/>
    <cellStyle name="Normál 2 11" xfId="1383"/>
    <cellStyle name="Normál 2 11 2" xfId="1384"/>
    <cellStyle name="Normál 2 12" xfId="1385"/>
    <cellStyle name="Normál 2 13" xfId="1386"/>
    <cellStyle name="Normál 2 14" xfId="1387"/>
    <cellStyle name="Normal 2 2" xfId="1200"/>
    <cellStyle name="Normál 2 2" xfId="556"/>
    <cellStyle name="Normál 2 2 2" xfId="557"/>
    <cellStyle name="Normál 2 2 2 2" xfId="1388"/>
    <cellStyle name="Normál 2 2 2 2 2" xfId="1389"/>
    <cellStyle name="Normál 2 2 2 2 2 2" xfId="1390"/>
    <cellStyle name="Normál 2 2 2 2 3" xfId="1391"/>
    <cellStyle name="Normál 2 2 2 3" xfId="1392"/>
    <cellStyle name="Normál 2 2 2 3 2" xfId="1393"/>
    <cellStyle name="Normál 2 2 2 4" xfId="1394"/>
    <cellStyle name="Normál 2 2 2 5" xfId="1395"/>
    <cellStyle name="Normál 2 2 3" xfId="743"/>
    <cellStyle name="Normál 2 2 4" xfId="1145"/>
    <cellStyle name="Normál 2 2_1_arazando" xfId="558"/>
    <cellStyle name="Normál 2 3" xfId="9"/>
    <cellStyle name="Normál 2 3 10" xfId="696"/>
    <cellStyle name="Normál 2 3 11" xfId="559"/>
    <cellStyle name="Normál 2 3 2" xfId="560"/>
    <cellStyle name="Normál 2 3 2 2" xfId="561"/>
    <cellStyle name="Normál 2 3 2 2 2" xfId="562"/>
    <cellStyle name="Normál 2 3 2 3" xfId="563"/>
    <cellStyle name="Normál 2 3 2 4" xfId="564"/>
    <cellStyle name="Normál 2 3 2 5" xfId="705"/>
    <cellStyle name="Normál 2 3 2_1_arazando" xfId="565"/>
    <cellStyle name="Normál 2 3 3" xfId="566"/>
    <cellStyle name="Normál 2 3 3 2" xfId="567"/>
    <cellStyle name="Normál 2 3 4" xfId="568"/>
    <cellStyle name="Normál 2 3 5" xfId="569"/>
    <cellStyle name="Normál 2 3 6" xfId="679"/>
    <cellStyle name="Normál 2 3 7" xfId="685"/>
    <cellStyle name="Normál 2 3 8" xfId="686"/>
    <cellStyle name="Normál 2 3 9" xfId="690"/>
    <cellStyle name="Normál 2 3__TEN_02_Szennyviz_tetelek_telepulesenkent" xfId="570"/>
    <cellStyle name="Normál 2 4" xfId="571"/>
    <cellStyle name="Normál 2 4 2" xfId="740"/>
    <cellStyle name="Normál 2 4 2 2" xfId="1396"/>
    <cellStyle name="Normál 2 4 2 3" xfId="1397"/>
    <cellStyle name="Normál 2 4 2 3 2" xfId="1398"/>
    <cellStyle name="Normál 2 4 2 3 2 2" xfId="1399"/>
    <cellStyle name="Normál 2 4 2 3 3" xfId="1400"/>
    <cellStyle name="Normál 2 4 2 4" xfId="1401"/>
    <cellStyle name="Normál 2 4 2 4 2" xfId="1402"/>
    <cellStyle name="Normál 2 4 2 4 2 2" xfId="1403"/>
    <cellStyle name="Normál 2 4 2 4 3" xfId="1404"/>
    <cellStyle name="Normál 2 4 2 5" xfId="1405"/>
    <cellStyle name="Normál 2 4 2 5 2" xfId="1406"/>
    <cellStyle name="Normál 2 4 2 6" xfId="1407"/>
    <cellStyle name="Normál 2 4 2 7" xfId="1408"/>
    <cellStyle name="Normál 2 4 3" xfId="741"/>
    <cellStyle name="Normál 2 4 3 2" xfId="1409"/>
    <cellStyle name="Normál 2 4 3 3" xfId="1410"/>
    <cellStyle name="Normál 2 4 3 3 2" xfId="1411"/>
    <cellStyle name="Normál 2 4 3 3 2 2" xfId="1412"/>
    <cellStyle name="Normál 2 4 3 3 3" xfId="1413"/>
    <cellStyle name="Normál 2 4 3 4" xfId="1414"/>
    <cellStyle name="Normál 2 4 3 4 2" xfId="1415"/>
    <cellStyle name="Normál 2 4 3 5" xfId="1416"/>
    <cellStyle name="Normál 2 4 3 6" xfId="1417"/>
    <cellStyle name="Normál 2 4 4" xfId="697"/>
    <cellStyle name="Normál 2 4 4 2" xfId="1418"/>
    <cellStyle name="Normál 2 4 4 2 2" xfId="1419"/>
    <cellStyle name="Normál 2 4 4 3" xfId="1420"/>
    <cellStyle name="Normál 2 4 5" xfId="1421"/>
    <cellStyle name="Normál 2 4 5 2" xfId="1422"/>
    <cellStyle name="Normál 2 4 5 2 2" xfId="1423"/>
    <cellStyle name="Normál 2 4 5 3" xfId="1424"/>
    <cellStyle name="Normál 2 4 6" xfId="1425"/>
    <cellStyle name="Normál 2 4 6 2" xfId="1426"/>
    <cellStyle name="Normál 2 4 7" xfId="1427"/>
    <cellStyle name="Normál 2 4 8" xfId="1428"/>
    <cellStyle name="Normál 2 5" xfId="572"/>
    <cellStyle name="Normál 2 5 2" xfId="1429"/>
    <cellStyle name="Normál 2 5 2 2" xfId="1430"/>
    <cellStyle name="Normál 2 5 2 2 2" xfId="1431"/>
    <cellStyle name="Normál 2 5 2 2 2 2" xfId="1432"/>
    <cellStyle name="Normál 2 5 2 2 3" xfId="1433"/>
    <cellStyle name="Normál 2 5 2 3" xfId="1434"/>
    <cellStyle name="Normál 2 5 2 3 2" xfId="1435"/>
    <cellStyle name="Normál 2 5 2 3 2 2" xfId="1436"/>
    <cellStyle name="Normál 2 5 2 3 3" xfId="1437"/>
    <cellStyle name="Normál 2 5 2 4" xfId="1438"/>
    <cellStyle name="Normál 2 5 2 4 2" xfId="1439"/>
    <cellStyle name="Normál 2 5 2 5" xfId="1440"/>
    <cellStyle name="Normál 2 5 3" xfId="1441"/>
    <cellStyle name="Normál 2 5 3 2" xfId="1442"/>
    <cellStyle name="Normál 2 5 3 2 2" xfId="1443"/>
    <cellStyle name="Normál 2 5 3 2 2 2" xfId="1444"/>
    <cellStyle name="Normál 2 5 3 2 3" xfId="1445"/>
    <cellStyle name="Normál 2 5 3 3" xfId="1446"/>
    <cellStyle name="Normál 2 5 3 3 2" xfId="1447"/>
    <cellStyle name="Normál 2 5 3 4" xfId="1448"/>
    <cellStyle name="Normál 2 5 4" xfId="1449"/>
    <cellStyle name="Normál 2 5 4 2" xfId="1450"/>
    <cellStyle name="Normál 2 5 4 2 2" xfId="1451"/>
    <cellStyle name="Normál 2 5 4 3" xfId="1452"/>
    <cellStyle name="Normál 2 5 5" xfId="1453"/>
    <cellStyle name="Normál 2 5 5 2" xfId="1454"/>
    <cellStyle name="Normál 2 5 5 2 2" xfId="1455"/>
    <cellStyle name="Normál 2 5 5 3" xfId="1456"/>
    <cellStyle name="Normál 2 5 6" xfId="1457"/>
    <cellStyle name="Normál 2 5 6 2" xfId="1458"/>
    <cellStyle name="Normál 2 5 7" xfId="1459"/>
    <cellStyle name="Normál 2 5 8" xfId="1460"/>
    <cellStyle name="Normál 2 6" xfId="573"/>
    <cellStyle name="Normál 2 6 2" xfId="574"/>
    <cellStyle name="Normál 2 6 2 2" xfId="1461"/>
    <cellStyle name="Normál 2 6 2 2 2" xfId="1462"/>
    <cellStyle name="Normál 2 6 2 2 2 2" xfId="1463"/>
    <cellStyle name="Normál 2 6 2 2 3" xfId="1464"/>
    <cellStyle name="Normál 2 6 2 3" xfId="1465"/>
    <cellStyle name="Normál 2 6 2 3 2" xfId="1466"/>
    <cellStyle name="Normál 2 6 2 3 2 2" xfId="1467"/>
    <cellStyle name="Normál 2 6 2 3 3" xfId="1468"/>
    <cellStyle name="Normál 2 6 2 4" xfId="1469"/>
    <cellStyle name="Normál 2 6 2 4 2" xfId="1470"/>
    <cellStyle name="Normál 2 6 2 5" xfId="1471"/>
    <cellStyle name="Normál 2 6 3" xfId="1472"/>
    <cellStyle name="Normál 2 6 3 2" xfId="1473"/>
    <cellStyle name="Normál 2 6 3 2 2" xfId="1474"/>
    <cellStyle name="Normál 2 6 3 2 2 2" xfId="1475"/>
    <cellStyle name="Normál 2 6 3 2 3" xfId="1476"/>
    <cellStyle name="Normál 2 6 3 3" xfId="1477"/>
    <cellStyle name="Normál 2 6 3 3 2" xfId="1478"/>
    <cellStyle name="Normál 2 6 3 4" xfId="1479"/>
    <cellStyle name="Normál 2 6 4" xfId="1480"/>
    <cellStyle name="Normál 2 6 4 2" xfId="1481"/>
    <cellStyle name="Normál 2 6 4 2 2" xfId="1482"/>
    <cellStyle name="Normál 2 6 4 3" xfId="1483"/>
    <cellStyle name="Normál 2 6 5" xfId="1484"/>
    <cellStyle name="Normál 2 6 5 2" xfId="1485"/>
    <cellStyle name="Normál 2 6 5 2 2" xfId="1486"/>
    <cellStyle name="Normál 2 6 5 3" xfId="1487"/>
    <cellStyle name="Normál 2 6 6" xfId="1488"/>
    <cellStyle name="Normál 2 6 6 2" xfId="1489"/>
    <cellStyle name="Normál 2 6 7" xfId="1490"/>
    <cellStyle name="Normál 2 7" xfId="575"/>
    <cellStyle name="Normál 2 7 2" xfId="1491"/>
    <cellStyle name="Normál 2 7 2 2" xfId="1492"/>
    <cellStyle name="Normál 2 7 2 2 2" xfId="1493"/>
    <cellStyle name="Normál 2 7 2 3" xfId="1494"/>
    <cellStyle name="Normál 2 7 3" xfId="1495"/>
    <cellStyle name="Normál 2 7 3 2" xfId="1496"/>
    <cellStyle name="Normál 2 7 3 2 2" xfId="1497"/>
    <cellStyle name="Normál 2 7 3 3" xfId="1498"/>
    <cellStyle name="Normál 2 7 4" xfId="1499"/>
    <cellStyle name="Normál 2 7 4 2" xfId="1500"/>
    <cellStyle name="Normál 2 7 5" xfId="1501"/>
    <cellStyle name="Normál 2 8" xfId="576"/>
    <cellStyle name="Normál 2 8 2" xfId="1502"/>
    <cellStyle name="Normál 2 8 2 2" xfId="1503"/>
    <cellStyle name="Normál 2 8 2 2 2" xfId="1504"/>
    <cellStyle name="Normál 2 8 2 3" xfId="1505"/>
    <cellStyle name="Normál 2 8 3" xfId="1506"/>
    <cellStyle name="Normál 2 8 3 2" xfId="1507"/>
    <cellStyle name="Normál 2 8 4" xfId="1508"/>
    <cellStyle name="Normál 2 9" xfId="671"/>
    <cellStyle name="Normál 2 9 2" xfId="1509"/>
    <cellStyle name="Normál 2 9 2 2" xfId="1510"/>
    <cellStyle name="Normál 2 9 3" xfId="1511"/>
    <cellStyle name="Normal 2_1_arazando" xfId="577"/>
    <cellStyle name="Normál 2_1_arazando" xfId="578"/>
    <cellStyle name="Normal 2_2_árazandó" xfId="579"/>
    <cellStyle name="Normál 2_mennyisegszamitas_utepites_BSZARSZO_gyalogos" xfId="580"/>
    <cellStyle name="Normal 2_utatjarok" xfId="581"/>
    <cellStyle name="Normál 20" xfId="688"/>
    <cellStyle name="Normál 21" xfId="1"/>
    <cellStyle name="Normál 22" xfId="701"/>
    <cellStyle name="Normál 23" xfId="1195"/>
    <cellStyle name="Normál 24" xfId="1949"/>
    <cellStyle name="Normál 25" xfId="1947"/>
    <cellStyle name="Normal 3" xfId="582"/>
    <cellStyle name="Normál 3" xfId="7"/>
    <cellStyle name="Normál 3 2" xfId="8"/>
    <cellStyle name="Normál 3 2 2" xfId="708"/>
    <cellStyle name="Normál 3 3" xfId="583"/>
    <cellStyle name="Normál 3 4" xfId="584"/>
    <cellStyle name="Normál 3 5" xfId="1201"/>
    <cellStyle name="Normál 3_1_arazando" xfId="585"/>
    <cellStyle name="Normál 4" xfId="10"/>
    <cellStyle name="Normál 4 2" xfId="587"/>
    <cellStyle name="Normál 4 2 2" xfId="736"/>
    <cellStyle name="Normál 4 2 3" xfId="1006"/>
    <cellStyle name="Normál 4 2 4" xfId="1193"/>
    <cellStyle name="Normál 4 2 5" xfId="704"/>
    <cellStyle name="Normál 4 3" xfId="588"/>
    <cellStyle name="Normál 4 3 2" xfId="589"/>
    <cellStyle name="Normál 4 3 2 2" xfId="590"/>
    <cellStyle name="Normál 4 3 2_2_árazandó" xfId="591"/>
    <cellStyle name="Normál 4 3 3" xfId="592"/>
    <cellStyle name="Normál 4 3 4" xfId="706"/>
    <cellStyle name="Normál 4 3 5" xfId="693"/>
    <cellStyle name="Normál 4 3_2_árazandó" xfId="593"/>
    <cellStyle name="Normál 4 4" xfId="594"/>
    <cellStyle name="Normál 4 4 2" xfId="595"/>
    <cellStyle name="Normál 4 4 3" xfId="986"/>
    <cellStyle name="Normál 4 5" xfId="678"/>
    <cellStyle name="Normál 4 6" xfId="684"/>
    <cellStyle name="Normál 4 7" xfId="687"/>
    <cellStyle name="Normál 4 8" xfId="689"/>
    <cellStyle name="Normál 4 9" xfId="586"/>
    <cellStyle name="Normál 4__TEN_02_Szennyviz_tetelek_telepulesenkent" xfId="596"/>
    <cellStyle name="Normál 5" xfId="597"/>
    <cellStyle name="Normál 5 2" xfId="598"/>
    <cellStyle name="Normál 5 2 2" xfId="733"/>
    <cellStyle name="Normál 5 2 3" xfId="707"/>
    <cellStyle name="Normál 5 3" xfId="735"/>
    <cellStyle name="Normál 5 3 2" xfId="1512"/>
    <cellStyle name="Normál 5 3 2 2" xfId="1513"/>
    <cellStyle name="Normál 5 3 2 2 2" xfId="1514"/>
    <cellStyle name="Normál 5 3 2 3" xfId="1515"/>
    <cellStyle name="Normál 5 3 3" xfId="1516"/>
    <cellStyle name="Normál 5 3 3 2" xfId="1517"/>
    <cellStyle name="Normál 5 3 4" xfId="1518"/>
    <cellStyle name="Normál 5 4" xfId="1115"/>
    <cellStyle name="Normál 5 5" xfId="698"/>
    <cellStyle name="Normál 5__TEN_02_Szennyviz_tetelek_telepulesenkent" xfId="599"/>
    <cellStyle name="Normál 6" xfId="600"/>
    <cellStyle name="Normál 6 10" xfId="1519"/>
    <cellStyle name="Normál 6 11" xfId="1520"/>
    <cellStyle name="Normál 6 2" xfId="601"/>
    <cellStyle name="Normál 6 2 2" xfId="1521"/>
    <cellStyle name="Normál 6 2 2 2" xfId="1522"/>
    <cellStyle name="Normál 6 2 2 2 2" xfId="1523"/>
    <cellStyle name="Normál 6 2 2 2 2 2" xfId="1524"/>
    <cellStyle name="Normál 6 2 2 2 2 2 2" xfId="1525"/>
    <cellStyle name="Normál 6 2 2 2 2 3" xfId="1526"/>
    <cellStyle name="Normál 6 2 2 2 3" xfId="1527"/>
    <cellStyle name="Normál 6 2 2 2 3 2" xfId="1528"/>
    <cellStyle name="Normál 6 2 2 2 3 2 2" xfId="1529"/>
    <cellStyle name="Normál 6 2 2 2 3 3" xfId="1530"/>
    <cellStyle name="Normál 6 2 2 2 4" xfId="1531"/>
    <cellStyle name="Normál 6 2 2 2 4 2" xfId="1532"/>
    <cellStyle name="Normál 6 2 2 2 5" xfId="1533"/>
    <cellStyle name="Normál 6 2 2 3" xfId="1534"/>
    <cellStyle name="Normál 6 2 2 3 2" xfId="1535"/>
    <cellStyle name="Normál 6 2 2 3 2 2" xfId="1536"/>
    <cellStyle name="Normál 6 2 2 3 2 2 2" xfId="1537"/>
    <cellStyle name="Normál 6 2 2 3 2 3" xfId="1538"/>
    <cellStyle name="Normál 6 2 2 3 3" xfId="1539"/>
    <cellStyle name="Normál 6 2 2 3 3 2" xfId="1540"/>
    <cellStyle name="Normál 6 2 2 3 4" xfId="1541"/>
    <cellStyle name="Normál 6 2 2 4" xfId="1542"/>
    <cellStyle name="Normál 6 2 2 4 2" xfId="1543"/>
    <cellStyle name="Normál 6 2 2 4 2 2" xfId="1544"/>
    <cellStyle name="Normál 6 2 2 4 3" xfId="1545"/>
    <cellStyle name="Normál 6 2 2 5" xfId="1546"/>
    <cellStyle name="Normál 6 2 2 5 2" xfId="1547"/>
    <cellStyle name="Normál 6 2 2 5 2 2" xfId="1548"/>
    <cellStyle name="Normál 6 2 2 5 3" xfId="1549"/>
    <cellStyle name="Normál 6 2 2 6" xfId="1550"/>
    <cellStyle name="Normál 6 2 2 6 2" xfId="1551"/>
    <cellStyle name="Normál 6 2 2 7" xfId="1552"/>
    <cellStyle name="Normál 6 2 3" xfId="1553"/>
    <cellStyle name="Normál 6 2 3 2" xfId="1554"/>
    <cellStyle name="Normál 6 2 3 2 2" xfId="1555"/>
    <cellStyle name="Normál 6 2 3 2 2 2" xfId="1556"/>
    <cellStyle name="Normál 6 2 3 2 3" xfId="1557"/>
    <cellStyle name="Normál 6 2 3 3" xfId="1558"/>
    <cellStyle name="Normál 6 2 3 3 2" xfId="1559"/>
    <cellStyle name="Normál 6 2 3 3 2 2" xfId="1560"/>
    <cellStyle name="Normál 6 2 3 3 3" xfId="1561"/>
    <cellStyle name="Normál 6 2 3 4" xfId="1562"/>
    <cellStyle name="Normál 6 2 3 4 2" xfId="1563"/>
    <cellStyle name="Normál 6 2 3 5" xfId="1564"/>
    <cellStyle name="Normál 6 2 4" xfId="1565"/>
    <cellStyle name="Normál 6 2 4 2" xfId="1566"/>
    <cellStyle name="Normál 6 2 4 3" xfId="1567"/>
    <cellStyle name="Normál 6 2 4 3 2" xfId="1568"/>
    <cellStyle name="Normál 6 2 4 3 2 2" xfId="1569"/>
    <cellStyle name="Normál 6 2 4 3 3" xfId="1570"/>
    <cellStyle name="Normál 6 2 4 4" xfId="1571"/>
    <cellStyle name="Normál 6 2 4 4 2" xfId="1572"/>
    <cellStyle name="Normál 6 2 4 5" xfId="1573"/>
    <cellStyle name="Normál 6 2 5" xfId="1574"/>
    <cellStyle name="Normál 6 2 5 2" xfId="1575"/>
    <cellStyle name="Normál 6 2 5 2 2" xfId="1576"/>
    <cellStyle name="Normál 6 2 5 3" xfId="1577"/>
    <cellStyle name="Normál 6 2 6" xfId="1578"/>
    <cellStyle name="Normál 6 2 6 2" xfId="1579"/>
    <cellStyle name="Normál 6 2 6 2 2" xfId="1580"/>
    <cellStyle name="Normál 6 2 6 3" xfId="1581"/>
    <cellStyle name="Normál 6 2 7" xfId="1582"/>
    <cellStyle name="Normál 6 2 7 2" xfId="1583"/>
    <cellStyle name="Normál 6 2 8" xfId="1584"/>
    <cellStyle name="Normál 6 2 9" xfId="1585"/>
    <cellStyle name="Normál 6 3" xfId="1586"/>
    <cellStyle name="Normál 6 3 2" xfId="1587"/>
    <cellStyle name="Normál 6 3 2 2" xfId="1588"/>
    <cellStyle name="Normál 6 3 2 2 2" xfId="1589"/>
    <cellStyle name="Normál 6 3 2 2 2 2" xfId="1590"/>
    <cellStyle name="Normál 6 3 2 2 2 2 2" xfId="1591"/>
    <cellStyle name="Normál 6 3 2 2 2 3" xfId="1592"/>
    <cellStyle name="Normál 6 3 2 2 3" xfId="1593"/>
    <cellStyle name="Normál 6 3 2 2 3 2" xfId="1594"/>
    <cellStyle name="Normál 6 3 2 2 3 2 2" xfId="1595"/>
    <cellStyle name="Normál 6 3 2 2 3 3" xfId="1596"/>
    <cellStyle name="Normál 6 3 2 2 4" xfId="1597"/>
    <cellStyle name="Normál 6 3 2 2 4 2" xfId="1598"/>
    <cellStyle name="Normál 6 3 2 2 5" xfId="1599"/>
    <cellStyle name="Normál 6 3 2 3" xfId="1600"/>
    <cellStyle name="Normál 6 3 2 3 2" xfId="1601"/>
    <cellStyle name="Normál 6 3 2 3 2 2" xfId="1602"/>
    <cellStyle name="Normál 6 3 2 3 2 2 2" xfId="1603"/>
    <cellStyle name="Normál 6 3 2 3 2 3" xfId="1604"/>
    <cellStyle name="Normál 6 3 2 3 3" xfId="1605"/>
    <cellStyle name="Normál 6 3 2 3 3 2" xfId="1606"/>
    <cellStyle name="Normál 6 3 2 3 4" xfId="1607"/>
    <cellStyle name="Normál 6 3 2 4" xfId="1608"/>
    <cellStyle name="Normál 6 3 2 4 2" xfId="1609"/>
    <cellStyle name="Normál 6 3 2 4 2 2" xfId="1610"/>
    <cellStyle name="Normál 6 3 2 4 3" xfId="1611"/>
    <cellStyle name="Normál 6 3 2 5" xfId="1612"/>
    <cellStyle name="Normál 6 3 2 5 2" xfId="1613"/>
    <cellStyle name="Normál 6 3 2 5 2 2" xfId="1614"/>
    <cellStyle name="Normál 6 3 2 5 3" xfId="1615"/>
    <cellStyle name="Normál 6 3 2 6" xfId="1616"/>
    <cellStyle name="Normál 6 3 2 6 2" xfId="1617"/>
    <cellStyle name="Normál 6 3 2 7" xfId="1618"/>
    <cellStyle name="Normál 6 3 3" xfId="1619"/>
    <cellStyle name="Normál 6 3 3 2" xfId="1620"/>
    <cellStyle name="Normál 6 3 3 2 2" xfId="1621"/>
    <cellStyle name="Normál 6 3 3 2 2 2" xfId="1622"/>
    <cellStyle name="Normál 6 3 3 2 3" xfId="1623"/>
    <cellStyle name="Normál 6 3 3 3" xfId="1624"/>
    <cellStyle name="Normál 6 3 3 3 2" xfId="1625"/>
    <cellStyle name="Normál 6 3 3 3 2 2" xfId="1626"/>
    <cellStyle name="Normál 6 3 3 3 3" xfId="1627"/>
    <cellStyle name="Normál 6 3 3 4" xfId="1628"/>
    <cellStyle name="Normál 6 3 3 4 2" xfId="1629"/>
    <cellStyle name="Normál 6 3 3 5" xfId="1630"/>
    <cellStyle name="Normál 6 3 4" xfId="1631"/>
    <cellStyle name="Normál 6 3 4 2" xfId="1632"/>
    <cellStyle name="Normál 6 3 4 2 2" xfId="1633"/>
    <cellStyle name="Normál 6 3 4 2 2 2" xfId="1634"/>
    <cellStyle name="Normál 6 3 4 2 3" xfId="1635"/>
    <cellStyle name="Normál 6 3 4 3" xfId="1636"/>
    <cellStyle name="Normál 6 3 4 3 2" xfId="1637"/>
    <cellStyle name="Normál 6 3 4 4" xfId="1638"/>
    <cellStyle name="Normál 6 3 5" xfId="1639"/>
    <cellStyle name="Normál 6 3 5 2" xfId="1640"/>
    <cellStyle name="Normál 6 3 5 2 2" xfId="1641"/>
    <cellStyle name="Normál 6 3 5 3" xfId="1642"/>
    <cellStyle name="Normál 6 3 6" xfId="1643"/>
    <cellStyle name="Normál 6 3 6 2" xfId="1644"/>
    <cellStyle name="Normál 6 3 6 2 2" xfId="1645"/>
    <cellStyle name="Normál 6 3 6 3" xfId="1646"/>
    <cellStyle name="Normál 6 3 7" xfId="1647"/>
    <cellStyle name="Normál 6 3 7 2" xfId="1648"/>
    <cellStyle name="Normál 6 3 8" xfId="1649"/>
    <cellStyle name="Normál 6 4" xfId="1650"/>
    <cellStyle name="Normál 6 4 2" xfId="1651"/>
    <cellStyle name="Normál 6 4 2 2" xfId="1652"/>
    <cellStyle name="Normál 6 4 2 2 2" xfId="1653"/>
    <cellStyle name="Normál 6 4 2 2 2 2" xfId="1654"/>
    <cellStyle name="Normál 6 4 2 2 3" xfId="1655"/>
    <cellStyle name="Normál 6 4 2 3" xfId="1656"/>
    <cellStyle name="Normál 6 4 2 3 2" xfId="1657"/>
    <cellStyle name="Normál 6 4 2 3 2 2" xfId="1658"/>
    <cellStyle name="Normál 6 4 2 3 3" xfId="1659"/>
    <cellStyle name="Normál 6 4 2 4" xfId="1660"/>
    <cellStyle name="Normál 6 4 2 4 2" xfId="1661"/>
    <cellStyle name="Normál 6 4 2 5" xfId="1662"/>
    <cellStyle name="Normál 6 4 3" xfId="1663"/>
    <cellStyle name="Normál 6 4 3 2" xfId="1664"/>
    <cellStyle name="Normál 6 4 3 2 2" xfId="1665"/>
    <cellStyle name="Normál 6 4 3 2 2 2" xfId="1666"/>
    <cellStyle name="Normál 6 4 3 2 3" xfId="1667"/>
    <cellStyle name="Normál 6 4 3 3" xfId="1668"/>
    <cellStyle name="Normál 6 4 3 3 2" xfId="1669"/>
    <cellStyle name="Normál 6 4 3 4" xfId="1670"/>
    <cellStyle name="Normál 6 4 4" xfId="1671"/>
    <cellStyle name="Normál 6 4 4 2" xfId="1672"/>
    <cellStyle name="Normál 6 4 4 2 2" xfId="1673"/>
    <cellStyle name="Normál 6 4 4 3" xfId="1674"/>
    <cellStyle name="Normál 6 4 5" xfId="1675"/>
    <cellStyle name="Normál 6 4 5 2" xfId="1676"/>
    <cellStyle name="Normál 6 4 5 2 2" xfId="1677"/>
    <cellStyle name="Normál 6 4 5 3" xfId="1678"/>
    <cellStyle name="Normál 6 4 6" xfId="1679"/>
    <cellStyle name="Normál 6 4 6 2" xfId="1680"/>
    <cellStyle name="Normál 6 4 7" xfId="1681"/>
    <cellStyle name="Normál 6 5" xfId="1682"/>
    <cellStyle name="Normál 6 5 2" xfId="1683"/>
    <cellStyle name="Normál 6 5 2 2" xfId="1684"/>
    <cellStyle name="Normál 6 5 2 2 2" xfId="1685"/>
    <cellStyle name="Normál 6 5 2 3" xfId="1686"/>
    <cellStyle name="Normál 6 5 3" xfId="1687"/>
    <cellStyle name="Normál 6 5 3 2" xfId="1688"/>
    <cellStyle name="Normál 6 5 3 2 2" xfId="1689"/>
    <cellStyle name="Normál 6 5 3 3" xfId="1690"/>
    <cellStyle name="Normál 6 5 4" xfId="1691"/>
    <cellStyle name="Normál 6 5 4 2" xfId="1692"/>
    <cellStyle name="Normál 6 5 5" xfId="1693"/>
    <cellStyle name="Normál 6 6" xfId="1694"/>
    <cellStyle name="Normál 6 6 2" xfId="1695"/>
    <cellStyle name="Normál 6 6 3" xfId="1696"/>
    <cellStyle name="Normál 6 6 3 2" xfId="1697"/>
    <cellStyle name="Normál 6 6 3 2 2" xfId="1698"/>
    <cellStyle name="Normál 6 6 3 3" xfId="1699"/>
    <cellStyle name="Normál 6 6 4" xfId="1700"/>
    <cellStyle name="Normál 6 6 4 2" xfId="1701"/>
    <cellStyle name="Normál 6 6 5" xfId="1702"/>
    <cellStyle name="Normál 6 7" xfId="1703"/>
    <cellStyle name="Normál 6 7 2" xfId="1704"/>
    <cellStyle name="Normál 6 7 2 2" xfId="1705"/>
    <cellStyle name="Normál 6 7 3" xfId="1706"/>
    <cellStyle name="Normál 6 8" xfId="1707"/>
    <cellStyle name="Normál 6 8 2" xfId="1708"/>
    <cellStyle name="Normál 6 8 2 2" xfId="1709"/>
    <cellStyle name="Normál 6 8 3" xfId="1710"/>
    <cellStyle name="Normál 6 9" xfId="1711"/>
    <cellStyle name="Normál 6 9 2" xfId="1712"/>
    <cellStyle name="Normál 6_1_arazando" xfId="602"/>
    <cellStyle name="Normál 7" xfId="603"/>
    <cellStyle name="Normál 7 2" xfId="604"/>
    <cellStyle name="Normál 7 2 2" xfId="605"/>
    <cellStyle name="Normál 7 2 2 2" xfId="1713"/>
    <cellStyle name="Normál 7 2 2 2 2" xfId="1714"/>
    <cellStyle name="Normál 7 2 2 2 2 2" xfId="1715"/>
    <cellStyle name="Normál 7 2 2 2 2 2 2" xfId="1716"/>
    <cellStyle name="Normál 7 2 2 2 2 3" xfId="1717"/>
    <cellStyle name="Normál 7 2 2 2 3" xfId="1718"/>
    <cellStyle name="Normál 7 2 2 2 3 2" xfId="1719"/>
    <cellStyle name="Normál 7 2 2 2 3 2 2" xfId="1720"/>
    <cellStyle name="Normál 7 2 2 2 3 3" xfId="1721"/>
    <cellStyle name="Normál 7 2 2 2 4" xfId="1722"/>
    <cellStyle name="Normál 7 2 2 2 4 2" xfId="1723"/>
    <cellStyle name="Normál 7 2 2 2 5" xfId="1724"/>
    <cellStyle name="Normál 7 2 2 3" xfId="1725"/>
    <cellStyle name="Normál 7 2 2 3 2" xfId="1726"/>
    <cellStyle name="Normál 7 2 2 3 3" xfId="1727"/>
    <cellStyle name="Normál 7 2 2 3 3 2" xfId="1728"/>
    <cellStyle name="Normál 7 2 2 3 3 2 2" xfId="1729"/>
    <cellStyle name="Normál 7 2 2 3 3 3" xfId="1730"/>
    <cellStyle name="Normál 7 2 2 3 4" xfId="1731"/>
    <cellStyle name="Normál 7 2 2 3 4 2" xfId="1732"/>
    <cellStyle name="Normál 7 2 2 3 5" xfId="1733"/>
    <cellStyle name="Normál 7 2 2 4" xfId="1734"/>
    <cellStyle name="Normál 7 2 2 4 2" xfId="1735"/>
    <cellStyle name="Normál 7 2 2 4 2 2" xfId="1736"/>
    <cellStyle name="Normál 7 2 2 4 3" xfId="1737"/>
    <cellStyle name="Normál 7 2 2 5" xfId="1738"/>
    <cellStyle name="Normál 7 2 2 5 2" xfId="1739"/>
    <cellStyle name="Normál 7 2 2 5 2 2" xfId="1740"/>
    <cellStyle name="Normál 7 2 2 5 3" xfId="1741"/>
    <cellStyle name="Normál 7 2 2 6" xfId="1742"/>
    <cellStyle name="Normál 7 2 2 6 2" xfId="1743"/>
    <cellStyle name="Normál 7 2 2 7" xfId="1744"/>
    <cellStyle name="Normál 7 2 2 8" xfId="1745"/>
    <cellStyle name="Normál 7 2 3" xfId="1746"/>
    <cellStyle name="Normál 7 2 3 2" xfId="1747"/>
    <cellStyle name="Normál 7 2 3 2 2" xfId="1748"/>
    <cellStyle name="Normál 7 2 3 2 2 2" xfId="1749"/>
    <cellStyle name="Normál 7 2 3 2 3" xfId="1750"/>
    <cellStyle name="Normál 7 2 3 3" xfId="1751"/>
    <cellStyle name="Normál 7 2 3 3 2" xfId="1752"/>
    <cellStyle name="Normál 7 2 3 3 2 2" xfId="1753"/>
    <cellStyle name="Normál 7 2 3 3 3" xfId="1754"/>
    <cellStyle name="Normál 7 2 3 4" xfId="1755"/>
    <cellStyle name="Normál 7 2 3 4 2" xfId="1756"/>
    <cellStyle name="Normál 7 2 3 5" xfId="1757"/>
    <cellStyle name="Normál 7 2 4" xfId="1758"/>
    <cellStyle name="Normál 7 2 4 2" xfId="1759"/>
    <cellStyle name="Normál 7 2 4 3" xfId="1760"/>
    <cellStyle name="Normál 7 2 4 3 2" xfId="1761"/>
    <cellStyle name="Normál 7 2 4 3 2 2" xfId="1762"/>
    <cellStyle name="Normál 7 2 4 3 3" xfId="1763"/>
    <cellStyle name="Normál 7 2 4 4" xfId="1764"/>
    <cellStyle name="Normál 7 2 4 4 2" xfId="1765"/>
    <cellStyle name="Normál 7 2 4 5" xfId="1766"/>
    <cellStyle name="Normál 7 2 5" xfId="1767"/>
    <cellStyle name="Normál 7 2 5 2" xfId="1768"/>
    <cellStyle name="Normál 7 2 5 2 2" xfId="1769"/>
    <cellStyle name="Normál 7 2 5 3" xfId="1770"/>
    <cellStyle name="Normál 7 2 6" xfId="1771"/>
    <cellStyle name="Normál 7 2 6 2" xfId="1772"/>
    <cellStyle name="Normál 7 2 6 2 2" xfId="1773"/>
    <cellStyle name="Normál 7 2 6 3" xfId="1774"/>
    <cellStyle name="Normál 7 2 7" xfId="1775"/>
    <cellStyle name="Normál 7 2 7 2" xfId="1776"/>
    <cellStyle name="Normál 7 2 8" xfId="1777"/>
    <cellStyle name="Normál 7 2 9" xfId="1778"/>
    <cellStyle name="Normál 7 2_1_arazando" xfId="606"/>
    <cellStyle name="Normál 7 3" xfId="607"/>
    <cellStyle name="Normál 7 3 2" xfId="1779"/>
    <cellStyle name="Normál 7 3 3" xfId="1780"/>
    <cellStyle name="Normál 7 3 3 2" xfId="1781"/>
    <cellStyle name="Normál 7 3 3 2 2" xfId="1782"/>
    <cellStyle name="Normál 7 3 3 3" xfId="1783"/>
    <cellStyle name="Normál 7 3 4" xfId="1784"/>
    <cellStyle name="Normál 7 3 4 2" xfId="1785"/>
    <cellStyle name="Normál 7 3 4 2 2" xfId="1786"/>
    <cellStyle name="Normál 7 3 4 3" xfId="1787"/>
    <cellStyle name="Normál 7 3 5" xfId="1788"/>
    <cellStyle name="Normál 7 3 5 2" xfId="1789"/>
    <cellStyle name="Normál 7 3 6" xfId="1790"/>
    <cellStyle name="Normál 7 3 7" xfId="1791"/>
    <cellStyle name="Normál 7 4" xfId="1792"/>
    <cellStyle name="Normál 7 4 2" xfId="1793"/>
    <cellStyle name="Normál 7 4 3" xfId="1794"/>
    <cellStyle name="Normál 7 4 3 2" xfId="1795"/>
    <cellStyle name="Normál 7 4 3 2 2" xfId="1796"/>
    <cellStyle name="Normál 7 4 3 3" xfId="1797"/>
    <cellStyle name="Normál 7 4 4" xfId="1798"/>
    <cellStyle name="Normál 7 4 4 2" xfId="1799"/>
    <cellStyle name="Normál 7 4 5" xfId="1800"/>
    <cellStyle name="Normál 7 5" xfId="1801"/>
    <cellStyle name="Normál 7 5 2" xfId="1802"/>
    <cellStyle name="Normál 7 5 2 2" xfId="1803"/>
    <cellStyle name="Normál 7 5 3" xfId="1804"/>
    <cellStyle name="Normál 7 6" xfId="1805"/>
    <cellStyle name="Normál 7 6 2" xfId="1806"/>
    <cellStyle name="Normál 7 6 2 2" xfId="1807"/>
    <cellStyle name="Normál 7 6 3" xfId="1808"/>
    <cellStyle name="Normál 7 7" xfId="1809"/>
    <cellStyle name="Normál 7 7 2" xfId="1810"/>
    <cellStyle name="Normál 7 8" xfId="1811"/>
    <cellStyle name="Normál 7 9" xfId="1812"/>
    <cellStyle name="Normál 7__TEN_02_Szennyviz_tetelek_telepulesenkent" xfId="608"/>
    <cellStyle name="Normál 8" xfId="2"/>
    <cellStyle name="Normál 8 10" xfId="1813"/>
    <cellStyle name="Normál 8 11" xfId="609"/>
    <cellStyle name="Normál 8 2" xfId="610"/>
    <cellStyle name="Normál 8 2 2" xfId="611"/>
    <cellStyle name="Normál 8 2 3" xfId="732"/>
    <cellStyle name="Normál 8 2 3 2" xfId="1814"/>
    <cellStyle name="Normál 8 2 3 2 2" xfId="1815"/>
    <cellStyle name="Normál 8 2 3 3" xfId="1816"/>
    <cellStyle name="Normál 8 2 4" xfId="1817"/>
    <cellStyle name="Normál 8 2 4 2" xfId="1818"/>
    <cellStyle name="Normál 8 2 4 2 2" xfId="1819"/>
    <cellStyle name="Normál 8 2 4 3" xfId="1820"/>
    <cellStyle name="Normál 8 2 5" xfId="1821"/>
    <cellStyle name="Normál 8 2 5 2" xfId="1822"/>
    <cellStyle name="Normál 8 2 6" xfId="1823"/>
    <cellStyle name="Normál 8 2_1_arazando" xfId="612"/>
    <cellStyle name="Normál 8 3" xfId="613"/>
    <cellStyle name="Normál 8 3 2" xfId="1824"/>
    <cellStyle name="Normál 8 3 3" xfId="1825"/>
    <cellStyle name="Normál 8 3 3 2" xfId="1826"/>
    <cellStyle name="Normál 8 3 3 2 2" xfId="1827"/>
    <cellStyle name="Normál 8 3 3 3" xfId="1828"/>
    <cellStyle name="Normál 8 3 4" xfId="1829"/>
    <cellStyle name="Normál 8 3 4 2" xfId="1830"/>
    <cellStyle name="Normál 8 3 5" xfId="1831"/>
    <cellStyle name="Normál 8 3 6" xfId="1832"/>
    <cellStyle name="Normál 8 4" xfId="699"/>
    <cellStyle name="Normál 8 4 2" xfId="1833"/>
    <cellStyle name="Normál 8 4 2 2" xfId="1834"/>
    <cellStyle name="Normál 8 4 3" xfId="1835"/>
    <cellStyle name="Normál 8 5" xfId="694"/>
    <cellStyle name="Normál 8 5 2" xfId="1836"/>
    <cellStyle name="Normál 8 5 2 2" xfId="1837"/>
    <cellStyle name="Normál 8 5 3" xfId="1838"/>
    <cellStyle name="Normál 8 6" xfId="1839"/>
    <cellStyle name="Normál 8 6 2" xfId="1840"/>
    <cellStyle name="Normál 8 7" xfId="1841"/>
    <cellStyle name="Normál 8 8" xfId="1842"/>
    <cellStyle name="Normál 8 9" xfId="1843"/>
    <cellStyle name="Normál 8__TEN_02_Szennyviz_tetelek_telepulesenkent" xfId="614"/>
    <cellStyle name="Normál 9" xfId="615"/>
    <cellStyle name="Normál 9 2" xfId="616"/>
    <cellStyle name="Normál 9_1_arazando" xfId="617"/>
    <cellStyle name="Normal_04Módosított-  Békéscsaba-Lökösháza BilloQ" xfId="618"/>
    <cellStyle name="Note" xfId="619"/>
    <cellStyle name="Note 2" xfId="620"/>
    <cellStyle name="Note 2 2" xfId="621"/>
    <cellStyle name="Note 2 2 2" xfId="622"/>
    <cellStyle name="Note 2 2 2 2" xfId="914"/>
    <cellStyle name="Note 2 2 2 2 2" xfId="1844"/>
    <cellStyle name="Note 2 2 2 2 3" xfId="1845"/>
    <cellStyle name="Note 2 2 2 3" xfId="944"/>
    <cellStyle name="Note 2 2 2 4" xfId="1141"/>
    <cellStyle name="Note 2 2 3" xfId="731"/>
    <cellStyle name="Note 2 2 3 2" xfId="915"/>
    <cellStyle name="Note 2 2 3 2 2" xfId="1846"/>
    <cellStyle name="Note 2 2 3 2 3" xfId="1847"/>
    <cellStyle name="Note 2 2 3 3" xfId="945"/>
    <cellStyle name="Note 2 2 3 4" xfId="1127"/>
    <cellStyle name="Note 2 2 4" xfId="913"/>
    <cellStyle name="Note 2 2 4 2" xfId="1848"/>
    <cellStyle name="Note 2 2 4 3" xfId="1849"/>
    <cellStyle name="Note 2 2 5" xfId="943"/>
    <cellStyle name="Note 2 2 6" xfId="1143"/>
    <cellStyle name="Note 2 3" xfId="623"/>
    <cellStyle name="Note 2 3 2" xfId="916"/>
    <cellStyle name="Note 2 3 2 2" xfId="1850"/>
    <cellStyle name="Note 2 3 2 3" xfId="1851"/>
    <cellStyle name="Note 2 3 3" xfId="946"/>
    <cellStyle name="Note 2 3 4" xfId="1103"/>
    <cellStyle name="Note 2 4" xfId="730"/>
    <cellStyle name="Note 2 4 2" xfId="917"/>
    <cellStyle name="Note 2 4 2 2" xfId="1852"/>
    <cellStyle name="Note 2 4 2 3" xfId="1853"/>
    <cellStyle name="Note 2 4 3" xfId="947"/>
    <cellStyle name="Note 2 4 4" xfId="1122"/>
    <cellStyle name="Note 2 5" xfId="912"/>
    <cellStyle name="Note 2 5 2" xfId="1854"/>
    <cellStyle name="Note 2 5 3" xfId="1855"/>
    <cellStyle name="Note 2 6" xfId="942"/>
    <cellStyle name="Note 2 7" xfId="1144"/>
    <cellStyle name="Note 3" xfId="624"/>
    <cellStyle name="Note 3 2" xfId="625"/>
    <cellStyle name="Note 3 2 2" xfId="919"/>
    <cellStyle name="Note 3 2 2 2" xfId="1856"/>
    <cellStyle name="Note 3 2 2 3" xfId="1857"/>
    <cellStyle name="Note 3 2 3" xfId="949"/>
    <cellStyle name="Note 3 2 4" xfId="1026"/>
    <cellStyle name="Note 3 3" xfId="729"/>
    <cellStyle name="Note 3 3 2" xfId="920"/>
    <cellStyle name="Note 3 3 2 2" xfId="1858"/>
    <cellStyle name="Note 3 3 2 3" xfId="1859"/>
    <cellStyle name="Note 3 3 3" xfId="950"/>
    <cellStyle name="Note 3 3 4" xfId="1129"/>
    <cellStyle name="Note 3 4" xfId="918"/>
    <cellStyle name="Note 3 4 2" xfId="1860"/>
    <cellStyle name="Note 3 4 3" xfId="1861"/>
    <cellStyle name="Note 3 5" xfId="948"/>
    <cellStyle name="Note 3 6" xfId="1128"/>
    <cellStyle name="Note 4" xfId="626"/>
    <cellStyle name="Note 4 2" xfId="921"/>
    <cellStyle name="Note 4 2 2" xfId="1862"/>
    <cellStyle name="Note 4 2 3" xfId="1863"/>
    <cellStyle name="Note 4 3" xfId="951"/>
    <cellStyle name="Note 4 4" xfId="1104"/>
    <cellStyle name="Note 5" xfId="728"/>
    <cellStyle name="Note 5 2" xfId="922"/>
    <cellStyle name="Note 5 2 2" xfId="1864"/>
    <cellStyle name="Note 5 2 3" xfId="1865"/>
    <cellStyle name="Note 5 3" xfId="952"/>
    <cellStyle name="Note 5 4" xfId="1130"/>
    <cellStyle name="Note 6" xfId="911"/>
    <cellStyle name="Note 6 2" xfId="1866"/>
    <cellStyle name="Note 6 3" xfId="1867"/>
    <cellStyle name="Note 7" xfId="941"/>
    <cellStyle name="Note 8" xfId="1121"/>
    <cellStyle name="Output" xfId="627"/>
    <cellStyle name="Output 2" xfId="888"/>
    <cellStyle name="Output 2 2" xfId="924"/>
    <cellStyle name="Output 2 2 2" xfId="1868"/>
    <cellStyle name="Output 2 2 3" xfId="1869"/>
    <cellStyle name="Output 2 3" xfId="954"/>
    <cellStyle name="Output 2 4" xfId="1151"/>
    <cellStyle name="Output 3" xfId="923"/>
    <cellStyle name="Output 3 2" xfId="1870"/>
    <cellStyle name="Output 3 3" xfId="1871"/>
    <cellStyle name="Output 4" xfId="953"/>
    <cellStyle name="Output 5" xfId="1150"/>
    <cellStyle name="Összesen 2" xfId="628"/>
    <cellStyle name="Összesen 2 2" xfId="889"/>
    <cellStyle name="Összesen 2 2 2" xfId="926"/>
    <cellStyle name="Összesen 2 2 2 2" xfId="1872"/>
    <cellStyle name="Összesen 2 2 2 3" xfId="1873"/>
    <cellStyle name="Összesen 2 2 3" xfId="956"/>
    <cellStyle name="Összesen 2 2 4" xfId="1153"/>
    <cellStyle name="Összesen 2 3" xfId="925"/>
    <cellStyle name="Összesen 2 3 2" xfId="1874"/>
    <cellStyle name="Összesen 2 3 3" xfId="1875"/>
    <cellStyle name="Összesen 2 4" xfId="955"/>
    <cellStyle name="Összesen 2 5" xfId="1152"/>
    <cellStyle name="Összesen 3" xfId="629"/>
    <cellStyle name="Összesen 3 2" xfId="890"/>
    <cellStyle name="Összesen 3 2 2" xfId="928"/>
    <cellStyle name="Összesen 3 2 2 2" xfId="1876"/>
    <cellStyle name="Összesen 3 2 2 3" xfId="1877"/>
    <cellStyle name="Összesen 3 2 3" xfId="958"/>
    <cellStyle name="Összesen 3 2 4" xfId="1155"/>
    <cellStyle name="Összesen 3 3" xfId="927"/>
    <cellStyle name="Összesen 3 3 2" xfId="1878"/>
    <cellStyle name="Összesen 3 3 3" xfId="1879"/>
    <cellStyle name="Összesen 3 4" xfId="957"/>
    <cellStyle name="Összesen 3 5" xfId="1154"/>
    <cellStyle name="Összesen 4" xfId="630"/>
    <cellStyle name="Összesen 4 2" xfId="891"/>
    <cellStyle name="Összesen 4 2 2" xfId="930"/>
    <cellStyle name="Összesen 4 2 2 2" xfId="1880"/>
    <cellStyle name="Összesen 4 2 2 3" xfId="1881"/>
    <cellStyle name="Összesen 4 2 3" xfId="960"/>
    <cellStyle name="Összesen 4 2 4" xfId="1157"/>
    <cellStyle name="Összesen 4 3" xfId="929"/>
    <cellStyle name="Összesen 4 3 2" xfId="1882"/>
    <cellStyle name="Összesen 4 3 3" xfId="1883"/>
    <cellStyle name="Összesen 4 4" xfId="959"/>
    <cellStyle name="Összesen 4 5" xfId="1156"/>
    <cellStyle name="Összesen 5" xfId="631"/>
    <cellStyle name="Összesen 5 2" xfId="892"/>
    <cellStyle name="Összesen 5 2 2" xfId="932"/>
    <cellStyle name="Összesen 5 2 2 2" xfId="1884"/>
    <cellStyle name="Összesen 5 2 2 3" xfId="1885"/>
    <cellStyle name="Összesen 5 2 3" xfId="962"/>
    <cellStyle name="Összesen 5 2 4" xfId="1159"/>
    <cellStyle name="Összesen 5 3" xfId="931"/>
    <cellStyle name="Összesen 5 3 2" xfId="1886"/>
    <cellStyle name="Összesen 5 3 3" xfId="1887"/>
    <cellStyle name="Összesen 5 4" xfId="961"/>
    <cellStyle name="Összesen 5 5" xfId="1158"/>
    <cellStyle name="Összesen 6" xfId="632"/>
    <cellStyle name="Összesen 6 2" xfId="893"/>
    <cellStyle name="Összesen 6 2 2" xfId="934"/>
    <cellStyle name="Összesen 6 2 2 2" xfId="1888"/>
    <cellStyle name="Összesen 6 2 2 3" xfId="1889"/>
    <cellStyle name="Összesen 6 2 3" xfId="964"/>
    <cellStyle name="Összesen 6 2 4" xfId="1161"/>
    <cellStyle name="Összesen 6 3" xfId="933"/>
    <cellStyle name="Összesen 6 3 2" xfId="1890"/>
    <cellStyle name="Összesen 6 3 3" xfId="1891"/>
    <cellStyle name="Összesen 6 4" xfId="963"/>
    <cellStyle name="Összesen 6 5" xfId="1160"/>
    <cellStyle name="Összesen 7" xfId="633"/>
    <cellStyle name="Összesen 7 2" xfId="894"/>
    <cellStyle name="Összesen 7 2 2" xfId="936"/>
    <cellStyle name="Összesen 7 2 2 2" xfId="1892"/>
    <cellStyle name="Összesen 7 2 2 3" xfId="1893"/>
    <cellStyle name="Összesen 7 2 3" xfId="966"/>
    <cellStyle name="Összesen 7 2 4" xfId="1163"/>
    <cellStyle name="Összesen 7 3" xfId="935"/>
    <cellStyle name="Összesen 7 3 2" xfId="1894"/>
    <cellStyle name="Összesen 7 3 3" xfId="1895"/>
    <cellStyle name="Összesen 7 4" xfId="965"/>
    <cellStyle name="Összesen 7 5" xfId="1162"/>
    <cellStyle name="Összesen 8" xfId="634"/>
    <cellStyle name="Összesen 8 2" xfId="895"/>
    <cellStyle name="Összesen 8 2 2" xfId="938"/>
    <cellStyle name="Összesen 8 2 2 2" xfId="1896"/>
    <cellStyle name="Összesen 8 2 2 3" xfId="1897"/>
    <cellStyle name="Összesen 8 2 3" xfId="968"/>
    <cellStyle name="Összesen 8 2 4" xfId="1165"/>
    <cellStyle name="Összesen 8 3" xfId="937"/>
    <cellStyle name="Összesen 8 3 2" xfId="1898"/>
    <cellStyle name="Összesen 8 3 3" xfId="1899"/>
    <cellStyle name="Összesen 8 4" xfId="967"/>
    <cellStyle name="Összesen 8 5" xfId="1164"/>
    <cellStyle name="Pénznem 2" xfId="673"/>
    <cellStyle name="Rossz 2" xfId="635"/>
    <cellStyle name="Rossz 3" xfId="636"/>
    <cellStyle name="Rossz 4" xfId="637"/>
    <cellStyle name="Rossz 5" xfId="638"/>
    <cellStyle name="Rossz 6" xfId="639"/>
    <cellStyle name="Rossz 7" xfId="640"/>
    <cellStyle name="Rossz 8" xfId="641"/>
    <cellStyle name="Semleges 2" xfId="642"/>
    <cellStyle name="Semleges 3" xfId="643"/>
    <cellStyle name="Semleges 4" xfId="644"/>
    <cellStyle name="Semleges 5" xfId="645"/>
    <cellStyle name="Semleges 6" xfId="646"/>
    <cellStyle name="Semleges 7" xfId="647"/>
    <cellStyle name="Semleges 8" xfId="648"/>
    <cellStyle name="Stílus 1" xfId="1900"/>
    <cellStyle name="szám0" xfId="1202"/>
    <cellStyle name="Számítás 2" xfId="649"/>
    <cellStyle name="Számítás 2 2" xfId="650"/>
    <cellStyle name="Számítás 2 2 2" xfId="897"/>
    <cellStyle name="Számítás 2 2 2 2" xfId="1901"/>
    <cellStyle name="Számítás 2 2 2 3" xfId="1902"/>
    <cellStyle name="Számítás 2 2 3" xfId="970"/>
    <cellStyle name="Számítás 2 2 4" xfId="1167"/>
    <cellStyle name="Számítás 2 3" xfId="896"/>
    <cellStyle name="Számítás 2 3 2" xfId="1903"/>
    <cellStyle name="Számítás 2 3 3" xfId="1904"/>
    <cellStyle name="Számítás 2 4" xfId="969"/>
    <cellStyle name="Számítás 2 5" xfId="1166"/>
    <cellStyle name="Számítás 3" xfId="651"/>
    <cellStyle name="Számítás 3 2" xfId="652"/>
    <cellStyle name="Számítás 3 2 2" xfId="899"/>
    <cellStyle name="Számítás 3 2 2 2" xfId="1905"/>
    <cellStyle name="Számítás 3 2 2 3" xfId="1906"/>
    <cellStyle name="Számítás 3 2 3" xfId="972"/>
    <cellStyle name="Számítás 3 2 4" xfId="1169"/>
    <cellStyle name="Számítás 3 3" xfId="898"/>
    <cellStyle name="Számítás 3 3 2" xfId="1907"/>
    <cellStyle name="Számítás 3 3 3" xfId="1908"/>
    <cellStyle name="Számítás 3 4" xfId="971"/>
    <cellStyle name="Számítás 3 5" xfId="1168"/>
    <cellStyle name="Számítás 4" xfId="653"/>
    <cellStyle name="Számítás 4 2" xfId="654"/>
    <cellStyle name="Számítás 4 2 2" xfId="901"/>
    <cellStyle name="Számítás 4 2 2 2" xfId="1909"/>
    <cellStyle name="Számítás 4 2 2 3" xfId="1910"/>
    <cellStyle name="Számítás 4 2 3" xfId="974"/>
    <cellStyle name="Számítás 4 2 4" xfId="1171"/>
    <cellStyle name="Számítás 4 3" xfId="900"/>
    <cellStyle name="Számítás 4 3 2" xfId="1911"/>
    <cellStyle name="Számítás 4 3 3" xfId="1912"/>
    <cellStyle name="Számítás 4 4" xfId="973"/>
    <cellStyle name="Számítás 4 5" xfId="1170"/>
    <cellStyle name="Számítás 5" xfId="655"/>
    <cellStyle name="Számítás 5 2" xfId="656"/>
    <cellStyle name="Számítás 5 2 2" xfId="903"/>
    <cellStyle name="Számítás 5 2 2 2" xfId="1913"/>
    <cellStyle name="Számítás 5 2 2 3" xfId="1914"/>
    <cellStyle name="Számítás 5 2 3" xfId="976"/>
    <cellStyle name="Számítás 5 2 4" xfId="1173"/>
    <cellStyle name="Számítás 5 3" xfId="902"/>
    <cellStyle name="Számítás 5 3 2" xfId="1915"/>
    <cellStyle name="Számítás 5 3 3" xfId="1916"/>
    <cellStyle name="Számítás 5 4" xfId="975"/>
    <cellStyle name="Számítás 5 5" xfId="1172"/>
    <cellStyle name="Számítás 6" xfId="657"/>
    <cellStyle name="Számítás 6 2" xfId="658"/>
    <cellStyle name="Számítás 6 2 2" xfId="905"/>
    <cellStyle name="Számítás 6 2 2 2" xfId="1917"/>
    <cellStyle name="Számítás 6 2 2 3" xfId="1918"/>
    <cellStyle name="Számítás 6 2 3" xfId="978"/>
    <cellStyle name="Számítás 6 2 4" xfId="1175"/>
    <cellStyle name="Számítás 6 3" xfId="904"/>
    <cellStyle name="Számítás 6 3 2" xfId="1919"/>
    <cellStyle name="Számítás 6 3 3" xfId="1920"/>
    <cellStyle name="Számítás 6 4" xfId="977"/>
    <cellStyle name="Számítás 6 5" xfId="1174"/>
    <cellStyle name="Számítás 7" xfId="659"/>
    <cellStyle name="Számítás 7 2" xfId="660"/>
    <cellStyle name="Számítás 7 2 2" xfId="907"/>
    <cellStyle name="Számítás 7 2 2 2" xfId="1921"/>
    <cellStyle name="Számítás 7 2 2 3" xfId="1922"/>
    <cellStyle name="Számítás 7 2 3" xfId="980"/>
    <cellStyle name="Számítás 7 2 4" xfId="1177"/>
    <cellStyle name="Számítás 7 3" xfId="906"/>
    <cellStyle name="Számítás 7 3 2" xfId="1923"/>
    <cellStyle name="Számítás 7 3 3" xfId="1924"/>
    <cellStyle name="Számítás 7 4" xfId="979"/>
    <cellStyle name="Számítás 7 5" xfId="1176"/>
    <cellStyle name="Számítás 8" xfId="661"/>
    <cellStyle name="Számítás 8 2" xfId="662"/>
    <cellStyle name="Számítás 8 2 2" xfId="909"/>
    <cellStyle name="Számítás 8 2 2 2" xfId="1925"/>
    <cellStyle name="Számítás 8 2 2 3" xfId="1926"/>
    <cellStyle name="Számítás 8 2 3" xfId="982"/>
    <cellStyle name="Számítás 8 2 4" xfId="1179"/>
    <cellStyle name="Számítás 8 3" xfId="908"/>
    <cellStyle name="Számítás 8 3 2" xfId="1927"/>
    <cellStyle name="Számítás 8 3 3" xfId="1928"/>
    <cellStyle name="Számítás 8 4" xfId="981"/>
    <cellStyle name="Számítás 8 5" xfId="1178"/>
    <cellStyle name="Százalék 2" xfId="666"/>
    <cellStyle name="Százalék 2 2" xfId="727"/>
    <cellStyle name="Százalék 2 2 2" xfId="1929"/>
    <cellStyle name="Százalék 2 2 2 2" xfId="1930"/>
    <cellStyle name="Százalék 2 2 3" xfId="1931"/>
    <cellStyle name="Százalék 2 3" xfId="1932"/>
    <cellStyle name="Százalék 2 3 2" xfId="1933"/>
    <cellStyle name="Százalék 2 4" xfId="1934"/>
    <cellStyle name="Százalék 2 5" xfId="1935"/>
    <cellStyle name="Százalék 3" xfId="1024"/>
    <cellStyle name="Százalék 3 2" xfId="1936"/>
    <cellStyle name="Százalék 3 2 2" xfId="1937"/>
    <cellStyle name="Százalék 3 2 2 2" xfId="1938"/>
    <cellStyle name="Százalék 3 2 3" xfId="1939"/>
    <cellStyle name="Százalék 3 3" xfId="1940"/>
    <cellStyle name="Százalék 3 3 2" xfId="1941"/>
    <cellStyle name="Százalék 3 4" xfId="1942"/>
    <cellStyle name="Százalék 4" xfId="1182"/>
    <cellStyle name="Title" xfId="663"/>
    <cellStyle name="Total" xfId="664"/>
    <cellStyle name="Total 2" xfId="910"/>
    <cellStyle name="Total 2 2" xfId="940"/>
    <cellStyle name="Total 2 2 2" xfId="1943"/>
    <cellStyle name="Total 2 2 3" xfId="1944"/>
    <cellStyle name="Total 2 3" xfId="984"/>
    <cellStyle name="Total 2 4" xfId="1181"/>
    <cellStyle name="Total 3" xfId="939"/>
    <cellStyle name="Total 3 2" xfId="1945"/>
    <cellStyle name="Total 3 3" xfId="1946"/>
    <cellStyle name="Total 4" xfId="983"/>
    <cellStyle name="Total 5" xfId="1180"/>
    <cellStyle name="Warning Text" xfId="665"/>
  </cellStyles>
  <dxfs count="144"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el-ossya/Desktop/M&#193;V/AA_FEL/2017/2017_06_28_Herend_Veszpr&#233;m_Szentg&#225;l_V&#225;rosl&#337;d/V&#233;gleges_&#193;RAZ&#201;S_TERVEK_2017_10_31/2017_11_24_Fekete%20Viktor/445_v&#233;gleges%20mennyis&#233;g_1709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1"/>
      <sheetName val="Munka2"/>
      <sheetName val="Munka3"/>
    </sheetNames>
    <sheetDataSet>
      <sheetData sheetId="0" refreshError="1">
        <row r="48">
          <cell r="B48">
            <v>9702.0649999999987</v>
          </cell>
          <cell r="D48">
            <v>4086.85</v>
          </cell>
          <cell r="E48">
            <v>2293.5499999999997</v>
          </cell>
          <cell r="F48">
            <v>1727.2500000000002</v>
          </cell>
          <cell r="G48">
            <v>835.85</v>
          </cell>
          <cell r="H48">
            <v>435.85</v>
          </cell>
          <cell r="I48">
            <v>349.05000000000007</v>
          </cell>
          <cell r="J48">
            <v>3136</v>
          </cell>
          <cell r="K48">
            <v>438.84999999999997</v>
          </cell>
          <cell r="L48">
            <v>375.37</v>
          </cell>
          <cell r="M48">
            <v>2637.1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workbookViewId="0">
      <selection activeCell="B37" sqref="B37"/>
    </sheetView>
  </sheetViews>
  <sheetFormatPr defaultRowHeight="15" x14ac:dyDescent="0.25"/>
  <cols>
    <col min="1" max="1" width="9.140625" style="83"/>
    <col min="2" max="2" width="16.85546875" style="96" bestFit="1" customWidth="1"/>
    <col min="3" max="3" width="18.140625" style="96" bestFit="1" customWidth="1"/>
    <col min="4" max="6" width="9.140625" style="83"/>
    <col min="7" max="7" width="14.85546875" style="83" bestFit="1" customWidth="1"/>
    <col min="8" max="16384" width="9.140625" style="83"/>
  </cols>
  <sheetData>
    <row r="2" spans="2:7" ht="22.5" customHeight="1" x14ac:dyDescent="0.25">
      <c r="B2" s="281" t="s">
        <v>229</v>
      </c>
      <c r="C2" s="281"/>
      <c r="D2" s="98"/>
    </row>
    <row r="3" spans="2:7" ht="15.75" x14ac:dyDescent="0.25">
      <c r="B3" s="99" t="s">
        <v>230</v>
      </c>
      <c r="C3" s="100">
        <f>Általános!F21</f>
        <v>0</v>
      </c>
      <c r="D3" s="98"/>
    </row>
    <row r="4" spans="2:7" ht="15.75" x14ac:dyDescent="0.25">
      <c r="B4" s="99" t="s">
        <v>235</v>
      </c>
      <c r="C4" s="100">
        <f>Pálya!F160</f>
        <v>0</v>
      </c>
      <c r="D4" s="98"/>
    </row>
    <row r="5" spans="2:7" ht="23.25" customHeight="1" x14ac:dyDescent="0.25">
      <c r="B5" s="97" t="s">
        <v>236</v>
      </c>
      <c r="C5" s="100">
        <f>'Műtárgy565+92'!F40</f>
        <v>0</v>
      </c>
      <c r="D5" s="98"/>
    </row>
    <row r="6" spans="2:7" ht="15.75" x14ac:dyDescent="0.25">
      <c r="B6" s="97" t="s">
        <v>237</v>
      </c>
      <c r="C6" s="101">
        <f>Felsővez!F65</f>
        <v>0</v>
      </c>
      <c r="D6" s="98"/>
    </row>
    <row r="7" spans="2:7" ht="15.75" x14ac:dyDescent="0.25">
      <c r="B7" s="97" t="s">
        <v>238</v>
      </c>
      <c r="C7" s="101">
        <f>'Távközlés '!F47</f>
        <v>0</v>
      </c>
      <c r="D7" s="98"/>
    </row>
    <row r="8" spans="2:7" ht="15.75" x14ac:dyDescent="0.25">
      <c r="B8" s="97" t="s">
        <v>239</v>
      </c>
      <c r="C8" s="101">
        <f>'Bizt ber'!F32</f>
        <v>0</v>
      </c>
      <c r="D8" s="98"/>
    </row>
    <row r="9" spans="2:7" ht="15.75" x14ac:dyDescent="0.25">
      <c r="B9" s="102" t="s">
        <v>70</v>
      </c>
      <c r="C9" s="103">
        <f>SUM(C3:C8)</f>
        <v>0</v>
      </c>
      <c r="D9" s="98"/>
      <c r="G9" s="105"/>
    </row>
    <row r="10" spans="2:7" x14ac:dyDescent="0.25">
      <c r="G10" s="106"/>
    </row>
    <row r="11" spans="2:7" x14ac:dyDescent="0.25">
      <c r="G11" s="104"/>
    </row>
    <row r="12" spans="2:7" x14ac:dyDescent="0.25">
      <c r="G12" s="104"/>
    </row>
    <row r="13" spans="2:7" x14ac:dyDescent="0.25">
      <c r="G13" s="104"/>
    </row>
    <row r="14" spans="2:7" x14ac:dyDescent="0.25">
      <c r="G14" s="104"/>
    </row>
    <row r="15" spans="2:7" x14ac:dyDescent="0.25">
      <c r="G15" s="104"/>
    </row>
    <row r="16" spans="2:7" x14ac:dyDescent="0.25">
      <c r="G16" s="104"/>
    </row>
    <row r="17" spans="7:7" x14ac:dyDescent="0.25">
      <c r="G17" s="104"/>
    </row>
    <row r="18" spans="7:7" x14ac:dyDescent="0.25">
      <c r="G18" s="104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21"/>
  <sheetViews>
    <sheetView workbookViewId="0">
      <pane ySplit="3" topLeftCell="A4" activePane="bottomLeft" state="frozen"/>
      <selection pane="bottomLeft" activeCell="A20" sqref="A20"/>
    </sheetView>
  </sheetViews>
  <sheetFormatPr defaultColWidth="8.85546875" defaultRowHeight="15.75" x14ac:dyDescent="0.25"/>
  <cols>
    <col min="1" max="1" width="11.42578125" style="21" customWidth="1"/>
    <col min="2" max="2" width="44.42578125" style="23" customWidth="1"/>
    <col min="3" max="3" width="8.85546875" style="18"/>
    <col min="4" max="4" width="8.85546875" style="19"/>
    <col min="5" max="5" width="14.28515625" style="20" bestFit="1" customWidth="1"/>
    <col min="6" max="6" width="15.42578125" style="20" bestFit="1" customWidth="1"/>
    <col min="7" max="7" width="15.42578125" style="20" customWidth="1"/>
    <col min="8" max="8" width="41.140625" style="21" customWidth="1"/>
    <col min="9" max="9" width="15.5703125" style="21" bestFit="1" customWidth="1"/>
    <col min="10" max="10" width="12.5703125" style="21" bestFit="1" customWidth="1"/>
    <col min="11" max="11" width="14.42578125" style="21" bestFit="1" customWidth="1"/>
    <col min="12" max="12" width="8.85546875" style="21"/>
    <col min="13" max="13" width="14.42578125" style="21" bestFit="1" customWidth="1"/>
    <col min="14" max="14" width="8.85546875" style="21"/>
    <col min="15" max="15" width="14.42578125" style="21" bestFit="1" customWidth="1"/>
    <col min="16" max="16384" width="8.85546875" style="21"/>
  </cols>
  <sheetData>
    <row r="3" spans="1:14" ht="63" x14ac:dyDescent="0.25">
      <c r="A3" s="84" t="s">
        <v>0</v>
      </c>
      <c r="B3" s="46" t="s">
        <v>1</v>
      </c>
      <c r="C3" s="79" t="s">
        <v>3</v>
      </c>
      <c r="D3" s="84" t="s">
        <v>2</v>
      </c>
      <c r="E3" s="85" t="s">
        <v>4</v>
      </c>
      <c r="F3" s="85" t="s">
        <v>5</v>
      </c>
    </row>
    <row r="4" spans="1:14" x14ac:dyDescent="0.25">
      <c r="A4" s="90" t="s">
        <v>6</v>
      </c>
      <c r="B4" s="48" t="s">
        <v>7</v>
      </c>
      <c r="C4" s="79"/>
      <c r="D4" s="84"/>
      <c r="E4" s="117"/>
      <c r="F4" s="117"/>
      <c r="G4" s="238"/>
      <c r="H4" s="118"/>
      <c r="I4" s="118"/>
      <c r="J4" s="118"/>
      <c r="K4" s="118"/>
      <c r="L4" s="118"/>
      <c r="M4" s="118"/>
      <c r="N4" s="118"/>
    </row>
    <row r="5" spans="1:14" x14ac:dyDescent="0.25">
      <c r="A5" s="91">
        <v>10000</v>
      </c>
      <c r="B5" s="107" t="s">
        <v>8</v>
      </c>
      <c r="C5" s="79"/>
      <c r="D5" s="94"/>
      <c r="E5" s="117"/>
      <c r="F5" s="117"/>
      <c r="G5" s="238"/>
      <c r="H5" s="118"/>
      <c r="I5" s="118"/>
      <c r="J5" s="118"/>
      <c r="K5" s="118"/>
      <c r="L5" s="118"/>
      <c r="M5" s="118"/>
      <c r="N5" s="118"/>
    </row>
    <row r="6" spans="1:14" x14ac:dyDescent="0.25">
      <c r="A6" s="93">
        <v>10040</v>
      </c>
      <c r="B6" s="92" t="s">
        <v>216</v>
      </c>
      <c r="C6" s="79">
        <v>1</v>
      </c>
      <c r="D6" s="94" t="s">
        <v>10</v>
      </c>
      <c r="E6" s="176"/>
      <c r="F6" s="176">
        <f t="shared" ref="F6:F8" si="0">C6*E6</f>
        <v>0</v>
      </c>
      <c r="G6" s="238"/>
      <c r="H6" s="118"/>
      <c r="I6" s="118"/>
      <c r="J6" s="118"/>
      <c r="K6" s="118"/>
      <c r="L6" s="118"/>
      <c r="M6" s="118"/>
      <c r="N6" s="118"/>
    </row>
    <row r="7" spans="1:14" ht="25.5" x14ac:dyDescent="0.25">
      <c r="A7" s="250">
        <v>10045</v>
      </c>
      <c r="B7" s="240" t="s">
        <v>217</v>
      </c>
      <c r="C7" s="79">
        <v>1</v>
      </c>
      <c r="D7" s="251" t="s">
        <v>10</v>
      </c>
      <c r="E7" s="176"/>
      <c r="F7" s="176">
        <f t="shared" si="0"/>
        <v>0</v>
      </c>
      <c r="G7" s="238"/>
      <c r="H7" s="118"/>
      <c r="I7" s="118"/>
      <c r="J7" s="118"/>
      <c r="K7" s="118"/>
      <c r="L7" s="118"/>
      <c r="M7" s="118"/>
      <c r="N7" s="118"/>
    </row>
    <row r="8" spans="1:14" x14ac:dyDescent="0.25">
      <c r="A8" s="250">
        <v>10055</v>
      </c>
      <c r="B8" s="240" t="s">
        <v>218</v>
      </c>
      <c r="C8" s="79">
        <v>1</v>
      </c>
      <c r="D8" s="94" t="s">
        <v>10</v>
      </c>
      <c r="E8" s="176"/>
      <c r="F8" s="176">
        <f t="shared" si="0"/>
        <v>0</v>
      </c>
      <c r="G8" s="238"/>
      <c r="H8" s="118"/>
      <c r="I8" s="118"/>
      <c r="J8" s="118"/>
      <c r="K8" s="118"/>
      <c r="L8" s="118"/>
      <c r="M8" s="118"/>
      <c r="N8" s="118"/>
    </row>
    <row r="9" spans="1:14" x14ac:dyDescent="0.25">
      <c r="A9" s="250">
        <v>20030</v>
      </c>
      <c r="B9" s="240" t="s">
        <v>272</v>
      </c>
      <c r="C9" s="79">
        <v>1</v>
      </c>
      <c r="D9" s="94" t="s">
        <v>10</v>
      </c>
      <c r="E9" s="176"/>
      <c r="F9" s="176">
        <f>C9*E9</f>
        <v>0</v>
      </c>
      <c r="G9" s="241"/>
      <c r="H9" s="118"/>
      <c r="I9" s="118"/>
      <c r="J9" s="118"/>
      <c r="K9" s="118"/>
      <c r="L9" s="118"/>
      <c r="M9" s="118"/>
      <c r="N9" s="118"/>
    </row>
    <row r="10" spans="1:14" ht="25.5" x14ac:dyDescent="0.25">
      <c r="A10" s="250">
        <v>20040</v>
      </c>
      <c r="B10" s="240" t="s">
        <v>219</v>
      </c>
      <c r="C10" s="79">
        <v>1</v>
      </c>
      <c r="D10" s="94" t="s">
        <v>10</v>
      </c>
      <c r="E10" s="176"/>
      <c r="F10" s="176">
        <f>C10*E10</f>
        <v>0</v>
      </c>
      <c r="G10" s="241"/>
      <c r="H10" s="118"/>
      <c r="I10" s="118"/>
      <c r="J10" s="118"/>
      <c r="K10" s="118"/>
      <c r="L10" s="118"/>
      <c r="M10" s="118"/>
      <c r="N10" s="118"/>
    </row>
    <row r="11" spans="1:14" x14ac:dyDescent="0.25">
      <c r="A11" s="250">
        <v>20060</v>
      </c>
      <c r="B11" s="240" t="s">
        <v>220</v>
      </c>
      <c r="C11" s="79">
        <v>1</v>
      </c>
      <c r="D11" s="94" t="s">
        <v>10</v>
      </c>
      <c r="E11" s="176"/>
      <c r="F11" s="176">
        <f>C11*E11</f>
        <v>0</v>
      </c>
      <c r="G11" s="241"/>
      <c r="H11" s="118"/>
      <c r="I11" s="118"/>
      <c r="J11" s="118"/>
      <c r="K11" s="118"/>
      <c r="L11" s="118"/>
      <c r="M11" s="118"/>
      <c r="N11" s="118"/>
    </row>
    <row r="12" spans="1:14" x14ac:dyDescent="0.25">
      <c r="A12" s="93">
        <v>20065</v>
      </c>
      <c r="B12" s="92" t="s">
        <v>221</v>
      </c>
      <c r="C12" s="79">
        <v>1</v>
      </c>
      <c r="D12" s="94" t="s">
        <v>10</v>
      </c>
      <c r="E12" s="176"/>
      <c r="F12" s="176">
        <f>C12*E12</f>
        <v>0</v>
      </c>
      <c r="G12" s="238"/>
      <c r="H12" s="118"/>
      <c r="I12" s="118"/>
      <c r="J12" s="118"/>
      <c r="K12" s="118"/>
      <c r="L12" s="118"/>
      <c r="M12" s="118"/>
      <c r="N12" s="118"/>
    </row>
    <row r="13" spans="1:14" x14ac:dyDescent="0.25">
      <c r="A13" s="91">
        <v>30000</v>
      </c>
      <c r="B13" s="107" t="s">
        <v>12</v>
      </c>
      <c r="C13" s="79"/>
      <c r="D13" s="94"/>
      <c r="E13" s="176"/>
      <c r="F13" s="176"/>
      <c r="G13" s="238"/>
      <c r="H13" s="118"/>
      <c r="I13" s="118"/>
      <c r="J13" s="118"/>
      <c r="K13" s="118"/>
      <c r="L13" s="118"/>
      <c r="M13" s="118"/>
      <c r="N13" s="118"/>
    </row>
    <row r="14" spans="1:14" ht="31.5" x14ac:dyDescent="0.25">
      <c r="A14" s="250">
        <v>30035</v>
      </c>
      <c r="B14" s="248" t="s">
        <v>222</v>
      </c>
      <c r="C14" s="79">
        <v>1</v>
      </c>
      <c r="D14" s="94" t="s">
        <v>10</v>
      </c>
      <c r="E14" s="176"/>
      <c r="F14" s="176">
        <f>C14*E14</f>
        <v>0</v>
      </c>
      <c r="G14" s="241"/>
      <c r="H14" s="118"/>
      <c r="I14" s="118"/>
      <c r="J14" s="118"/>
      <c r="K14" s="118"/>
      <c r="L14" s="118"/>
      <c r="M14" s="118"/>
      <c r="N14" s="118"/>
    </row>
    <row r="15" spans="1:14" ht="31.5" x14ac:dyDescent="0.25">
      <c r="A15" s="250" t="s">
        <v>227</v>
      </c>
      <c r="B15" s="92" t="s">
        <v>228</v>
      </c>
      <c r="C15" s="235">
        <v>1</v>
      </c>
      <c r="D15" s="94" t="s">
        <v>10</v>
      </c>
      <c r="E15" s="176"/>
      <c r="F15" s="176">
        <f>C15*E15</f>
        <v>0</v>
      </c>
      <c r="G15" s="241"/>
      <c r="H15" s="118"/>
      <c r="I15" s="118"/>
      <c r="J15" s="118"/>
      <c r="K15" s="118"/>
      <c r="L15" s="118"/>
      <c r="M15" s="118"/>
      <c r="N15" s="118"/>
    </row>
    <row r="16" spans="1:14" x14ac:dyDescent="0.25">
      <c r="A16" s="250">
        <v>30060</v>
      </c>
      <c r="B16" s="92" t="s">
        <v>223</v>
      </c>
      <c r="C16" s="249">
        <v>1</v>
      </c>
      <c r="D16" s="94" t="s">
        <v>10</v>
      </c>
      <c r="E16" s="176"/>
      <c r="F16" s="176">
        <f>C16*E16</f>
        <v>0</v>
      </c>
      <c r="G16" s="241"/>
      <c r="H16" s="118"/>
      <c r="I16" s="118"/>
      <c r="J16" s="118"/>
      <c r="K16" s="118"/>
      <c r="L16" s="118"/>
      <c r="M16" s="118"/>
      <c r="N16" s="118"/>
    </row>
    <row r="17" spans="1:14" x14ac:dyDescent="0.25">
      <c r="A17" s="250">
        <v>40000</v>
      </c>
      <c r="B17" s="240" t="s">
        <v>274</v>
      </c>
      <c r="C17" s="79"/>
      <c r="D17" s="94"/>
      <c r="E17" s="176"/>
      <c r="F17" s="176"/>
      <c r="G17" s="241"/>
      <c r="H17" s="118"/>
      <c r="I17" s="118"/>
      <c r="J17" s="118"/>
      <c r="K17" s="118"/>
      <c r="L17" s="118"/>
      <c r="M17" s="118"/>
      <c r="N17" s="118"/>
    </row>
    <row r="18" spans="1:14" x14ac:dyDescent="0.25">
      <c r="A18" s="250">
        <v>40020</v>
      </c>
      <c r="B18" s="240" t="s">
        <v>224</v>
      </c>
      <c r="C18" s="249">
        <v>1</v>
      </c>
      <c r="D18" s="249" t="s">
        <v>10</v>
      </c>
      <c r="E18" s="249"/>
      <c r="F18" s="176">
        <f>C18*E18</f>
        <v>0</v>
      </c>
      <c r="G18" s="238"/>
      <c r="H18" s="118"/>
      <c r="I18" s="118"/>
      <c r="J18" s="118"/>
      <c r="K18" s="118"/>
      <c r="L18" s="118"/>
      <c r="M18" s="118"/>
      <c r="N18" s="118"/>
    </row>
    <row r="19" spans="1:14" x14ac:dyDescent="0.25">
      <c r="A19" s="250">
        <v>50000</v>
      </c>
      <c r="B19" s="240" t="s">
        <v>225</v>
      </c>
      <c r="C19" s="79"/>
      <c r="D19" s="94" t="s">
        <v>10</v>
      </c>
      <c r="E19" s="176"/>
      <c r="F19" s="176"/>
      <c r="G19" s="238"/>
      <c r="H19" s="118"/>
      <c r="I19" s="118"/>
      <c r="J19" s="118"/>
      <c r="K19" s="118"/>
      <c r="L19" s="118"/>
      <c r="M19" s="118"/>
      <c r="N19" s="118"/>
    </row>
    <row r="20" spans="1:14" ht="31.5" x14ac:dyDescent="0.25">
      <c r="A20" s="250" t="s">
        <v>277</v>
      </c>
      <c r="B20" s="92" t="s">
        <v>276</v>
      </c>
      <c r="C20" s="79">
        <v>1</v>
      </c>
      <c r="D20" s="94" t="s">
        <v>10</v>
      </c>
      <c r="E20" s="176"/>
      <c r="F20" s="176">
        <f>C20*E20</f>
        <v>0</v>
      </c>
      <c r="G20" s="238"/>
      <c r="H20" s="118"/>
      <c r="I20" s="118"/>
      <c r="J20" s="118"/>
      <c r="K20" s="118"/>
      <c r="L20" s="118"/>
      <c r="M20" s="118"/>
      <c r="N20" s="118"/>
    </row>
    <row r="21" spans="1:14" x14ac:dyDescent="0.25">
      <c r="A21" s="95"/>
      <c r="B21" s="95" t="s">
        <v>231</v>
      </c>
      <c r="C21" s="95"/>
      <c r="D21" s="95"/>
      <c r="E21" s="119"/>
      <c r="F21" s="119">
        <f>SUM(F6:F20)</f>
        <v>0</v>
      </c>
      <c r="G21" s="239"/>
      <c r="H21" s="118"/>
      <c r="I21" s="118"/>
      <c r="J21" s="118"/>
      <c r="K21" s="118"/>
      <c r="L21" s="118"/>
      <c r="M21" s="118"/>
      <c r="N21" s="118"/>
    </row>
  </sheetData>
  <pageMargins left="0.7" right="0.7" top="0.75" bottom="0.75" header="0.3" footer="0.3"/>
  <pageSetup paperSize="8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abSelected="1" zoomScale="80" zoomScaleNormal="80" workbookViewId="0">
      <pane ySplit="1" topLeftCell="A2" activePane="bottomLeft" state="frozen"/>
      <selection pane="bottomLeft" activeCell="F99" sqref="F99"/>
    </sheetView>
  </sheetViews>
  <sheetFormatPr defaultColWidth="8.85546875" defaultRowHeight="15.75" x14ac:dyDescent="0.25"/>
  <cols>
    <col min="1" max="1" width="14.140625" style="25" customWidth="1"/>
    <col min="2" max="2" width="59.28515625" style="262" customWidth="1"/>
    <col min="3" max="3" width="11.85546875" style="24" bestFit="1" customWidth="1"/>
    <col min="4" max="4" width="9.140625" style="21" customWidth="1"/>
    <col min="5" max="5" width="12.7109375" style="82" customWidth="1"/>
    <col min="6" max="6" width="15.42578125" style="82" bestFit="1" customWidth="1"/>
    <col min="7" max="7" width="9.28515625" style="21" customWidth="1"/>
    <col min="8" max="8" width="8.85546875" style="21"/>
    <col min="9" max="9" width="12.42578125" style="21" customWidth="1"/>
    <col min="10" max="16384" width="8.85546875" style="21"/>
  </cols>
  <sheetData>
    <row r="1" spans="1:11" s="25" customFormat="1" ht="63.75" thickBot="1" x14ac:dyDescent="0.3">
      <c r="A1" s="218" t="s">
        <v>214</v>
      </c>
      <c r="B1" s="46" t="s">
        <v>1</v>
      </c>
      <c r="C1" s="79" t="s">
        <v>3</v>
      </c>
      <c r="D1" s="8" t="s">
        <v>2</v>
      </c>
      <c r="E1" s="9" t="s">
        <v>4</v>
      </c>
      <c r="F1" s="9" t="s">
        <v>5</v>
      </c>
    </row>
    <row r="2" spans="1:11" s="25" customFormat="1" x14ac:dyDescent="0.25">
      <c r="A2" s="218"/>
      <c r="B2" s="261" t="s">
        <v>267</v>
      </c>
      <c r="C2" s="164"/>
      <c r="D2" s="186"/>
      <c r="E2" s="199"/>
      <c r="F2" s="199"/>
    </row>
    <row r="3" spans="1:11" s="10" customFormat="1" x14ac:dyDescent="0.25">
      <c r="A3" s="90" t="s">
        <v>6</v>
      </c>
      <c r="B3" s="48" t="s">
        <v>7</v>
      </c>
      <c r="C3" s="202"/>
      <c r="D3" s="186"/>
      <c r="E3" s="212"/>
      <c r="F3" s="212"/>
    </row>
    <row r="4" spans="1:11" s="25" customFormat="1" x14ac:dyDescent="0.25">
      <c r="A4" s="247">
        <v>10000</v>
      </c>
      <c r="B4" s="107" t="s">
        <v>8</v>
      </c>
      <c r="C4" s="202"/>
      <c r="D4" s="202"/>
      <c r="E4" s="212"/>
      <c r="F4" s="212"/>
    </row>
    <row r="5" spans="1:11" s="80" customFormat="1" ht="12.75" customHeight="1" x14ac:dyDescent="0.25">
      <c r="A5" s="250">
        <v>10010</v>
      </c>
      <c r="B5" s="248" t="s">
        <v>9</v>
      </c>
      <c r="C5" s="202">
        <v>1</v>
      </c>
      <c r="D5" s="202" t="s">
        <v>10</v>
      </c>
      <c r="E5" s="212"/>
      <c r="F5" s="212">
        <f>C5*E5</f>
        <v>0</v>
      </c>
      <c r="H5" s="10"/>
      <c r="I5" s="10"/>
      <c r="J5" s="10"/>
      <c r="K5" s="10"/>
    </row>
    <row r="6" spans="1:11" s="80" customFormat="1" ht="12.75" customHeight="1" x14ac:dyDescent="0.25">
      <c r="A6" s="250">
        <v>10015</v>
      </c>
      <c r="B6" s="248" t="s">
        <v>11</v>
      </c>
      <c r="C6" s="202">
        <v>1</v>
      </c>
      <c r="D6" s="202" t="s">
        <v>10</v>
      </c>
      <c r="E6" s="212"/>
      <c r="F6" s="212">
        <f t="shared" ref="F6:F7" si="0">C6*E6</f>
        <v>0</v>
      </c>
      <c r="H6" s="10"/>
      <c r="I6" s="10"/>
      <c r="J6" s="10"/>
      <c r="K6" s="10"/>
    </row>
    <row r="7" spans="1:11" s="80" customFormat="1" ht="12.75" customHeight="1" x14ac:dyDescent="0.25">
      <c r="A7" s="250">
        <v>30025</v>
      </c>
      <c r="B7" s="248" t="s">
        <v>13</v>
      </c>
      <c r="C7" s="249">
        <v>1</v>
      </c>
      <c r="D7" s="202" t="s">
        <v>10</v>
      </c>
      <c r="E7" s="212"/>
      <c r="F7" s="212">
        <f t="shared" si="0"/>
        <v>0</v>
      </c>
      <c r="H7" s="10"/>
      <c r="I7" s="257"/>
      <c r="J7" s="10"/>
      <c r="K7" s="10"/>
    </row>
    <row r="8" spans="1:11" s="80" customFormat="1" x14ac:dyDescent="0.25">
      <c r="A8" s="247">
        <v>200000</v>
      </c>
      <c r="B8" s="22" t="s">
        <v>14</v>
      </c>
      <c r="C8" s="202"/>
      <c r="D8" s="202"/>
      <c r="E8" s="212"/>
      <c r="F8" s="212"/>
      <c r="H8" s="10"/>
      <c r="I8" s="258"/>
      <c r="J8" s="10"/>
      <c r="K8" s="10"/>
    </row>
    <row r="9" spans="1:11" s="80" customFormat="1" x14ac:dyDescent="0.25">
      <c r="A9" s="247">
        <v>213000</v>
      </c>
      <c r="B9" s="107" t="s">
        <v>15</v>
      </c>
      <c r="C9" s="202"/>
      <c r="D9" s="202"/>
      <c r="E9" s="212"/>
      <c r="F9" s="212"/>
    </row>
    <row r="10" spans="1:11" s="80" customFormat="1" x14ac:dyDescent="0.25">
      <c r="A10" s="250">
        <v>213025</v>
      </c>
      <c r="B10" s="248" t="s">
        <v>16</v>
      </c>
      <c r="C10" s="202">
        <v>8400</v>
      </c>
      <c r="D10" s="202" t="s">
        <v>17</v>
      </c>
      <c r="E10" s="212"/>
      <c r="F10" s="212">
        <f>C10*E10</f>
        <v>0</v>
      </c>
    </row>
    <row r="11" spans="1:11" s="80" customFormat="1" x14ac:dyDescent="0.25">
      <c r="A11" s="247">
        <v>214000</v>
      </c>
      <c r="B11" s="107" t="s">
        <v>18</v>
      </c>
      <c r="C11" s="202"/>
      <c r="D11" s="202"/>
      <c r="E11" s="212"/>
      <c r="F11" s="212"/>
    </row>
    <row r="12" spans="1:11" s="80" customFormat="1" x14ac:dyDescent="0.25">
      <c r="A12" s="250">
        <v>214050</v>
      </c>
      <c r="B12" s="248" t="s">
        <v>19</v>
      </c>
      <c r="C12" s="202">
        <v>406</v>
      </c>
      <c r="D12" s="202" t="s">
        <v>20</v>
      </c>
      <c r="E12" s="212"/>
      <c r="F12" s="212">
        <f>C12*E12</f>
        <v>0</v>
      </c>
    </row>
    <row r="13" spans="1:11" s="80" customFormat="1" x14ac:dyDescent="0.25">
      <c r="A13" s="247">
        <v>220000</v>
      </c>
      <c r="B13" s="107" t="s">
        <v>21</v>
      </c>
      <c r="C13" s="202"/>
      <c r="D13" s="202"/>
      <c r="E13" s="212"/>
      <c r="F13" s="212"/>
    </row>
    <row r="14" spans="1:11" s="80" customFormat="1" x14ac:dyDescent="0.25">
      <c r="A14" s="247">
        <v>221000</v>
      </c>
      <c r="B14" s="107" t="s">
        <v>22</v>
      </c>
      <c r="C14" s="202"/>
      <c r="D14" s="202"/>
      <c r="E14" s="212"/>
      <c r="F14" s="212"/>
    </row>
    <row r="15" spans="1:11" s="80" customFormat="1" x14ac:dyDescent="0.25">
      <c r="A15" s="250">
        <v>221075</v>
      </c>
      <c r="B15" s="248" t="s">
        <v>23</v>
      </c>
      <c r="C15" s="202">
        <v>2585</v>
      </c>
      <c r="D15" s="202" t="s">
        <v>17</v>
      </c>
      <c r="E15" s="212"/>
      <c r="F15" s="212">
        <f>C15*E15</f>
        <v>0</v>
      </c>
    </row>
    <row r="16" spans="1:11" s="80" customFormat="1" x14ac:dyDescent="0.25">
      <c r="A16" s="250">
        <v>221095</v>
      </c>
      <c r="B16" s="248" t="s">
        <v>24</v>
      </c>
      <c r="C16" s="202">
        <v>86</v>
      </c>
      <c r="D16" s="202" t="s">
        <v>20</v>
      </c>
      <c r="E16" s="212"/>
      <c r="F16" s="212">
        <f t="shared" ref="F16:F20" si="1">C16*E16</f>
        <v>0</v>
      </c>
    </row>
    <row r="17" spans="1:9" s="80" customFormat="1" x14ac:dyDescent="0.25">
      <c r="A17" s="250">
        <v>221130</v>
      </c>
      <c r="B17" s="248" t="s">
        <v>25</v>
      </c>
      <c r="C17" s="279">
        <v>2028.95</v>
      </c>
      <c r="D17" s="202" t="s">
        <v>20</v>
      </c>
      <c r="E17" s="212"/>
      <c r="F17" s="212">
        <f t="shared" si="1"/>
        <v>0</v>
      </c>
      <c r="I17" s="256"/>
    </row>
    <row r="18" spans="1:9" s="80" customFormat="1" x14ac:dyDescent="0.25">
      <c r="A18" s="250">
        <v>221065</v>
      </c>
      <c r="B18" s="248" t="s">
        <v>26</v>
      </c>
      <c r="C18" s="202">
        <v>2000</v>
      </c>
      <c r="D18" s="202" t="s">
        <v>17</v>
      </c>
      <c r="E18" s="212"/>
      <c r="F18" s="212">
        <f t="shared" si="1"/>
        <v>0</v>
      </c>
      <c r="I18" s="256"/>
    </row>
    <row r="19" spans="1:9" s="80" customFormat="1" ht="31.5" x14ac:dyDescent="0.25">
      <c r="A19" s="250">
        <v>221105</v>
      </c>
      <c r="B19" s="248" t="s">
        <v>27</v>
      </c>
      <c r="C19" s="202">
        <v>42</v>
      </c>
      <c r="D19" s="202" t="s">
        <v>28</v>
      </c>
      <c r="E19" s="212"/>
      <c r="F19" s="212">
        <f t="shared" si="1"/>
        <v>0</v>
      </c>
      <c r="I19" s="256"/>
    </row>
    <row r="20" spans="1:9" s="80" customFormat="1" x14ac:dyDescent="0.25">
      <c r="A20" s="250">
        <v>221110</v>
      </c>
      <c r="B20" s="248" t="s">
        <v>29</v>
      </c>
      <c r="C20" s="202">
        <v>42</v>
      </c>
      <c r="D20" s="202" t="s">
        <v>28</v>
      </c>
      <c r="E20" s="212"/>
      <c r="F20" s="212">
        <f t="shared" si="1"/>
        <v>0</v>
      </c>
      <c r="I20" s="256"/>
    </row>
    <row r="21" spans="1:9" s="80" customFormat="1" x14ac:dyDescent="0.25">
      <c r="A21" s="247">
        <v>222000</v>
      </c>
      <c r="B21" s="107" t="s">
        <v>30</v>
      </c>
      <c r="C21" s="202"/>
      <c r="D21" s="202"/>
      <c r="E21" s="212"/>
      <c r="F21" s="212"/>
      <c r="I21" s="256"/>
    </row>
    <row r="22" spans="1:9" s="80" customFormat="1" x14ac:dyDescent="0.25">
      <c r="A22" s="247">
        <v>222100</v>
      </c>
      <c r="B22" s="107" t="s">
        <v>31</v>
      </c>
      <c r="C22" s="202"/>
      <c r="D22" s="202"/>
      <c r="E22" s="212"/>
      <c r="F22" s="212"/>
      <c r="I22" s="256"/>
    </row>
    <row r="23" spans="1:9" s="80" customFormat="1" ht="31.5" x14ac:dyDescent="0.25">
      <c r="A23" s="250">
        <v>222110</v>
      </c>
      <c r="B23" s="248" t="s">
        <v>32</v>
      </c>
      <c r="C23" s="202">
        <v>4517</v>
      </c>
      <c r="D23" s="202" t="s">
        <v>20</v>
      </c>
      <c r="E23" s="212"/>
      <c r="F23" s="212">
        <f t="shared" ref="F23" si="2">C23*E23</f>
        <v>0</v>
      </c>
      <c r="I23" s="256"/>
    </row>
    <row r="24" spans="1:9" s="80" customFormat="1" x14ac:dyDescent="0.25">
      <c r="A24" s="247">
        <v>222200</v>
      </c>
      <c r="B24" s="107" t="s">
        <v>33</v>
      </c>
      <c r="C24" s="202"/>
      <c r="D24" s="202"/>
      <c r="E24" s="212"/>
      <c r="F24" s="212"/>
      <c r="I24" s="256"/>
    </row>
    <row r="25" spans="1:9" s="80" customFormat="1" x14ac:dyDescent="0.25">
      <c r="A25" s="250">
        <v>222210</v>
      </c>
      <c r="B25" s="248" t="s">
        <v>34</v>
      </c>
      <c r="C25" s="279">
        <v>1874.25</v>
      </c>
      <c r="D25" s="202" t="s">
        <v>20</v>
      </c>
      <c r="E25" s="212"/>
      <c r="F25" s="212">
        <f t="shared" ref="F25:F27" si="3">C25*E25</f>
        <v>0</v>
      </c>
      <c r="I25" s="256"/>
    </row>
    <row r="26" spans="1:9" s="80" customFormat="1" x14ac:dyDescent="0.25">
      <c r="A26" s="250">
        <v>222230</v>
      </c>
      <c r="B26" s="248" t="s">
        <v>35</v>
      </c>
      <c r="C26" s="279">
        <v>661.3</v>
      </c>
      <c r="D26" s="202" t="s">
        <v>20</v>
      </c>
      <c r="E26" s="212"/>
      <c r="F26" s="212">
        <f t="shared" si="3"/>
        <v>0</v>
      </c>
      <c r="I26" s="256"/>
    </row>
    <row r="27" spans="1:9" s="80" customFormat="1" x14ac:dyDescent="0.25">
      <c r="A27" s="250">
        <v>222240</v>
      </c>
      <c r="B27" s="248" t="s">
        <v>36</v>
      </c>
      <c r="C27" s="279">
        <v>716.55</v>
      </c>
      <c r="D27" s="202" t="s">
        <v>20</v>
      </c>
      <c r="E27" s="212"/>
      <c r="F27" s="212">
        <f t="shared" si="3"/>
        <v>0</v>
      </c>
      <c r="I27" s="256"/>
    </row>
    <row r="28" spans="1:9" s="80" customFormat="1" x14ac:dyDescent="0.25">
      <c r="A28" s="247">
        <v>223000</v>
      </c>
      <c r="B28" s="107" t="s">
        <v>37</v>
      </c>
      <c r="C28" s="202"/>
      <c r="D28" s="202"/>
      <c r="E28" s="212"/>
      <c r="F28" s="212"/>
      <c r="I28" s="256"/>
    </row>
    <row r="29" spans="1:9" s="80" customFormat="1" x14ac:dyDescent="0.25">
      <c r="A29" s="250">
        <v>223010</v>
      </c>
      <c r="B29" s="248" t="s">
        <v>38</v>
      </c>
      <c r="C29" s="202">
        <v>2541</v>
      </c>
      <c r="D29" s="210" t="s">
        <v>17</v>
      </c>
      <c r="E29" s="212"/>
      <c r="F29" s="212">
        <f t="shared" ref="F29:F31" si="4">C29*E29</f>
        <v>0</v>
      </c>
      <c r="I29" s="256"/>
    </row>
    <row r="30" spans="1:9" s="80" customFormat="1" x14ac:dyDescent="0.25">
      <c r="A30" s="250">
        <v>223030</v>
      </c>
      <c r="B30" s="248" t="s">
        <v>39</v>
      </c>
      <c r="C30" s="202">
        <v>110</v>
      </c>
      <c r="D30" s="202" t="s">
        <v>20</v>
      </c>
      <c r="E30" s="212"/>
      <c r="F30" s="212">
        <f t="shared" si="4"/>
        <v>0</v>
      </c>
    </row>
    <row r="31" spans="1:9" s="80" customFormat="1" x14ac:dyDescent="0.25">
      <c r="A31" s="250">
        <v>223060</v>
      </c>
      <c r="B31" s="248" t="s">
        <v>40</v>
      </c>
      <c r="C31" s="202">
        <v>1100</v>
      </c>
      <c r="D31" s="202" t="s">
        <v>17</v>
      </c>
      <c r="E31" s="212"/>
      <c r="F31" s="212">
        <f t="shared" si="4"/>
        <v>0</v>
      </c>
    </row>
    <row r="32" spans="1:9" s="80" customFormat="1" x14ac:dyDescent="0.25">
      <c r="A32" s="247">
        <v>400000</v>
      </c>
      <c r="B32" s="22" t="s">
        <v>41</v>
      </c>
      <c r="C32" s="202"/>
      <c r="D32" s="202"/>
      <c r="E32" s="212"/>
      <c r="F32" s="212"/>
    </row>
    <row r="33" spans="1:7" s="80" customFormat="1" x14ac:dyDescent="0.25">
      <c r="A33" s="247">
        <v>442000</v>
      </c>
      <c r="B33" s="107" t="s">
        <v>42</v>
      </c>
      <c r="C33" s="202"/>
      <c r="D33" s="202"/>
      <c r="E33" s="212"/>
      <c r="F33" s="212"/>
    </row>
    <row r="34" spans="1:7" s="80" customFormat="1" ht="12.75" customHeight="1" x14ac:dyDescent="0.25">
      <c r="A34" s="250">
        <v>442055</v>
      </c>
      <c r="B34" s="248" t="s">
        <v>43</v>
      </c>
      <c r="C34" s="202">
        <v>494</v>
      </c>
      <c r="D34" s="202" t="s">
        <v>28</v>
      </c>
      <c r="E34" s="212"/>
      <c r="F34" s="244">
        <f t="shared" ref="F34" si="5">C34*E34</f>
        <v>0</v>
      </c>
      <c r="G34" s="243"/>
    </row>
    <row r="35" spans="1:7" x14ac:dyDescent="0.25">
      <c r="A35" s="247">
        <v>900000</v>
      </c>
      <c r="B35" s="48" t="s">
        <v>44</v>
      </c>
      <c r="C35" s="202"/>
      <c r="D35" s="202"/>
      <c r="E35" s="161"/>
      <c r="F35" s="212"/>
    </row>
    <row r="36" spans="1:7" ht="31.5" x14ac:dyDescent="0.25">
      <c r="A36" s="247">
        <v>910000</v>
      </c>
      <c r="B36" s="107" t="s">
        <v>45</v>
      </c>
      <c r="C36" s="202"/>
      <c r="D36" s="202"/>
      <c r="E36" s="161"/>
      <c r="F36" s="212"/>
    </row>
    <row r="37" spans="1:7" x14ac:dyDescent="0.25">
      <c r="A37" s="247">
        <v>911000</v>
      </c>
      <c r="B37" s="107" t="s">
        <v>46</v>
      </c>
      <c r="C37" s="202"/>
      <c r="D37" s="202"/>
      <c r="E37" s="161"/>
      <c r="F37" s="212"/>
    </row>
    <row r="38" spans="1:7" x14ac:dyDescent="0.25">
      <c r="A38" s="250">
        <v>911030</v>
      </c>
      <c r="B38" s="248" t="s">
        <v>47</v>
      </c>
      <c r="C38" s="202">
        <v>504</v>
      </c>
      <c r="D38" s="202" t="s">
        <v>48</v>
      </c>
      <c r="E38" s="161"/>
      <c r="F38" s="212">
        <f t="shared" ref="F38:F56" si="6">C38*E38</f>
        <v>0</v>
      </c>
    </row>
    <row r="39" spans="1:7" x14ac:dyDescent="0.25">
      <c r="A39" s="250">
        <v>911100</v>
      </c>
      <c r="B39" s="248" t="s">
        <v>49</v>
      </c>
      <c r="C39" s="202">
        <v>315</v>
      </c>
      <c r="D39" s="202" t="s">
        <v>20</v>
      </c>
      <c r="E39" s="161"/>
      <c r="F39" s="212">
        <f t="shared" si="6"/>
        <v>0</v>
      </c>
    </row>
    <row r="40" spans="1:7" x14ac:dyDescent="0.25">
      <c r="A40" s="250">
        <v>911110</v>
      </c>
      <c r="B40" s="248" t="s">
        <v>50</v>
      </c>
      <c r="C40" s="202">
        <v>629</v>
      </c>
      <c r="D40" s="202" t="s">
        <v>20</v>
      </c>
      <c r="E40" s="161"/>
      <c r="F40" s="212">
        <f t="shared" si="6"/>
        <v>0</v>
      </c>
    </row>
    <row r="41" spans="1:7" x14ac:dyDescent="0.25">
      <c r="A41" s="250">
        <v>911160</v>
      </c>
      <c r="B41" s="248" t="s">
        <v>51</v>
      </c>
      <c r="C41" s="202">
        <v>7</v>
      </c>
      <c r="D41" s="202" t="s">
        <v>52</v>
      </c>
      <c r="E41" s="161"/>
      <c r="F41" s="212">
        <f t="shared" si="6"/>
        <v>0</v>
      </c>
    </row>
    <row r="42" spans="1:7" x14ac:dyDescent="0.25">
      <c r="A42" s="247">
        <v>912000</v>
      </c>
      <c r="B42" s="107" t="s">
        <v>53</v>
      </c>
      <c r="C42" s="202"/>
      <c r="D42" s="202"/>
      <c r="E42" s="161"/>
      <c r="F42" s="212"/>
    </row>
    <row r="43" spans="1:7" x14ac:dyDescent="0.25">
      <c r="A43" s="250">
        <v>912060</v>
      </c>
      <c r="B43" s="248" t="s">
        <v>54</v>
      </c>
      <c r="C43" s="202">
        <v>4887</v>
      </c>
      <c r="D43" s="202" t="s">
        <v>17</v>
      </c>
      <c r="E43" s="161"/>
      <c r="F43" s="212">
        <f t="shared" si="6"/>
        <v>0</v>
      </c>
    </row>
    <row r="44" spans="1:7" x14ac:dyDescent="0.25">
      <c r="A44" s="250">
        <v>912070</v>
      </c>
      <c r="B44" s="248" t="s">
        <v>55</v>
      </c>
      <c r="C44" s="202">
        <v>112</v>
      </c>
      <c r="D44" s="202" t="s">
        <v>20</v>
      </c>
      <c r="E44" s="161"/>
      <c r="F44" s="212">
        <f t="shared" si="6"/>
        <v>0</v>
      </c>
    </row>
    <row r="45" spans="1:7" x14ac:dyDescent="0.25">
      <c r="A45" s="247">
        <v>920000</v>
      </c>
      <c r="B45" s="107" t="s">
        <v>56</v>
      </c>
      <c r="C45" s="202"/>
      <c r="D45" s="202"/>
      <c r="E45" s="161"/>
      <c r="F45" s="212"/>
    </row>
    <row r="46" spans="1:7" x14ac:dyDescent="0.25">
      <c r="A46" s="247">
        <v>921000</v>
      </c>
      <c r="B46" s="107" t="s">
        <v>57</v>
      </c>
      <c r="C46" s="202"/>
      <c r="D46" s="202"/>
      <c r="E46" s="161"/>
      <c r="F46" s="212"/>
    </row>
    <row r="47" spans="1:7" s="81" customFormat="1" x14ac:dyDescent="0.25">
      <c r="A47" s="250">
        <v>921010</v>
      </c>
      <c r="B47" s="248" t="s">
        <v>58</v>
      </c>
      <c r="C47" s="202">
        <v>629</v>
      </c>
      <c r="D47" s="202" t="s">
        <v>59</v>
      </c>
      <c r="E47" s="161"/>
      <c r="F47" s="212">
        <f t="shared" si="6"/>
        <v>0</v>
      </c>
    </row>
    <row r="48" spans="1:7" s="81" customFormat="1" x14ac:dyDescent="0.25">
      <c r="A48" s="250">
        <v>921020</v>
      </c>
      <c r="B48" s="248" t="s">
        <v>60</v>
      </c>
      <c r="C48" s="202">
        <v>315</v>
      </c>
      <c r="D48" s="202" t="s">
        <v>59</v>
      </c>
      <c r="E48" s="161"/>
      <c r="F48" s="212">
        <f t="shared" si="6"/>
        <v>0</v>
      </c>
    </row>
    <row r="49" spans="1:8" s="81" customFormat="1" x14ac:dyDescent="0.25">
      <c r="A49" s="250">
        <v>921090</v>
      </c>
      <c r="B49" s="248" t="s">
        <v>61</v>
      </c>
      <c r="C49" s="202">
        <v>504</v>
      </c>
      <c r="D49" s="202" t="s">
        <v>48</v>
      </c>
      <c r="E49" s="161"/>
      <c r="F49" s="212">
        <f t="shared" si="6"/>
        <v>0</v>
      </c>
      <c r="G49" s="237"/>
      <c r="H49" s="236"/>
    </row>
    <row r="50" spans="1:8" x14ac:dyDescent="0.25">
      <c r="A50" s="250">
        <v>921120</v>
      </c>
      <c r="B50" s="248" t="s">
        <v>62</v>
      </c>
      <c r="C50" s="202">
        <v>24</v>
      </c>
      <c r="D50" s="202" t="s">
        <v>275</v>
      </c>
      <c r="E50" s="161"/>
      <c r="F50" s="244">
        <f t="shared" si="6"/>
        <v>0</v>
      </c>
      <c r="G50" s="243"/>
      <c r="H50" s="242"/>
    </row>
    <row r="51" spans="1:8" s="81" customFormat="1" x14ac:dyDescent="0.25">
      <c r="A51" s="250">
        <v>921170</v>
      </c>
      <c r="B51" s="248" t="s">
        <v>64</v>
      </c>
      <c r="C51" s="202">
        <v>1500</v>
      </c>
      <c r="D51" s="202" t="s">
        <v>48</v>
      </c>
      <c r="E51" s="161"/>
      <c r="F51" s="212">
        <f t="shared" si="6"/>
        <v>0</v>
      </c>
      <c r="G51" s="237"/>
      <c r="H51" s="236"/>
    </row>
    <row r="52" spans="1:8" s="81" customFormat="1" ht="15" customHeight="1" x14ac:dyDescent="0.25">
      <c r="A52" s="250">
        <v>921170</v>
      </c>
      <c r="B52" s="248" t="s">
        <v>65</v>
      </c>
      <c r="C52" s="202">
        <v>3400</v>
      </c>
      <c r="D52" s="202" t="s">
        <v>48</v>
      </c>
      <c r="E52" s="161"/>
      <c r="F52" s="212">
        <f t="shared" si="6"/>
        <v>0</v>
      </c>
      <c r="G52" s="237"/>
      <c r="H52" s="236"/>
    </row>
    <row r="53" spans="1:8" ht="31.5" x14ac:dyDescent="0.25">
      <c r="A53" s="250">
        <v>921170</v>
      </c>
      <c r="B53" s="248" t="s">
        <v>66</v>
      </c>
      <c r="C53" s="202">
        <v>1700</v>
      </c>
      <c r="D53" s="202" t="s">
        <v>48</v>
      </c>
      <c r="E53" s="161"/>
      <c r="F53" s="212">
        <f t="shared" si="6"/>
        <v>0</v>
      </c>
      <c r="G53" s="245"/>
      <c r="H53" s="242"/>
    </row>
    <row r="54" spans="1:8" s="81" customFormat="1" x14ac:dyDescent="0.25">
      <c r="A54" s="250">
        <v>921190</v>
      </c>
      <c r="B54" s="248" t="s">
        <v>67</v>
      </c>
      <c r="C54" s="202">
        <v>12</v>
      </c>
      <c r="D54" s="202" t="s">
        <v>52</v>
      </c>
      <c r="E54" s="161"/>
      <c r="F54" s="212">
        <f t="shared" si="6"/>
        <v>0</v>
      </c>
    </row>
    <row r="55" spans="1:8" s="81" customFormat="1" x14ac:dyDescent="0.25">
      <c r="A55" s="250">
        <v>921200</v>
      </c>
      <c r="B55" s="248" t="s">
        <v>68</v>
      </c>
      <c r="C55" s="202">
        <v>4</v>
      </c>
      <c r="D55" s="202" t="s">
        <v>52</v>
      </c>
      <c r="E55" s="161"/>
      <c r="F55" s="212">
        <f t="shared" si="6"/>
        <v>0</v>
      </c>
    </row>
    <row r="56" spans="1:8" s="81" customFormat="1" x14ac:dyDescent="0.25">
      <c r="A56" s="250">
        <v>921210</v>
      </c>
      <c r="B56" s="248" t="s">
        <v>69</v>
      </c>
      <c r="C56" s="202">
        <v>1200</v>
      </c>
      <c r="D56" s="202" t="s">
        <v>63</v>
      </c>
      <c r="E56" s="161"/>
      <c r="F56" s="212">
        <f t="shared" si="6"/>
        <v>0</v>
      </c>
    </row>
    <row r="57" spans="1:8" x14ac:dyDescent="0.25">
      <c r="C57" s="259"/>
      <c r="D57" s="259"/>
      <c r="E57" s="232"/>
      <c r="F57" s="232"/>
    </row>
    <row r="58" spans="1:8" x14ac:dyDescent="0.25">
      <c r="A58" s="231"/>
      <c r="B58" s="231" t="s">
        <v>233</v>
      </c>
      <c r="C58" s="186"/>
      <c r="D58" s="186"/>
      <c r="E58" s="186"/>
      <c r="F58" s="199">
        <f>SUM(F3:F56)</f>
        <v>0</v>
      </c>
    </row>
    <row r="59" spans="1:8" ht="16.5" thickBot="1" x14ac:dyDescent="0.3">
      <c r="A59" s="213"/>
      <c r="B59" s="213"/>
      <c r="C59" s="159"/>
      <c r="D59" s="159"/>
      <c r="E59" s="159"/>
      <c r="F59" s="188"/>
    </row>
    <row r="60" spans="1:8" x14ac:dyDescent="0.25">
      <c r="A60" s="213"/>
      <c r="B60" s="261" t="s">
        <v>268</v>
      </c>
      <c r="C60" s="159"/>
      <c r="D60" s="159"/>
      <c r="E60" s="159"/>
      <c r="F60" s="188"/>
    </row>
    <row r="61" spans="1:8" x14ac:dyDescent="0.25">
      <c r="A61" s="219">
        <v>200000</v>
      </c>
      <c r="B61" s="220" t="s">
        <v>14</v>
      </c>
      <c r="C61" s="186"/>
      <c r="D61" s="186"/>
      <c r="E61" s="167"/>
      <c r="F61" s="199"/>
    </row>
    <row r="62" spans="1:8" x14ac:dyDescent="0.25">
      <c r="A62" s="168">
        <v>222000</v>
      </c>
      <c r="B62" s="7" t="s">
        <v>30</v>
      </c>
      <c r="C62" s="166"/>
      <c r="D62" s="166"/>
      <c r="E62" s="167"/>
      <c r="F62" s="199"/>
    </row>
    <row r="63" spans="1:8" x14ac:dyDescent="0.25">
      <c r="A63" s="168">
        <v>221000</v>
      </c>
      <c r="B63" s="7" t="s">
        <v>22</v>
      </c>
      <c r="C63" s="166"/>
      <c r="D63" s="166"/>
      <c r="E63" s="167"/>
      <c r="F63" s="199"/>
    </row>
    <row r="64" spans="1:8" x14ac:dyDescent="0.25">
      <c r="A64" s="168">
        <v>222200</v>
      </c>
      <c r="B64" s="6" t="s">
        <v>256</v>
      </c>
      <c r="C64" s="166"/>
      <c r="D64" s="166"/>
      <c r="E64" s="167"/>
      <c r="F64" s="199"/>
    </row>
    <row r="65" spans="1:6" x14ac:dyDescent="0.25">
      <c r="A65" s="248" t="s">
        <v>72</v>
      </c>
      <c r="B65" s="248" t="s">
        <v>76</v>
      </c>
      <c r="C65" s="197">
        <v>75</v>
      </c>
      <c r="D65" s="260" t="s">
        <v>20</v>
      </c>
      <c r="E65" s="190"/>
      <c r="F65" s="190">
        <f t="shared" ref="F65" si="7">C65*E65</f>
        <v>0</v>
      </c>
    </row>
    <row r="66" spans="1:6" x14ac:dyDescent="0.25">
      <c r="A66" s="219">
        <v>900000</v>
      </c>
      <c r="B66" s="220" t="s">
        <v>44</v>
      </c>
      <c r="C66" s="197"/>
      <c r="D66" s="186"/>
      <c r="E66" s="161"/>
      <c r="F66" s="161"/>
    </row>
    <row r="67" spans="1:6" x14ac:dyDescent="0.25">
      <c r="A67" s="3">
        <v>920000</v>
      </c>
      <c r="B67" s="7" t="s">
        <v>56</v>
      </c>
      <c r="C67" s="197"/>
      <c r="D67" s="166"/>
      <c r="E67" s="161"/>
      <c r="F67" s="161"/>
    </row>
    <row r="68" spans="1:6" x14ac:dyDescent="0.25">
      <c r="A68" s="1">
        <v>923000</v>
      </c>
      <c r="B68" s="4" t="s">
        <v>86</v>
      </c>
      <c r="C68" s="197" t="s">
        <v>89</v>
      </c>
      <c r="D68" s="166" t="s">
        <v>89</v>
      </c>
      <c r="E68" s="161"/>
      <c r="F68" s="161"/>
    </row>
    <row r="69" spans="1:6" x14ac:dyDescent="0.25">
      <c r="A69" s="2" t="s">
        <v>75</v>
      </c>
      <c r="B69" s="248" t="s">
        <v>87</v>
      </c>
      <c r="C69" s="197">
        <v>5</v>
      </c>
      <c r="D69" s="197" t="s">
        <v>28</v>
      </c>
      <c r="E69" s="190"/>
      <c r="F69" s="190">
        <f t="shared" ref="F69" si="8">C69*E69</f>
        <v>0</v>
      </c>
    </row>
    <row r="70" spans="1:6" x14ac:dyDescent="0.25">
      <c r="A70" s="1">
        <v>990000</v>
      </c>
      <c r="B70" s="6" t="s">
        <v>78</v>
      </c>
      <c r="C70" s="197"/>
      <c r="D70" s="166"/>
      <c r="E70" s="161"/>
      <c r="F70" s="161"/>
    </row>
    <row r="71" spans="1:6" x14ac:dyDescent="0.25">
      <c r="A71" s="3">
        <v>991000</v>
      </c>
      <c r="B71" s="7" t="s">
        <v>79</v>
      </c>
      <c r="C71" s="197"/>
      <c r="D71" s="166"/>
      <c r="E71" s="161"/>
      <c r="F71" s="161"/>
    </row>
    <row r="72" spans="1:6" x14ac:dyDescent="0.25">
      <c r="A72" s="2">
        <v>991010</v>
      </c>
      <c r="B72" s="5" t="s">
        <v>77</v>
      </c>
      <c r="C72" s="197">
        <v>20</v>
      </c>
      <c r="D72" s="197" t="s">
        <v>28</v>
      </c>
      <c r="E72" s="161"/>
      <c r="F72" s="161">
        <f t="shared" ref="F72" si="9">C72*E72</f>
        <v>0</v>
      </c>
    </row>
    <row r="73" spans="1:6" x14ac:dyDescent="0.25">
      <c r="A73" s="3">
        <v>992000</v>
      </c>
      <c r="B73" s="7" t="s">
        <v>80</v>
      </c>
      <c r="C73" s="197"/>
      <c r="D73" s="166"/>
      <c r="E73" s="161"/>
      <c r="F73" s="161"/>
    </row>
    <row r="74" spans="1:6" ht="18.75" x14ac:dyDescent="0.25">
      <c r="A74" s="2">
        <v>992010</v>
      </c>
      <c r="B74" s="5" t="s">
        <v>81</v>
      </c>
      <c r="C74" s="197">
        <v>80</v>
      </c>
      <c r="D74" s="189" t="s">
        <v>270</v>
      </c>
      <c r="E74" s="161"/>
      <c r="F74" s="161">
        <f t="shared" ref="F74:F75" si="10">C74*E74</f>
        <v>0</v>
      </c>
    </row>
    <row r="75" spans="1:6" x14ac:dyDescent="0.25">
      <c r="A75" s="2">
        <v>992020</v>
      </c>
      <c r="B75" s="5" t="s">
        <v>82</v>
      </c>
      <c r="C75" s="197">
        <v>24</v>
      </c>
      <c r="D75" s="197" t="s">
        <v>28</v>
      </c>
      <c r="E75" s="161"/>
      <c r="F75" s="161">
        <f t="shared" si="10"/>
        <v>0</v>
      </c>
    </row>
    <row r="76" spans="1:6" x14ac:dyDescent="0.25">
      <c r="A76" s="3">
        <v>994000</v>
      </c>
      <c r="B76" s="7" t="s">
        <v>83</v>
      </c>
      <c r="C76" s="197"/>
      <c r="D76" s="166"/>
      <c r="E76" s="161"/>
      <c r="F76" s="161"/>
    </row>
    <row r="77" spans="1:6" x14ac:dyDescent="0.25">
      <c r="A77" s="2">
        <v>994011</v>
      </c>
      <c r="B77" s="5" t="s">
        <v>84</v>
      </c>
      <c r="C77" s="197">
        <v>4</v>
      </c>
      <c r="D77" s="189" t="s">
        <v>52</v>
      </c>
      <c r="E77" s="161"/>
      <c r="F77" s="161">
        <f t="shared" ref="F77" si="11">C77*E77</f>
        <v>0</v>
      </c>
    </row>
    <row r="78" spans="1:6" x14ac:dyDescent="0.25">
      <c r="A78" s="3">
        <v>996000</v>
      </c>
      <c r="B78" s="7" t="s">
        <v>85</v>
      </c>
      <c r="C78" s="197"/>
      <c r="D78" s="166"/>
      <c r="E78" s="161"/>
      <c r="F78" s="161"/>
    </row>
    <row r="79" spans="1:6" x14ac:dyDescent="0.25">
      <c r="A79" s="2" t="s">
        <v>73</v>
      </c>
      <c r="B79" s="248" t="s">
        <v>278</v>
      </c>
      <c r="C79" s="197">
        <v>12</v>
      </c>
      <c r="D79" s="197" t="s">
        <v>28</v>
      </c>
      <c r="E79" s="161"/>
      <c r="F79" s="161">
        <f t="shared" ref="F79:F80" si="12">C79*E79</f>
        <v>0</v>
      </c>
    </row>
    <row r="80" spans="1:6" x14ac:dyDescent="0.25">
      <c r="A80" s="2" t="s">
        <v>74</v>
      </c>
      <c r="B80" s="248" t="s">
        <v>257</v>
      </c>
      <c r="C80" s="197">
        <v>12</v>
      </c>
      <c r="D80" s="197" t="s">
        <v>28</v>
      </c>
      <c r="E80" s="161"/>
      <c r="F80" s="161">
        <f t="shared" si="12"/>
        <v>0</v>
      </c>
    </row>
    <row r="81" spans="1:7" x14ac:dyDescent="0.25">
      <c r="A81" s="213"/>
      <c r="B81" s="213"/>
      <c r="C81" s="159"/>
      <c r="D81" s="159"/>
      <c r="E81" s="159"/>
      <c r="F81" s="188"/>
    </row>
    <row r="82" spans="1:7" x14ac:dyDescent="0.25">
      <c r="C82" s="259"/>
      <c r="D82" s="259"/>
      <c r="E82" s="232"/>
      <c r="F82" s="232"/>
    </row>
    <row r="83" spans="1:7" x14ac:dyDescent="0.25">
      <c r="A83" s="231"/>
      <c r="B83" s="231" t="s">
        <v>234</v>
      </c>
      <c r="C83" s="186"/>
      <c r="D83" s="186"/>
      <c r="E83" s="186"/>
      <c r="F83" s="199">
        <f>SUM(F61:F80)</f>
        <v>0</v>
      </c>
    </row>
    <row r="84" spans="1:7" ht="16.5" thickBot="1" x14ac:dyDescent="0.3">
      <c r="A84" s="213"/>
      <c r="B84" s="213"/>
      <c r="C84" s="159"/>
      <c r="D84" s="159"/>
      <c r="E84" s="159"/>
      <c r="F84" s="188"/>
    </row>
    <row r="85" spans="1:7" x14ac:dyDescent="0.25">
      <c r="A85" s="213"/>
      <c r="B85" s="261" t="s">
        <v>269</v>
      </c>
      <c r="C85" s="159"/>
      <c r="D85" s="159"/>
      <c r="E85" s="159"/>
      <c r="F85" s="188"/>
    </row>
    <row r="86" spans="1:7" x14ac:dyDescent="0.25">
      <c r="A86" s="90" t="s">
        <v>6</v>
      </c>
      <c r="B86" s="48" t="s">
        <v>7</v>
      </c>
      <c r="C86" s="202"/>
      <c r="D86" s="186"/>
      <c r="E86" s="212"/>
      <c r="F86" s="212"/>
    </row>
    <row r="87" spans="1:7" x14ac:dyDescent="0.25">
      <c r="A87" s="247">
        <v>10000</v>
      </c>
      <c r="B87" s="107" t="s">
        <v>8</v>
      </c>
      <c r="C87" s="202"/>
      <c r="D87" s="202"/>
      <c r="E87" s="212"/>
      <c r="F87" s="212"/>
    </row>
    <row r="88" spans="1:7" x14ac:dyDescent="0.25">
      <c r="A88" s="250">
        <v>10015</v>
      </c>
      <c r="B88" s="248" t="s">
        <v>11</v>
      </c>
      <c r="C88" s="202">
        <v>1</v>
      </c>
      <c r="D88" s="202" t="s">
        <v>10</v>
      </c>
      <c r="E88" s="212"/>
      <c r="F88" s="212">
        <f t="shared" ref="F88:F89" si="13">C88*E88</f>
        <v>0</v>
      </c>
    </row>
    <row r="89" spans="1:7" ht="47.25" x14ac:dyDescent="0.25">
      <c r="A89" s="247">
        <v>30025</v>
      </c>
      <c r="B89" s="248" t="s">
        <v>13</v>
      </c>
      <c r="C89" s="249">
        <v>1</v>
      </c>
      <c r="D89" s="251" t="s">
        <v>10</v>
      </c>
      <c r="E89" s="212"/>
      <c r="F89" s="212">
        <f t="shared" si="13"/>
        <v>0</v>
      </c>
    </row>
    <row r="90" spans="1:7" x14ac:dyDescent="0.25">
      <c r="A90" s="219">
        <v>200000</v>
      </c>
      <c r="B90" s="220" t="s">
        <v>14</v>
      </c>
      <c r="C90" s="186"/>
      <c r="D90" s="199"/>
      <c r="E90" s="199"/>
      <c r="F90" s="199"/>
      <c r="G90" s="217"/>
    </row>
    <row r="91" spans="1:7" x14ac:dyDescent="0.25">
      <c r="A91" s="219">
        <v>210000</v>
      </c>
      <c r="B91" s="221" t="s">
        <v>90</v>
      </c>
      <c r="C91" s="164"/>
      <c r="D91" s="154"/>
      <c r="E91" s="154"/>
      <c r="F91" s="154"/>
      <c r="G91" s="217"/>
    </row>
    <row r="92" spans="1:7" x14ac:dyDescent="0.25">
      <c r="A92" s="219">
        <v>213000</v>
      </c>
      <c r="B92" s="222" t="s">
        <v>15</v>
      </c>
      <c r="C92" s="164"/>
      <c r="D92" s="154"/>
      <c r="E92" s="154"/>
      <c r="F92" s="154"/>
      <c r="G92" s="217"/>
    </row>
    <row r="93" spans="1:7" ht="18" x14ac:dyDescent="0.25">
      <c r="A93" s="223">
        <v>213020</v>
      </c>
      <c r="B93" s="114" t="s">
        <v>91</v>
      </c>
      <c r="C93" s="212">
        <v>4000</v>
      </c>
      <c r="D93" s="212" t="s">
        <v>271</v>
      </c>
      <c r="E93" s="212"/>
      <c r="F93" s="212">
        <f t="shared" ref="F93:F105" si="14">C93*E93</f>
        <v>0</v>
      </c>
      <c r="G93" s="217"/>
    </row>
    <row r="94" spans="1:7" ht="18" x14ac:dyDescent="0.25">
      <c r="A94" s="223">
        <v>213025</v>
      </c>
      <c r="B94" s="114" t="s">
        <v>16</v>
      </c>
      <c r="C94" s="212">
        <v>5600</v>
      </c>
      <c r="D94" s="212" t="s">
        <v>271</v>
      </c>
      <c r="E94" s="212"/>
      <c r="F94" s="212">
        <f t="shared" si="14"/>
        <v>0</v>
      </c>
      <c r="G94" s="217"/>
    </row>
    <row r="95" spans="1:7" x14ac:dyDescent="0.25">
      <c r="A95" s="219">
        <v>214000</v>
      </c>
      <c r="B95" s="222" t="s">
        <v>18</v>
      </c>
      <c r="C95" s="202"/>
      <c r="D95" s="164"/>
      <c r="E95" s="164"/>
      <c r="F95" s="164"/>
      <c r="G95" s="217"/>
    </row>
    <row r="96" spans="1:7" ht="18.75" x14ac:dyDescent="0.25">
      <c r="A96" s="114">
        <v>214030</v>
      </c>
      <c r="B96" s="114" t="s">
        <v>92</v>
      </c>
      <c r="C96" s="212">
        <f>[1]Munka1!$K$48</f>
        <v>438.84999999999997</v>
      </c>
      <c r="D96" s="202" t="s">
        <v>270</v>
      </c>
      <c r="E96" s="212"/>
      <c r="F96" s="212">
        <f t="shared" si="14"/>
        <v>0</v>
      </c>
      <c r="G96" s="217"/>
    </row>
    <row r="97" spans="1:7" x14ac:dyDescent="0.25">
      <c r="A97" s="219">
        <v>221000</v>
      </c>
      <c r="B97" s="214" t="s">
        <v>22</v>
      </c>
      <c r="C97" s="212"/>
      <c r="D97" s="164"/>
      <c r="E97" s="154"/>
      <c r="F97" s="154"/>
      <c r="G97" s="217"/>
    </row>
    <row r="98" spans="1:7" ht="18.75" x14ac:dyDescent="0.25">
      <c r="A98" s="223">
        <v>221095</v>
      </c>
      <c r="B98" s="114" t="s">
        <v>93</v>
      </c>
      <c r="C98" s="212">
        <f>[1]Munka1!$D$48</f>
        <v>4086.85</v>
      </c>
      <c r="D98" s="212" t="s">
        <v>270</v>
      </c>
      <c r="E98" s="212"/>
      <c r="F98" s="212">
        <f t="shared" si="14"/>
        <v>0</v>
      </c>
      <c r="G98" s="217"/>
    </row>
    <row r="99" spans="1:7" ht="18.75" x14ac:dyDescent="0.25">
      <c r="A99" s="263" t="s">
        <v>194</v>
      </c>
      <c r="B99" s="114" t="s">
        <v>258</v>
      </c>
      <c r="C99" s="212">
        <f>[1]Munka1!$F$48</f>
        <v>1727.2500000000002</v>
      </c>
      <c r="D99" s="212" t="s">
        <v>270</v>
      </c>
      <c r="E99" s="183"/>
      <c r="F99" s="183">
        <f t="shared" si="14"/>
        <v>0</v>
      </c>
      <c r="G99" s="217"/>
    </row>
    <row r="100" spans="1:7" x14ac:dyDescent="0.25">
      <c r="A100" s="219">
        <v>222100</v>
      </c>
      <c r="B100" s="222" t="s">
        <v>31</v>
      </c>
      <c r="C100" s="202"/>
      <c r="D100" s="164"/>
      <c r="E100" s="164"/>
      <c r="F100" s="164"/>
      <c r="G100" s="217"/>
    </row>
    <row r="101" spans="1:7" ht="18.75" x14ac:dyDescent="0.25">
      <c r="A101" s="223">
        <v>222110</v>
      </c>
      <c r="B101" s="114" t="s">
        <v>32</v>
      </c>
      <c r="C101" s="233">
        <v>8202</v>
      </c>
      <c r="D101" s="212" t="s">
        <v>270</v>
      </c>
      <c r="E101" s="212"/>
      <c r="F101" s="212">
        <f t="shared" si="14"/>
        <v>0</v>
      </c>
      <c r="G101" s="217"/>
    </row>
    <row r="102" spans="1:7" ht="18.75" x14ac:dyDescent="0.25">
      <c r="A102" s="223">
        <v>222210</v>
      </c>
      <c r="B102" s="114" t="s">
        <v>94</v>
      </c>
      <c r="C102" s="233">
        <f>[1]Munka1!$E$48</f>
        <v>2293.5499999999997</v>
      </c>
      <c r="D102" s="212" t="s">
        <v>270</v>
      </c>
      <c r="E102" s="212"/>
      <c r="F102" s="212">
        <f t="shared" si="14"/>
        <v>0</v>
      </c>
      <c r="G102" s="217"/>
    </row>
    <row r="103" spans="1:7" x14ac:dyDescent="0.25">
      <c r="A103" s="219">
        <v>223000</v>
      </c>
      <c r="B103" s="225" t="s">
        <v>37</v>
      </c>
      <c r="C103" s="202"/>
      <c r="D103" s="164"/>
      <c r="E103" s="164"/>
      <c r="F103" s="164"/>
      <c r="G103" s="217"/>
    </row>
    <row r="104" spans="1:7" ht="18.75" x14ac:dyDescent="0.25">
      <c r="A104" s="223">
        <v>223030</v>
      </c>
      <c r="B104" s="114" t="s">
        <v>39</v>
      </c>
      <c r="C104" s="233">
        <f>[1]Munka1!$L$48</f>
        <v>375.37</v>
      </c>
      <c r="D104" s="212" t="s">
        <v>270</v>
      </c>
      <c r="E104" s="212"/>
      <c r="F104" s="212">
        <f t="shared" si="14"/>
        <v>0</v>
      </c>
      <c r="G104" s="217"/>
    </row>
    <row r="105" spans="1:7" x14ac:dyDescent="0.25">
      <c r="A105" s="223">
        <v>223080</v>
      </c>
      <c r="B105" s="114" t="s">
        <v>95</v>
      </c>
      <c r="C105" s="233">
        <f>[1]Munka1!$M$48</f>
        <v>2637.1</v>
      </c>
      <c r="D105" s="212" t="s">
        <v>17</v>
      </c>
      <c r="E105" s="183"/>
      <c r="F105" s="212">
        <f t="shared" si="14"/>
        <v>0</v>
      </c>
      <c r="G105" s="198"/>
    </row>
    <row r="106" spans="1:7" x14ac:dyDescent="0.25">
      <c r="A106" s="219">
        <v>400000</v>
      </c>
      <c r="B106" s="226" t="s">
        <v>41</v>
      </c>
      <c r="C106" s="233"/>
      <c r="D106" s="186"/>
      <c r="E106" s="199"/>
      <c r="F106" s="199"/>
      <c r="G106" s="217"/>
    </row>
    <row r="107" spans="1:7" x14ac:dyDescent="0.25">
      <c r="A107" s="219">
        <v>410000</v>
      </c>
      <c r="B107" s="225" t="s">
        <v>96</v>
      </c>
      <c r="C107" s="212"/>
      <c r="D107" s="164"/>
      <c r="E107" s="154"/>
      <c r="F107" s="154"/>
      <c r="G107" s="217"/>
    </row>
    <row r="108" spans="1:7" x14ac:dyDescent="0.25">
      <c r="A108" s="223">
        <v>410020</v>
      </c>
      <c r="B108" s="114" t="s">
        <v>97</v>
      </c>
      <c r="C108" s="212">
        <v>350</v>
      </c>
      <c r="D108" s="212" t="s">
        <v>17</v>
      </c>
      <c r="E108" s="212"/>
      <c r="F108" s="212">
        <f t="shared" ref="F108" si="15">C108*E108</f>
        <v>0</v>
      </c>
      <c r="G108" s="217"/>
    </row>
    <row r="109" spans="1:7" x14ac:dyDescent="0.25">
      <c r="A109" s="219">
        <v>440000</v>
      </c>
      <c r="B109" s="225" t="s">
        <v>98</v>
      </c>
      <c r="C109" s="212"/>
      <c r="D109" s="164"/>
      <c r="E109" s="154"/>
      <c r="F109" s="154"/>
      <c r="G109" s="217"/>
    </row>
    <row r="110" spans="1:7" x14ac:dyDescent="0.25">
      <c r="A110" s="219">
        <v>450000</v>
      </c>
      <c r="B110" s="225" t="s">
        <v>99</v>
      </c>
      <c r="C110" s="212"/>
      <c r="D110" s="164"/>
      <c r="E110" s="154"/>
      <c r="F110" s="154"/>
      <c r="G110" s="217"/>
    </row>
    <row r="111" spans="1:7" x14ac:dyDescent="0.25">
      <c r="A111" s="223">
        <v>450080</v>
      </c>
      <c r="B111" s="114" t="s">
        <v>100</v>
      </c>
      <c r="C111" s="212">
        <v>128</v>
      </c>
      <c r="D111" s="212" t="s">
        <v>28</v>
      </c>
      <c r="E111" s="212"/>
      <c r="F111" s="212">
        <f t="shared" ref="F111" si="16">C111*E111</f>
        <v>0</v>
      </c>
      <c r="G111" s="217"/>
    </row>
    <row r="112" spans="1:7" x14ac:dyDescent="0.25">
      <c r="A112" s="247">
        <v>460000</v>
      </c>
      <c r="B112" s="228" t="s">
        <v>101</v>
      </c>
      <c r="C112" s="212"/>
      <c r="D112" s="164"/>
      <c r="E112" s="154"/>
      <c r="F112" s="154"/>
      <c r="G112" s="217"/>
    </row>
    <row r="113" spans="1:7" x14ac:dyDescent="0.25">
      <c r="A113" s="247">
        <v>462000</v>
      </c>
      <c r="B113" s="214" t="s">
        <v>102</v>
      </c>
      <c r="C113" s="202"/>
      <c r="D113" s="164"/>
      <c r="E113" s="164"/>
      <c r="F113" s="164"/>
      <c r="G113" s="217"/>
    </row>
    <row r="114" spans="1:7" ht="18" x14ac:dyDescent="0.25">
      <c r="A114" s="223">
        <v>462020</v>
      </c>
      <c r="B114" s="114" t="s">
        <v>103</v>
      </c>
      <c r="C114" s="233">
        <v>209</v>
      </c>
      <c r="D114" s="212" t="s">
        <v>271</v>
      </c>
      <c r="E114" s="212"/>
      <c r="F114" s="212">
        <f t="shared" ref="F114:F115" si="17">C114*E114</f>
        <v>0</v>
      </c>
      <c r="G114" s="217"/>
    </row>
    <row r="115" spans="1:7" ht="18" x14ac:dyDescent="0.25">
      <c r="A115" s="223">
        <v>462040</v>
      </c>
      <c r="B115" s="223" t="s">
        <v>104</v>
      </c>
      <c r="C115" s="233">
        <v>470</v>
      </c>
      <c r="D115" s="212" t="s">
        <v>271</v>
      </c>
      <c r="E115" s="212"/>
      <c r="F115" s="212">
        <f t="shared" si="17"/>
        <v>0</v>
      </c>
      <c r="G115" s="217"/>
    </row>
    <row r="116" spans="1:7" x14ac:dyDescent="0.25">
      <c r="A116" s="247">
        <v>464000</v>
      </c>
      <c r="B116" s="214" t="s">
        <v>259</v>
      </c>
      <c r="C116" s="202"/>
      <c r="D116" s="164"/>
      <c r="E116" s="164"/>
      <c r="F116" s="164"/>
      <c r="G116" s="217"/>
    </row>
    <row r="117" spans="1:7" ht="18" x14ac:dyDescent="0.25">
      <c r="A117" s="223">
        <v>464010</v>
      </c>
      <c r="B117" s="223" t="s">
        <v>260</v>
      </c>
      <c r="C117" s="212">
        <v>76</v>
      </c>
      <c r="D117" s="212" t="s">
        <v>271</v>
      </c>
      <c r="E117" s="183"/>
      <c r="F117" s="212">
        <f t="shared" ref="F117" si="18">C117*E117</f>
        <v>0</v>
      </c>
      <c r="G117" s="217"/>
    </row>
    <row r="118" spans="1:7" x14ac:dyDescent="0.25">
      <c r="A118" s="219">
        <v>500000</v>
      </c>
      <c r="B118" s="226" t="s">
        <v>261</v>
      </c>
      <c r="C118" s="184"/>
      <c r="D118" s="186"/>
      <c r="E118" s="181"/>
      <c r="F118" s="181"/>
      <c r="G118" s="198"/>
    </row>
    <row r="119" spans="1:7" x14ac:dyDescent="0.25">
      <c r="A119" s="219">
        <v>510000</v>
      </c>
      <c r="B119" s="225" t="s">
        <v>262</v>
      </c>
      <c r="C119" s="202"/>
      <c r="D119" s="164"/>
      <c r="E119" s="164"/>
      <c r="F119" s="164"/>
      <c r="G119" s="198"/>
    </row>
    <row r="120" spans="1:7" x14ac:dyDescent="0.25">
      <c r="A120" s="219">
        <v>511000</v>
      </c>
      <c r="B120" s="214" t="s">
        <v>263</v>
      </c>
      <c r="C120" s="202"/>
      <c r="D120" s="164"/>
      <c r="E120" s="164"/>
      <c r="F120" s="164"/>
      <c r="G120" s="198"/>
    </row>
    <row r="121" spans="1:7" x14ac:dyDescent="0.25">
      <c r="A121" s="223">
        <v>511250</v>
      </c>
      <c r="B121" s="223" t="s">
        <v>264</v>
      </c>
      <c r="C121" s="212">
        <v>9</v>
      </c>
      <c r="D121" s="212" t="s">
        <v>28</v>
      </c>
      <c r="E121" s="183"/>
      <c r="F121" s="212">
        <f t="shared" ref="F121" si="19">C121*E121</f>
        <v>0</v>
      </c>
      <c r="G121" s="198"/>
    </row>
    <row r="122" spans="1:7" x14ac:dyDescent="0.25">
      <c r="A122" s="219">
        <v>564300</v>
      </c>
      <c r="B122" s="214" t="s">
        <v>265</v>
      </c>
      <c r="C122" s="202"/>
      <c r="D122" s="164"/>
      <c r="E122" s="164"/>
      <c r="F122" s="164"/>
      <c r="G122" s="198"/>
    </row>
    <row r="123" spans="1:7" x14ac:dyDescent="0.25">
      <c r="A123" s="223">
        <v>564320</v>
      </c>
      <c r="B123" s="223" t="s">
        <v>266</v>
      </c>
      <c r="C123" s="212">
        <v>12</v>
      </c>
      <c r="D123" s="212" t="s">
        <v>28</v>
      </c>
      <c r="E123" s="183"/>
      <c r="F123" s="212">
        <f t="shared" ref="F123" si="20">C123*E123</f>
        <v>0</v>
      </c>
      <c r="G123" s="198"/>
    </row>
    <row r="124" spans="1:7" x14ac:dyDescent="0.25">
      <c r="A124" s="229">
        <v>900000</v>
      </c>
      <c r="B124" s="226" t="s">
        <v>44</v>
      </c>
      <c r="C124" s="233"/>
      <c r="D124" s="186"/>
      <c r="E124" s="199"/>
      <c r="F124" s="199"/>
      <c r="G124" s="217"/>
    </row>
    <row r="125" spans="1:7" x14ac:dyDescent="0.25">
      <c r="A125" s="229">
        <v>910000</v>
      </c>
      <c r="B125" s="225" t="s">
        <v>45</v>
      </c>
      <c r="C125" s="212"/>
      <c r="D125" s="164"/>
      <c r="E125" s="154"/>
      <c r="F125" s="154"/>
      <c r="G125" s="217"/>
    </row>
    <row r="126" spans="1:7" x14ac:dyDescent="0.25">
      <c r="A126" s="229">
        <v>911000</v>
      </c>
      <c r="B126" s="214" t="s">
        <v>46</v>
      </c>
      <c r="C126" s="212"/>
      <c r="D126" s="164"/>
      <c r="E126" s="154"/>
      <c r="F126" s="154"/>
      <c r="G126" s="217"/>
    </row>
    <row r="127" spans="1:7" x14ac:dyDescent="0.25">
      <c r="A127" s="223">
        <v>911030</v>
      </c>
      <c r="B127" s="114" t="s">
        <v>105</v>
      </c>
      <c r="C127" s="212">
        <v>330</v>
      </c>
      <c r="D127" s="212" t="s">
        <v>48</v>
      </c>
      <c r="E127" s="212"/>
      <c r="F127" s="212">
        <f t="shared" ref="F127:F135" si="21">C127*E127</f>
        <v>0</v>
      </c>
      <c r="G127" s="217"/>
    </row>
    <row r="128" spans="1:7" ht="18.75" x14ac:dyDescent="0.25">
      <c r="A128" s="223">
        <v>911100</v>
      </c>
      <c r="B128" s="114" t="s">
        <v>49</v>
      </c>
      <c r="C128" s="212">
        <v>300</v>
      </c>
      <c r="D128" s="212" t="s">
        <v>270</v>
      </c>
      <c r="E128" s="212"/>
      <c r="F128" s="212">
        <f t="shared" si="21"/>
        <v>0</v>
      </c>
      <c r="G128" s="217"/>
    </row>
    <row r="129" spans="1:7" ht="18.75" x14ac:dyDescent="0.25">
      <c r="A129" s="223">
        <v>911110</v>
      </c>
      <c r="B129" s="114" t="s">
        <v>50</v>
      </c>
      <c r="C129" s="212">
        <v>420</v>
      </c>
      <c r="D129" s="212" t="s">
        <v>270</v>
      </c>
      <c r="E129" s="212"/>
      <c r="F129" s="212">
        <f t="shared" si="21"/>
        <v>0</v>
      </c>
      <c r="G129" s="217"/>
    </row>
    <row r="130" spans="1:7" x14ac:dyDescent="0.25">
      <c r="A130" s="229">
        <v>912000</v>
      </c>
      <c r="B130" s="214" t="s">
        <v>53</v>
      </c>
      <c r="C130" s="212"/>
      <c r="D130" s="164"/>
      <c r="E130" s="154"/>
      <c r="F130" s="154"/>
      <c r="G130" s="217"/>
    </row>
    <row r="131" spans="1:7" x14ac:dyDescent="0.25">
      <c r="A131" s="223">
        <v>912060</v>
      </c>
      <c r="B131" s="114" t="s">
        <v>54</v>
      </c>
      <c r="C131" s="212">
        <f>[1]Munka1!$J$48</f>
        <v>3136</v>
      </c>
      <c r="D131" s="212" t="s">
        <v>17</v>
      </c>
      <c r="E131" s="212"/>
      <c r="F131" s="212">
        <f t="shared" si="21"/>
        <v>0</v>
      </c>
      <c r="G131" s="217"/>
    </row>
    <row r="132" spans="1:7" x14ac:dyDescent="0.25">
      <c r="A132" s="263" t="s">
        <v>182</v>
      </c>
      <c r="B132" s="114" t="s">
        <v>181</v>
      </c>
      <c r="C132" s="233">
        <f>[1]Munka1!$G$48</f>
        <v>835.85</v>
      </c>
      <c r="D132" s="202" t="s">
        <v>20</v>
      </c>
      <c r="E132" s="212"/>
      <c r="F132" s="212">
        <f t="shared" si="21"/>
        <v>0</v>
      </c>
      <c r="G132" s="217"/>
    </row>
    <row r="133" spans="1:7" x14ac:dyDescent="0.25">
      <c r="A133" s="224">
        <v>913100</v>
      </c>
      <c r="B133" s="225" t="s">
        <v>106</v>
      </c>
      <c r="C133" s="212"/>
      <c r="D133" s="164"/>
      <c r="E133" s="154"/>
      <c r="F133" s="154"/>
      <c r="G133" s="217"/>
    </row>
    <row r="134" spans="1:7" x14ac:dyDescent="0.25">
      <c r="A134" s="223">
        <v>913110</v>
      </c>
      <c r="B134" s="114" t="s">
        <v>107</v>
      </c>
      <c r="C134" s="212">
        <v>75</v>
      </c>
      <c r="D134" s="212" t="s">
        <v>28</v>
      </c>
      <c r="E134" s="202"/>
      <c r="F134" s="212">
        <f t="shared" si="21"/>
        <v>0</v>
      </c>
      <c r="G134" s="217"/>
    </row>
    <row r="135" spans="1:7" x14ac:dyDescent="0.25">
      <c r="A135" s="223">
        <v>913120</v>
      </c>
      <c r="B135" s="114" t="s">
        <v>108</v>
      </c>
      <c r="C135" s="212">
        <v>130</v>
      </c>
      <c r="D135" s="212" t="s">
        <v>28</v>
      </c>
      <c r="E135" s="202"/>
      <c r="F135" s="212">
        <f t="shared" si="21"/>
        <v>0</v>
      </c>
      <c r="G135" s="217"/>
    </row>
    <row r="136" spans="1:7" x14ac:dyDescent="0.25">
      <c r="A136" s="229">
        <v>920000</v>
      </c>
      <c r="B136" s="225" t="s">
        <v>56</v>
      </c>
      <c r="C136" s="212"/>
      <c r="D136" s="164"/>
      <c r="E136" s="154"/>
      <c r="F136" s="154"/>
      <c r="G136" s="217"/>
    </row>
    <row r="137" spans="1:7" x14ac:dyDescent="0.25">
      <c r="A137" s="229">
        <v>921000</v>
      </c>
      <c r="B137" s="214" t="s">
        <v>57</v>
      </c>
      <c r="C137" s="212"/>
      <c r="D137" s="164"/>
      <c r="E137" s="154"/>
      <c r="F137" s="154"/>
      <c r="G137" s="217"/>
    </row>
    <row r="138" spans="1:7" x14ac:dyDescent="0.25">
      <c r="A138" s="223">
        <v>921010</v>
      </c>
      <c r="B138" s="114" t="s">
        <v>58</v>
      </c>
      <c r="C138" s="212">
        <f>[1]Munka1!$H$48</f>
        <v>435.85</v>
      </c>
      <c r="D138" s="212" t="s">
        <v>59</v>
      </c>
      <c r="E138" s="212"/>
      <c r="F138" s="212">
        <f t="shared" ref="F138:F145" si="22">C138*E138</f>
        <v>0</v>
      </c>
      <c r="G138" s="217"/>
    </row>
    <row r="139" spans="1:7" x14ac:dyDescent="0.25">
      <c r="A139" s="223">
        <v>921020</v>
      </c>
      <c r="B139" s="114" t="s">
        <v>60</v>
      </c>
      <c r="C139" s="212">
        <f>[1]Munka1!$I$48-55</f>
        <v>294.05000000000007</v>
      </c>
      <c r="D139" s="212" t="s">
        <v>59</v>
      </c>
      <c r="E139" s="212"/>
      <c r="F139" s="212">
        <f t="shared" si="22"/>
        <v>0</v>
      </c>
      <c r="G139" s="217"/>
    </row>
    <row r="140" spans="1:7" x14ac:dyDescent="0.25">
      <c r="A140" s="223">
        <v>921060</v>
      </c>
      <c r="B140" s="114" t="s">
        <v>109</v>
      </c>
      <c r="C140" s="212">
        <v>330</v>
      </c>
      <c r="D140" s="212" t="s">
        <v>48</v>
      </c>
      <c r="E140" s="212"/>
      <c r="F140" s="212">
        <f t="shared" si="22"/>
        <v>0</v>
      </c>
      <c r="G140" s="217"/>
    </row>
    <row r="141" spans="1:7" x14ac:dyDescent="0.25">
      <c r="A141" s="223">
        <v>921160</v>
      </c>
      <c r="B141" s="114" t="s">
        <v>110</v>
      </c>
      <c r="C141" s="212">
        <v>1</v>
      </c>
      <c r="D141" s="212" t="s">
        <v>111</v>
      </c>
      <c r="E141" s="212"/>
      <c r="F141" s="212">
        <f t="shared" si="22"/>
        <v>0</v>
      </c>
      <c r="G141" s="217"/>
    </row>
    <row r="142" spans="1:7" x14ac:dyDescent="0.25">
      <c r="A142" s="223">
        <v>921170</v>
      </c>
      <c r="B142" s="114" t="s">
        <v>112</v>
      </c>
      <c r="C142" s="212">
        <v>2610</v>
      </c>
      <c r="D142" s="212" t="s">
        <v>48</v>
      </c>
      <c r="E142" s="212"/>
      <c r="F142" s="212">
        <f t="shared" si="22"/>
        <v>0</v>
      </c>
      <c r="G142" s="198"/>
    </row>
    <row r="143" spans="1:7" x14ac:dyDescent="0.25">
      <c r="A143" s="223">
        <v>921190</v>
      </c>
      <c r="B143" s="114" t="s">
        <v>67</v>
      </c>
      <c r="C143" s="212">
        <v>4</v>
      </c>
      <c r="D143" s="212" t="s">
        <v>52</v>
      </c>
      <c r="E143" s="212"/>
      <c r="F143" s="212">
        <f t="shared" si="22"/>
        <v>0</v>
      </c>
      <c r="G143" s="217"/>
    </row>
    <row r="144" spans="1:7" x14ac:dyDescent="0.25">
      <c r="A144" s="223">
        <v>921200</v>
      </c>
      <c r="B144" s="114" t="s">
        <v>68</v>
      </c>
      <c r="C144" s="212">
        <v>4</v>
      </c>
      <c r="D144" s="212" t="s">
        <v>52</v>
      </c>
      <c r="E144" s="212"/>
      <c r="F144" s="212">
        <f t="shared" si="22"/>
        <v>0</v>
      </c>
      <c r="G144" s="217"/>
    </row>
    <row r="145" spans="1:7" x14ac:dyDescent="0.25">
      <c r="A145" s="223">
        <v>921210</v>
      </c>
      <c r="B145" s="114" t="s">
        <v>69</v>
      </c>
      <c r="C145" s="212">
        <v>330</v>
      </c>
      <c r="D145" s="212" t="s">
        <v>48</v>
      </c>
      <c r="E145" s="212"/>
      <c r="F145" s="212">
        <f t="shared" si="22"/>
        <v>0</v>
      </c>
      <c r="G145" s="217"/>
    </row>
    <row r="146" spans="1:7" x14ac:dyDescent="0.25">
      <c r="A146" s="229">
        <v>924000</v>
      </c>
      <c r="B146" s="214" t="s">
        <v>113</v>
      </c>
      <c r="C146" s="212"/>
      <c r="D146" s="164"/>
      <c r="E146" s="154"/>
      <c r="F146" s="154"/>
      <c r="G146" s="217"/>
    </row>
    <row r="147" spans="1:7" x14ac:dyDescent="0.25">
      <c r="A147" s="223">
        <v>924295</v>
      </c>
      <c r="B147" s="114" t="s">
        <v>114</v>
      </c>
      <c r="C147" s="212">
        <v>550</v>
      </c>
      <c r="D147" s="212" t="s">
        <v>52</v>
      </c>
      <c r="E147" s="183"/>
      <c r="F147" s="212">
        <f t="shared" ref="F147" si="23">C147*E147</f>
        <v>0</v>
      </c>
      <c r="G147" s="171"/>
    </row>
    <row r="148" spans="1:7" x14ac:dyDescent="0.25">
      <c r="A148" s="247">
        <v>990000</v>
      </c>
      <c r="B148" s="228" t="s">
        <v>78</v>
      </c>
      <c r="C148" s="212"/>
      <c r="D148" s="164"/>
      <c r="E148" s="154"/>
      <c r="F148" s="154"/>
      <c r="G148" s="217"/>
    </row>
    <row r="149" spans="1:7" x14ac:dyDescent="0.25">
      <c r="A149" s="247">
        <v>992000</v>
      </c>
      <c r="B149" s="228" t="s">
        <v>115</v>
      </c>
      <c r="C149" s="212"/>
      <c r="D149" s="164"/>
      <c r="E149" s="154"/>
      <c r="F149" s="154"/>
      <c r="G149" s="217"/>
    </row>
    <row r="150" spans="1:7" ht="18.75" x14ac:dyDescent="0.25">
      <c r="A150" s="223">
        <v>992010</v>
      </c>
      <c r="B150" s="248" t="s">
        <v>81</v>
      </c>
      <c r="C150" s="212">
        <v>100</v>
      </c>
      <c r="D150" s="202" t="s">
        <v>270</v>
      </c>
      <c r="E150" s="212"/>
      <c r="F150" s="212">
        <f t="shared" ref="F150" si="24">C150*E150</f>
        <v>0</v>
      </c>
      <c r="G150" s="217"/>
    </row>
    <row r="151" spans="1:7" x14ac:dyDescent="0.25">
      <c r="A151" s="247">
        <v>994000</v>
      </c>
      <c r="B151" s="228" t="s">
        <v>83</v>
      </c>
      <c r="C151" s="212"/>
      <c r="D151" s="164"/>
      <c r="E151" s="154"/>
      <c r="F151" s="154"/>
      <c r="G151" s="217"/>
    </row>
    <row r="152" spans="1:7" x14ac:dyDescent="0.25">
      <c r="A152" s="223">
        <v>994010</v>
      </c>
      <c r="B152" s="248" t="s">
        <v>116</v>
      </c>
      <c r="C152" s="212">
        <v>1</v>
      </c>
      <c r="D152" s="202" t="s">
        <v>52</v>
      </c>
      <c r="E152" s="212"/>
      <c r="F152" s="212">
        <f t="shared" ref="F152:F153" si="25">C152*E152</f>
        <v>0</v>
      </c>
      <c r="G152" s="217"/>
    </row>
    <row r="153" spans="1:7" x14ac:dyDescent="0.25">
      <c r="A153" s="223">
        <v>994011</v>
      </c>
      <c r="B153" s="248" t="s">
        <v>84</v>
      </c>
      <c r="C153" s="212">
        <v>1</v>
      </c>
      <c r="D153" s="202" t="s">
        <v>52</v>
      </c>
      <c r="E153" s="212"/>
      <c r="F153" s="212">
        <f t="shared" si="25"/>
        <v>0</v>
      </c>
      <c r="G153" s="217"/>
    </row>
    <row r="154" spans="1:7" x14ac:dyDescent="0.25">
      <c r="A154" s="247">
        <v>996000</v>
      </c>
      <c r="B154" s="228" t="s">
        <v>85</v>
      </c>
      <c r="C154" s="212"/>
      <c r="D154" s="164"/>
      <c r="E154" s="154"/>
      <c r="F154" s="154"/>
      <c r="G154" s="217"/>
    </row>
    <row r="155" spans="1:7" x14ac:dyDescent="0.25">
      <c r="A155" s="223">
        <v>996010</v>
      </c>
      <c r="B155" s="248" t="s">
        <v>117</v>
      </c>
      <c r="C155" s="212">
        <v>16</v>
      </c>
      <c r="D155" s="184" t="s">
        <v>28</v>
      </c>
      <c r="E155" s="212"/>
      <c r="F155" s="212">
        <f t="shared" ref="F155:F156" si="26">C155*E155</f>
        <v>0</v>
      </c>
      <c r="G155" s="217"/>
    </row>
    <row r="156" spans="1:7" x14ac:dyDescent="0.25">
      <c r="A156" s="223">
        <v>996030</v>
      </c>
      <c r="B156" s="248" t="s">
        <v>118</v>
      </c>
      <c r="C156" s="212">
        <v>15</v>
      </c>
      <c r="D156" s="184" t="s">
        <v>28</v>
      </c>
      <c r="E156" s="212"/>
      <c r="F156" s="212">
        <f t="shared" si="26"/>
        <v>0</v>
      </c>
      <c r="G156" s="217"/>
    </row>
    <row r="157" spans="1:7" x14ac:dyDescent="0.25">
      <c r="C157" s="234"/>
      <c r="D157" s="234"/>
      <c r="E157" s="232"/>
      <c r="F157" s="232"/>
    </row>
    <row r="158" spans="1:7" x14ac:dyDescent="0.25">
      <c r="A158" s="231"/>
      <c r="B158" s="231" t="s">
        <v>232</v>
      </c>
      <c r="C158" s="186"/>
      <c r="D158" s="186"/>
      <c r="E158" s="186"/>
      <c r="F158" s="199">
        <f>SUM(F88:F156)</f>
        <v>0</v>
      </c>
    </row>
    <row r="159" spans="1:7" x14ac:dyDescent="0.25">
      <c r="C159" s="234"/>
      <c r="D159" s="234"/>
      <c r="E159" s="232"/>
      <c r="F159" s="232"/>
    </row>
    <row r="160" spans="1:7" x14ac:dyDescent="0.25">
      <c r="A160" s="231"/>
      <c r="B160" s="231" t="s">
        <v>119</v>
      </c>
      <c r="C160" s="186"/>
      <c r="D160" s="186"/>
      <c r="E160" s="186"/>
      <c r="F160" s="199">
        <f>F158+F83+F58</f>
        <v>0</v>
      </c>
    </row>
  </sheetData>
  <conditionalFormatting sqref="A77:B77 D77 D65">
    <cfRule type="expression" dxfId="143" priority="381" stopIfTrue="1">
      <formula>#REF!="y"</formula>
    </cfRule>
    <cfRule type="expression" dxfId="142" priority="382" stopIfTrue="1">
      <formula>#REF!="x"</formula>
    </cfRule>
  </conditionalFormatting>
  <conditionalFormatting sqref="A78:B78 D79:D80 A74:B76 D74:D75 A79:A80">
    <cfRule type="expression" dxfId="141" priority="383" stopIfTrue="1">
      <formula>#REF!="y"</formula>
    </cfRule>
    <cfRule type="expression" dxfId="140" priority="384" stopIfTrue="1">
      <formula>#REF!="x"</formula>
    </cfRule>
  </conditionalFormatting>
  <conditionalFormatting sqref="A72:B72 B73 D72:D73">
    <cfRule type="expression" dxfId="139" priority="379" stopIfTrue="1">
      <formula>#REF!="y"</formula>
    </cfRule>
    <cfRule type="expression" dxfId="138" priority="380" stopIfTrue="1">
      <formula>#REF!="x"</formula>
    </cfRule>
  </conditionalFormatting>
  <conditionalFormatting sqref="B71">
    <cfRule type="expression" dxfId="137" priority="377" stopIfTrue="1">
      <formula>#REF!="y"</formula>
    </cfRule>
    <cfRule type="expression" dxfId="136" priority="378" stopIfTrue="1">
      <formula>#REF!="x"</formula>
    </cfRule>
  </conditionalFormatting>
  <conditionalFormatting sqref="A71">
    <cfRule type="expression" dxfId="135" priority="375" stopIfTrue="1">
      <formula>#REF!="y"</formula>
    </cfRule>
    <cfRule type="expression" dxfId="134" priority="376" stopIfTrue="1">
      <formula>#REF!="x"</formula>
    </cfRule>
  </conditionalFormatting>
  <conditionalFormatting sqref="A73">
    <cfRule type="expression" dxfId="133" priority="369" stopIfTrue="1">
      <formula>#REF!="y"</formula>
    </cfRule>
    <cfRule type="expression" dxfId="132" priority="370" stopIfTrue="1">
      <formula>#REF!="x"</formula>
    </cfRule>
  </conditionalFormatting>
  <conditionalFormatting sqref="B62">
    <cfRule type="expression" dxfId="131" priority="367" stopIfTrue="1">
      <formula>#REF!="y"</formula>
    </cfRule>
    <cfRule type="expression" dxfId="130" priority="368" stopIfTrue="1">
      <formula>#REF!="x"</formula>
    </cfRule>
  </conditionalFormatting>
  <conditionalFormatting sqref="B63">
    <cfRule type="expression" dxfId="129" priority="365" stopIfTrue="1">
      <formula>#REF!="y"</formula>
    </cfRule>
    <cfRule type="expression" dxfId="128" priority="366" stopIfTrue="1">
      <formula>#REF!="x"</formula>
    </cfRule>
  </conditionalFormatting>
  <conditionalFormatting sqref="D62:D63">
    <cfRule type="expression" dxfId="127" priority="363" stopIfTrue="1">
      <formula>#REF!="y"</formula>
    </cfRule>
    <cfRule type="expression" dxfId="126" priority="364" stopIfTrue="1">
      <formula>#REF!="x"</formula>
    </cfRule>
  </conditionalFormatting>
  <conditionalFormatting sqref="D69">
    <cfRule type="expression" dxfId="125" priority="361" stopIfTrue="1">
      <formula>#REF!="y"</formula>
    </cfRule>
    <cfRule type="expression" dxfId="124" priority="362" stopIfTrue="1">
      <formula>#REF!="x"</formula>
    </cfRule>
  </conditionalFormatting>
  <conditionalFormatting sqref="A69">
    <cfRule type="expression" dxfId="123" priority="359" stopIfTrue="1">
      <formula>#REF!="y"</formula>
    </cfRule>
    <cfRule type="expression" dxfId="122" priority="360" stopIfTrue="1">
      <formula>#REF!="x"</formula>
    </cfRule>
  </conditionalFormatting>
  <conditionalFormatting sqref="A69">
    <cfRule type="expression" dxfId="121" priority="357" stopIfTrue="1">
      <formula>#REF!="y"</formula>
    </cfRule>
    <cfRule type="expression" dxfId="120" priority="358" stopIfTrue="1">
      <formula>#REF!="x"</formula>
    </cfRule>
  </conditionalFormatting>
  <conditionalFormatting sqref="B67">
    <cfRule type="expression" dxfId="119" priority="355" stopIfTrue="1">
      <formula>#REF!="y"</formula>
    </cfRule>
    <cfRule type="expression" dxfId="118" priority="356" stopIfTrue="1">
      <formula>#REF!="x"</formula>
    </cfRule>
  </conditionalFormatting>
  <conditionalFormatting sqref="A67">
    <cfRule type="expression" dxfId="117" priority="353" stopIfTrue="1">
      <formula>#REF!="y"</formula>
    </cfRule>
    <cfRule type="expression" dxfId="116" priority="354" stopIfTrue="1">
      <formula>#REF!="x"</formula>
    </cfRule>
  </conditionalFormatting>
  <conditionalFormatting sqref="D67">
    <cfRule type="expression" dxfId="115" priority="351" stopIfTrue="1">
      <formula>#REF!="y"</formula>
    </cfRule>
    <cfRule type="expression" dxfId="114" priority="352" stopIfTrue="1">
      <formula>#REF!="x"</formula>
    </cfRule>
  </conditionalFormatting>
  <conditionalFormatting sqref="C62:C63">
    <cfRule type="expression" dxfId="113" priority="349" stopIfTrue="1">
      <formula>#REF!="y"</formula>
    </cfRule>
    <cfRule type="expression" dxfId="112" priority="350" stopIfTrue="1">
      <formula>#REF!="x"</formula>
    </cfRule>
  </conditionalFormatting>
  <conditionalFormatting sqref="C77">
    <cfRule type="expression" dxfId="111" priority="345" stopIfTrue="1">
      <formula>#REF!="y"</formula>
    </cfRule>
    <cfRule type="expression" dxfId="110" priority="346" stopIfTrue="1">
      <formula>#REF!="x"</formula>
    </cfRule>
  </conditionalFormatting>
  <conditionalFormatting sqref="C74:C75">
    <cfRule type="expression" dxfId="109" priority="347" stopIfTrue="1">
      <formula>#REF!="y"</formula>
    </cfRule>
    <cfRule type="expression" dxfId="108" priority="348" stopIfTrue="1">
      <formula>#REF!="x"</formula>
    </cfRule>
  </conditionalFormatting>
  <conditionalFormatting sqref="C65:C80">
    <cfRule type="expression" dxfId="107" priority="343" stopIfTrue="1">
      <formula>#REF!="y"</formula>
    </cfRule>
    <cfRule type="expression" dxfId="106" priority="344" stopIfTrue="1">
      <formula>#REF!="x"</formula>
    </cfRule>
  </conditionalFormatting>
  <conditionalFormatting sqref="C73">
    <cfRule type="expression" dxfId="105" priority="341" stopIfTrue="1">
      <formula>#REF!="y"</formula>
    </cfRule>
    <cfRule type="expression" dxfId="104" priority="342" stopIfTrue="1">
      <formula>#REF!="x"</formula>
    </cfRule>
  </conditionalFormatting>
  <conditionalFormatting sqref="C69">
    <cfRule type="expression" dxfId="103" priority="339" stopIfTrue="1">
      <formula>#REF!="y"</formula>
    </cfRule>
    <cfRule type="expression" dxfId="102" priority="340" stopIfTrue="1">
      <formula>#REF!="x"</formula>
    </cfRule>
  </conditionalFormatting>
  <conditionalFormatting sqref="C67">
    <cfRule type="expression" dxfId="101" priority="337" stopIfTrue="1">
      <formula>#REF!="y"</formula>
    </cfRule>
    <cfRule type="expression" dxfId="100" priority="338" stopIfTrue="1">
      <formula>#REF!="x"</formula>
    </cfRule>
  </conditionalFormatting>
  <conditionalFormatting sqref="A140:B140 A101:B101 A133 A117:B117 E121 E123 E117">
    <cfRule type="expression" dxfId="99" priority="117" stopIfTrue="1">
      <formula>$E101="y"</formula>
    </cfRule>
    <cfRule type="expression" dxfId="98" priority="118" stopIfTrue="1">
      <formula>$E101="x"</formula>
    </cfRule>
  </conditionalFormatting>
  <conditionalFormatting sqref="A138:B139 A131:B131 A111:B112 A148:B149 A151:B151 A154:B154 A141:B145 B155 B152:B153 B150 A113">
    <cfRule type="expression" dxfId="97" priority="125" stopIfTrue="1">
      <formula>#REF!="y"</formula>
    </cfRule>
    <cfRule type="expression" dxfId="96" priority="126" stopIfTrue="1">
      <formula>#REF!="x"</formula>
    </cfRule>
  </conditionalFormatting>
  <conditionalFormatting sqref="A127:A129">
    <cfRule type="expression" dxfId="95" priority="121" stopIfTrue="1">
      <formula>$E127="y"</formula>
    </cfRule>
    <cfRule type="expression" dxfId="94" priority="122" stopIfTrue="1">
      <formula>$E127="x"</formula>
    </cfRule>
  </conditionalFormatting>
  <conditionalFormatting sqref="B127:B129">
    <cfRule type="expression" dxfId="93" priority="119" stopIfTrue="1">
      <formula>$E127="y"</formula>
    </cfRule>
    <cfRule type="expression" dxfId="92" priority="120" stopIfTrue="1">
      <formula>$E127="x"</formula>
    </cfRule>
  </conditionalFormatting>
  <conditionalFormatting sqref="A93:B94">
    <cfRule type="expression" dxfId="91" priority="115" stopIfTrue="1">
      <formula>#REF!="y"</formula>
    </cfRule>
    <cfRule type="expression" dxfId="90" priority="116" stopIfTrue="1">
      <formula>#REF!="x"</formula>
    </cfRule>
  </conditionalFormatting>
  <conditionalFormatting sqref="A108:B108">
    <cfRule type="expression" dxfId="89" priority="113" stopIfTrue="1">
      <formula>#REF!="y"</formula>
    </cfRule>
    <cfRule type="expression" dxfId="88" priority="114" stopIfTrue="1">
      <formula>#REF!="x"</formula>
    </cfRule>
  </conditionalFormatting>
  <conditionalFormatting sqref="A134:B135">
    <cfRule type="expression" dxfId="87" priority="111" stopIfTrue="1">
      <formula>#REF!="y"</formula>
    </cfRule>
    <cfRule type="expression" dxfId="86" priority="112" stopIfTrue="1">
      <formula>#REF!="x"</formula>
    </cfRule>
  </conditionalFormatting>
  <conditionalFormatting sqref="A102:B102">
    <cfRule type="expression" dxfId="85" priority="109" stopIfTrue="1">
      <formula>$E102="y"</formula>
    </cfRule>
    <cfRule type="expression" dxfId="84" priority="110" stopIfTrue="1">
      <formula>$E102="x"</formula>
    </cfRule>
  </conditionalFormatting>
  <conditionalFormatting sqref="A104:B105">
    <cfRule type="expression" dxfId="83" priority="107" stopIfTrue="1">
      <formula>$E104="y"</formula>
    </cfRule>
    <cfRule type="expression" dxfId="82" priority="108" stopIfTrue="1">
      <formula>$E104="x"</formula>
    </cfRule>
  </conditionalFormatting>
  <conditionalFormatting sqref="A114:B115 E115">
    <cfRule type="expression" dxfId="81" priority="105" stopIfTrue="1">
      <formula>$E114="y"</formula>
    </cfRule>
    <cfRule type="expression" dxfId="80" priority="106" stopIfTrue="1">
      <formula>$E114="x"</formula>
    </cfRule>
  </conditionalFormatting>
  <conditionalFormatting sqref="B156">
    <cfRule type="expression" dxfId="79" priority="103" stopIfTrue="1">
      <formula>#REF!="y"</formula>
    </cfRule>
    <cfRule type="expression" dxfId="78" priority="104" stopIfTrue="1">
      <formula>#REF!="x"</formula>
    </cfRule>
  </conditionalFormatting>
  <conditionalFormatting sqref="A150">
    <cfRule type="expression" dxfId="77" priority="101" stopIfTrue="1">
      <formula>$E150="y"</formula>
    </cfRule>
    <cfRule type="expression" dxfId="76" priority="102" stopIfTrue="1">
      <formula>$E150="x"</formula>
    </cfRule>
  </conditionalFormatting>
  <conditionalFormatting sqref="A152:A153">
    <cfRule type="expression" dxfId="75" priority="99" stopIfTrue="1">
      <formula>$E152="y"</formula>
    </cfRule>
    <cfRule type="expression" dxfId="74" priority="100" stopIfTrue="1">
      <formula>$E152="x"</formula>
    </cfRule>
  </conditionalFormatting>
  <conditionalFormatting sqref="A155:A156">
    <cfRule type="expression" dxfId="73" priority="97" stopIfTrue="1">
      <formula>$E155="y"</formula>
    </cfRule>
    <cfRule type="expression" dxfId="72" priority="98" stopIfTrue="1">
      <formula>$E155="x"</formula>
    </cfRule>
  </conditionalFormatting>
  <conditionalFormatting sqref="A98:B98">
    <cfRule type="expression" dxfId="71" priority="95" stopIfTrue="1">
      <formula>#REF!="y"</formula>
    </cfRule>
    <cfRule type="expression" dxfId="70" priority="96" stopIfTrue="1">
      <formula>#REF!="x"</formula>
    </cfRule>
  </conditionalFormatting>
  <conditionalFormatting sqref="A147">
    <cfRule type="expression" dxfId="69" priority="87" stopIfTrue="1">
      <formula>$E147="y"</formula>
    </cfRule>
    <cfRule type="expression" dxfId="68" priority="88" stopIfTrue="1">
      <formula>$E147="x"</formula>
    </cfRule>
  </conditionalFormatting>
  <conditionalFormatting sqref="C108">
    <cfRule type="expression" dxfId="67" priority="49" stopIfTrue="1">
      <formula>#REF!="y"</formula>
    </cfRule>
    <cfRule type="expression" dxfId="66" priority="50" stopIfTrue="1">
      <formula>#REF!="x"</formula>
    </cfRule>
  </conditionalFormatting>
  <conditionalFormatting sqref="B147">
    <cfRule type="expression" dxfId="65" priority="85" stopIfTrue="1">
      <formula>$E147="y"</formula>
    </cfRule>
    <cfRule type="expression" dxfId="64" priority="86" stopIfTrue="1">
      <formula>$E147="x"</formula>
    </cfRule>
  </conditionalFormatting>
  <conditionalFormatting sqref="A96:B96">
    <cfRule type="expression" dxfId="63" priority="81" stopIfTrue="1">
      <formula>#REF!="y"</formula>
    </cfRule>
    <cfRule type="expression" dxfId="62" priority="82" stopIfTrue="1">
      <formula>#REF!="x"</formula>
    </cfRule>
  </conditionalFormatting>
  <conditionalFormatting sqref="B132">
    <cfRule type="expression" dxfId="61" priority="79" stopIfTrue="1">
      <formula>#REF!="y"</formula>
    </cfRule>
    <cfRule type="expression" dxfId="60" priority="80" stopIfTrue="1">
      <formula>#REF!="x"</formula>
    </cfRule>
  </conditionalFormatting>
  <conditionalFormatting sqref="A132">
    <cfRule type="expression" dxfId="59" priority="77" stopIfTrue="1">
      <formula>#REF!="y"</formula>
    </cfRule>
    <cfRule type="expression" dxfId="58" priority="78" stopIfTrue="1">
      <formula>#REF!="x"</formula>
    </cfRule>
  </conditionalFormatting>
  <conditionalFormatting sqref="A116">
    <cfRule type="expression" dxfId="57" priority="75" stopIfTrue="1">
      <formula>#REF!="y"</formula>
    </cfRule>
    <cfRule type="expression" dxfId="56" priority="76" stopIfTrue="1">
      <formula>#REF!="x"</formula>
    </cfRule>
  </conditionalFormatting>
  <conditionalFormatting sqref="B121">
    <cfRule type="expression" dxfId="55" priority="73" stopIfTrue="1">
      <formula>$E121="y"</formula>
    </cfRule>
    <cfRule type="expression" dxfId="54" priority="74" stopIfTrue="1">
      <formula>$E121="x"</formula>
    </cfRule>
  </conditionalFormatting>
  <conditionalFormatting sqref="A121">
    <cfRule type="expression" dxfId="53" priority="71" stopIfTrue="1">
      <formula>$E121="y"</formula>
    </cfRule>
    <cfRule type="expression" dxfId="52" priority="72" stopIfTrue="1">
      <formula>$E121="x"</formula>
    </cfRule>
  </conditionalFormatting>
  <conditionalFormatting sqref="A99">
    <cfRule type="expression" dxfId="51" priority="59" stopIfTrue="1">
      <formula>$E99="y"</formula>
    </cfRule>
    <cfRule type="expression" dxfId="50" priority="60" stopIfTrue="1">
      <formula>$E99="x"</formula>
    </cfRule>
  </conditionalFormatting>
  <conditionalFormatting sqref="A123:B123">
    <cfRule type="expression" dxfId="49" priority="65" stopIfTrue="1">
      <formula>$E123="y"</formula>
    </cfRule>
    <cfRule type="expression" dxfId="48" priority="66" stopIfTrue="1">
      <formula>$E123="x"</formula>
    </cfRule>
  </conditionalFormatting>
  <conditionalFormatting sqref="B99">
    <cfRule type="expression" dxfId="47" priority="57" stopIfTrue="1">
      <formula>$E99="y"</formula>
    </cfRule>
    <cfRule type="expression" dxfId="46" priority="58" stopIfTrue="1">
      <formula>$E99="x"</formula>
    </cfRule>
  </conditionalFormatting>
  <conditionalFormatting sqref="C117 C121">
    <cfRule type="expression" dxfId="45" priority="53" stopIfTrue="1">
      <formula>$E117="y"</formula>
    </cfRule>
    <cfRule type="expression" dxfId="44" priority="54" stopIfTrue="1">
      <formula>$E117="x"</formula>
    </cfRule>
  </conditionalFormatting>
  <conditionalFormatting sqref="C131 C111 C127:C129 C138:C145 C152:C153 C155:C156 C150">
    <cfRule type="expression" dxfId="43" priority="55" stopIfTrue="1">
      <formula>#REF!="y"</formula>
    </cfRule>
    <cfRule type="expression" dxfId="42" priority="56" stopIfTrue="1">
      <formula>#REF!="x"</formula>
    </cfRule>
  </conditionalFormatting>
  <conditionalFormatting sqref="C93:C94 C96">
    <cfRule type="expression" dxfId="41" priority="51" stopIfTrue="1">
      <formula>#REF!="y"</formula>
    </cfRule>
    <cfRule type="expression" dxfId="40" priority="52" stopIfTrue="1">
      <formula>#REF!="x"</formula>
    </cfRule>
  </conditionalFormatting>
  <conditionalFormatting sqref="C134:C135">
    <cfRule type="expression" dxfId="39" priority="47" stopIfTrue="1">
      <formula>#REF!="y"</formula>
    </cfRule>
    <cfRule type="expression" dxfId="38" priority="48" stopIfTrue="1">
      <formula>#REF!="x"</formula>
    </cfRule>
  </conditionalFormatting>
  <conditionalFormatting sqref="C98">
    <cfRule type="expression" dxfId="37" priority="45" stopIfTrue="1">
      <formula>#REF!="y"</formula>
    </cfRule>
    <cfRule type="expression" dxfId="36" priority="46" stopIfTrue="1">
      <formula>#REF!="x"</formula>
    </cfRule>
  </conditionalFormatting>
  <conditionalFormatting sqref="C147">
    <cfRule type="expression" dxfId="35" priority="43" stopIfTrue="1">
      <formula>#REF!="y"</formula>
    </cfRule>
    <cfRule type="expression" dxfId="34" priority="44" stopIfTrue="1">
      <formula>#REF!="x"</formula>
    </cfRule>
  </conditionalFormatting>
  <conditionalFormatting sqref="C123">
    <cfRule type="expression" dxfId="33" priority="41" stopIfTrue="1">
      <formula>$E123="y"</formula>
    </cfRule>
    <cfRule type="expression" dxfId="32" priority="42" stopIfTrue="1">
      <formula>$E123="x"</formula>
    </cfRule>
  </conditionalFormatting>
  <conditionalFormatting sqref="D140 D132 D114:D115 D117">
    <cfRule type="expression" dxfId="31" priority="35" stopIfTrue="1">
      <formula>$E114="y"</formula>
    </cfRule>
    <cfRule type="expression" dxfId="30" priority="36" stopIfTrue="1">
      <formula>$E114="x"</formula>
    </cfRule>
  </conditionalFormatting>
  <conditionalFormatting sqref="D138:D139 D131 D111 D141:D145 D152:D153 D155:D156 D150">
    <cfRule type="expression" dxfId="29" priority="39" stopIfTrue="1">
      <formula>#REF!="y"</formula>
    </cfRule>
    <cfRule type="expression" dxfId="28" priority="40" stopIfTrue="1">
      <formula>#REF!="x"</formula>
    </cfRule>
  </conditionalFormatting>
  <conditionalFormatting sqref="D127:D129">
    <cfRule type="expression" dxfId="27" priority="37" stopIfTrue="1">
      <formula>$E127="y"</formula>
    </cfRule>
    <cfRule type="expression" dxfId="26" priority="38" stopIfTrue="1">
      <formula>$E127="x"</formula>
    </cfRule>
  </conditionalFormatting>
  <conditionalFormatting sqref="D93:D94">
    <cfRule type="expression" dxfId="25" priority="33" stopIfTrue="1">
      <formula>#REF!="y"</formula>
    </cfRule>
    <cfRule type="expression" dxfId="24" priority="34" stopIfTrue="1">
      <formula>#REF!="x"</formula>
    </cfRule>
  </conditionalFormatting>
  <conditionalFormatting sqref="D108">
    <cfRule type="expression" dxfId="23" priority="31" stopIfTrue="1">
      <formula>#REF!="y"</formula>
    </cfRule>
    <cfRule type="expression" dxfId="22" priority="32" stopIfTrue="1">
      <formula>#REF!="x"</formula>
    </cfRule>
  </conditionalFormatting>
  <conditionalFormatting sqref="D134:D135">
    <cfRule type="expression" dxfId="21" priority="29" stopIfTrue="1">
      <formula>#REF!="y"</formula>
    </cfRule>
    <cfRule type="expression" dxfId="20" priority="30" stopIfTrue="1">
      <formula>#REF!="x"</formula>
    </cfRule>
  </conditionalFormatting>
  <conditionalFormatting sqref="D102">
    <cfRule type="expression" dxfId="19" priority="27" stopIfTrue="1">
      <formula>$E102="y"</formula>
    </cfRule>
    <cfRule type="expression" dxfId="18" priority="28" stopIfTrue="1">
      <formula>$E102="x"</formula>
    </cfRule>
  </conditionalFormatting>
  <conditionalFormatting sqref="D104:D105">
    <cfRule type="expression" dxfId="17" priority="25" stopIfTrue="1">
      <formula>$E104="y"</formula>
    </cfRule>
    <cfRule type="expression" dxfId="16" priority="26" stopIfTrue="1">
      <formula>$E104="x"</formula>
    </cfRule>
  </conditionalFormatting>
  <conditionalFormatting sqref="D114:D115">
    <cfRule type="expression" dxfId="15" priority="23" stopIfTrue="1">
      <formula>$E114="y"</formula>
    </cfRule>
    <cfRule type="expression" dxfId="14" priority="24" stopIfTrue="1">
      <formula>$E114="x"</formula>
    </cfRule>
  </conditionalFormatting>
  <conditionalFormatting sqref="D99">
    <cfRule type="expression" dxfId="13" priority="19" stopIfTrue="1">
      <formula>#REF!="y"</formula>
    </cfRule>
    <cfRule type="expression" dxfId="12" priority="20" stopIfTrue="1">
      <formula>#REF!="x"</formula>
    </cfRule>
  </conditionalFormatting>
  <conditionalFormatting sqref="D98">
    <cfRule type="expression" dxfId="11" priority="21" stopIfTrue="1">
      <formula>#REF!="y"</formula>
    </cfRule>
    <cfRule type="expression" dxfId="10" priority="22" stopIfTrue="1">
      <formula>#REF!="x"</formula>
    </cfRule>
  </conditionalFormatting>
  <conditionalFormatting sqref="D101">
    <cfRule type="expression" dxfId="9" priority="17" stopIfTrue="1">
      <formula>#REF!="y"</formula>
    </cfRule>
    <cfRule type="expression" dxfId="8" priority="18" stopIfTrue="1">
      <formula>#REF!="x"</formula>
    </cfRule>
  </conditionalFormatting>
  <conditionalFormatting sqref="D147">
    <cfRule type="expression" dxfId="7" priority="15" stopIfTrue="1">
      <formula>$E147="y"</formula>
    </cfRule>
    <cfRule type="expression" dxfId="6" priority="16" stopIfTrue="1">
      <formula>$E147="x"</formula>
    </cfRule>
  </conditionalFormatting>
  <conditionalFormatting sqref="D121">
    <cfRule type="expression" dxfId="5" priority="13" stopIfTrue="1">
      <formula>$E121="y"</formula>
    </cfRule>
    <cfRule type="expression" dxfId="4" priority="14" stopIfTrue="1">
      <formula>$E121="x"</formula>
    </cfRule>
  </conditionalFormatting>
  <conditionalFormatting sqref="D121">
    <cfRule type="expression" dxfId="3" priority="11" stopIfTrue="1">
      <formula>$E121="y"</formula>
    </cfRule>
    <cfRule type="expression" dxfId="2" priority="12" stopIfTrue="1">
      <formula>$E121="x"</formula>
    </cfRule>
  </conditionalFormatting>
  <conditionalFormatting sqref="D123">
    <cfRule type="expression" dxfId="1" priority="9" stopIfTrue="1">
      <formula>$E123="y"</formula>
    </cfRule>
    <cfRule type="expression" dxfId="0" priority="10" stopIfTrue="1">
      <formula>$E123="x"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zoomScaleSheetLayoutView="100" workbookViewId="0">
      <pane ySplit="3" topLeftCell="A19" activePane="bottomLeft" state="frozen"/>
      <selection pane="bottomLeft" activeCell="C22" sqref="C22"/>
    </sheetView>
  </sheetViews>
  <sheetFormatPr defaultRowHeight="15.75" x14ac:dyDescent="0.25"/>
  <cols>
    <col min="1" max="1" width="14.140625" style="59" customWidth="1"/>
    <col min="2" max="2" width="45.28515625" style="60" customWidth="1"/>
    <col min="3" max="3" width="11" style="211" customWidth="1"/>
    <col min="4" max="4" width="11.140625" style="59" customWidth="1"/>
    <col min="5" max="5" width="13.85546875" style="56" bestFit="1" customWidth="1"/>
    <col min="6" max="6" width="15.42578125" style="57" customWidth="1"/>
    <col min="7" max="7" width="13" style="21" customWidth="1"/>
    <col min="8" max="256" width="8.85546875" style="21"/>
    <col min="257" max="257" width="12.5703125" style="21" customWidth="1"/>
    <col min="258" max="258" width="67" style="21" customWidth="1"/>
    <col min="259" max="259" width="11" style="21" customWidth="1"/>
    <col min="260" max="260" width="11.140625" style="21" customWidth="1"/>
    <col min="261" max="261" width="12.5703125" style="21" customWidth="1"/>
    <col min="262" max="262" width="12.28515625" style="21" customWidth="1"/>
    <col min="263" max="263" width="13" style="21" customWidth="1"/>
    <col min="264" max="512" width="8.85546875" style="21"/>
    <col min="513" max="513" width="12.5703125" style="21" customWidth="1"/>
    <col min="514" max="514" width="67" style="21" customWidth="1"/>
    <col min="515" max="515" width="11" style="21" customWidth="1"/>
    <col min="516" max="516" width="11.140625" style="21" customWidth="1"/>
    <col min="517" max="517" width="12.5703125" style="21" customWidth="1"/>
    <col min="518" max="518" width="12.28515625" style="21" customWidth="1"/>
    <col min="519" max="519" width="13" style="21" customWidth="1"/>
    <col min="520" max="768" width="8.85546875" style="21"/>
    <col min="769" max="769" width="12.5703125" style="21" customWidth="1"/>
    <col min="770" max="770" width="67" style="21" customWidth="1"/>
    <col min="771" max="771" width="11" style="21" customWidth="1"/>
    <col min="772" max="772" width="11.140625" style="21" customWidth="1"/>
    <col min="773" max="773" width="12.5703125" style="21" customWidth="1"/>
    <col min="774" max="774" width="12.28515625" style="21" customWidth="1"/>
    <col min="775" max="775" width="13" style="21" customWidth="1"/>
    <col min="776" max="1024" width="8.85546875" style="21"/>
    <col min="1025" max="1025" width="12.5703125" style="21" customWidth="1"/>
    <col min="1026" max="1026" width="67" style="21" customWidth="1"/>
    <col min="1027" max="1027" width="11" style="21" customWidth="1"/>
    <col min="1028" max="1028" width="11.140625" style="21" customWidth="1"/>
    <col min="1029" max="1029" width="12.5703125" style="21" customWidth="1"/>
    <col min="1030" max="1030" width="12.28515625" style="21" customWidth="1"/>
    <col min="1031" max="1031" width="13" style="21" customWidth="1"/>
    <col min="1032" max="1280" width="8.85546875" style="21"/>
    <col min="1281" max="1281" width="12.5703125" style="21" customWidth="1"/>
    <col min="1282" max="1282" width="67" style="21" customWidth="1"/>
    <col min="1283" max="1283" width="11" style="21" customWidth="1"/>
    <col min="1284" max="1284" width="11.140625" style="21" customWidth="1"/>
    <col min="1285" max="1285" width="12.5703125" style="21" customWidth="1"/>
    <col min="1286" max="1286" width="12.28515625" style="21" customWidth="1"/>
    <col min="1287" max="1287" width="13" style="21" customWidth="1"/>
    <col min="1288" max="1536" width="8.85546875" style="21"/>
    <col min="1537" max="1537" width="12.5703125" style="21" customWidth="1"/>
    <col min="1538" max="1538" width="67" style="21" customWidth="1"/>
    <col min="1539" max="1539" width="11" style="21" customWidth="1"/>
    <col min="1540" max="1540" width="11.140625" style="21" customWidth="1"/>
    <col min="1541" max="1541" width="12.5703125" style="21" customWidth="1"/>
    <col min="1542" max="1542" width="12.28515625" style="21" customWidth="1"/>
    <col min="1543" max="1543" width="13" style="21" customWidth="1"/>
    <col min="1544" max="1792" width="8.85546875" style="21"/>
    <col min="1793" max="1793" width="12.5703125" style="21" customWidth="1"/>
    <col min="1794" max="1794" width="67" style="21" customWidth="1"/>
    <col min="1795" max="1795" width="11" style="21" customWidth="1"/>
    <col min="1796" max="1796" width="11.140625" style="21" customWidth="1"/>
    <col min="1797" max="1797" width="12.5703125" style="21" customWidth="1"/>
    <col min="1798" max="1798" width="12.28515625" style="21" customWidth="1"/>
    <col min="1799" max="1799" width="13" style="21" customWidth="1"/>
    <col min="1800" max="2048" width="8.85546875" style="21"/>
    <col min="2049" max="2049" width="12.5703125" style="21" customWidth="1"/>
    <col min="2050" max="2050" width="67" style="21" customWidth="1"/>
    <col min="2051" max="2051" width="11" style="21" customWidth="1"/>
    <col min="2052" max="2052" width="11.140625" style="21" customWidth="1"/>
    <col min="2053" max="2053" width="12.5703125" style="21" customWidth="1"/>
    <col min="2054" max="2054" width="12.28515625" style="21" customWidth="1"/>
    <col min="2055" max="2055" width="13" style="21" customWidth="1"/>
    <col min="2056" max="2304" width="8.85546875" style="21"/>
    <col min="2305" max="2305" width="12.5703125" style="21" customWidth="1"/>
    <col min="2306" max="2306" width="67" style="21" customWidth="1"/>
    <col min="2307" max="2307" width="11" style="21" customWidth="1"/>
    <col min="2308" max="2308" width="11.140625" style="21" customWidth="1"/>
    <col min="2309" max="2309" width="12.5703125" style="21" customWidth="1"/>
    <col min="2310" max="2310" width="12.28515625" style="21" customWidth="1"/>
    <col min="2311" max="2311" width="13" style="21" customWidth="1"/>
    <col min="2312" max="2560" width="8.85546875" style="21"/>
    <col min="2561" max="2561" width="12.5703125" style="21" customWidth="1"/>
    <col min="2562" max="2562" width="67" style="21" customWidth="1"/>
    <col min="2563" max="2563" width="11" style="21" customWidth="1"/>
    <col min="2564" max="2564" width="11.140625" style="21" customWidth="1"/>
    <col min="2565" max="2565" width="12.5703125" style="21" customWidth="1"/>
    <col min="2566" max="2566" width="12.28515625" style="21" customWidth="1"/>
    <col min="2567" max="2567" width="13" style="21" customWidth="1"/>
    <col min="2568" max="2816" width="8.85546875" style="21"/>
    <col min="2817" max="2817" width="12.5703125" style="21" customWidth="1"/>
    <col min="2818" max="2818" width="67" style="21" customWidth="1"/>
    <col min="2819" max="2819" width="11" style="21" customWidth="1"/>
    <col min="2820" max="2820" width="11.140625" style="21" customWidth="1"/>
    <col min="2821" max="2821" width="12.5703125" style="21" customWidth="1"/>
    <col min="2822" max="2822" width="12.28515625" style="21" customWidth="1"/>
    <col min="2823" max="2823" width="13" style="21" customWidth="1"/>
    <col min="2824" max="3072" width="8.85546875" style="21"/>
    <col min="3073" max="3073" width="12.5703125" style="21" customWidth="1"/>
    <col min="3074" max="3074" width="67" style="21" customWidth="1"/>
    <col min="3075" max="3075" width="11" style="21" customWidth="1"/>
    <col min="3076" max="3076" width="11.140625" style="21" customWidth="1"/>
    <col min="3077" max="3077" width="12.5703125" style="21" customWidth="1"/>
    <col min="3078" max="3078" width="12.28515625" style="21" customWidth="1"/>
    <col min="3079" max="3079" width="13" style="21" customWidth="1"/>
    <col min="3080" max="3328" width="8.85546875" style="21"/>
    <col min="3329" max="3329" width="12.5703125" style="21" customWidth="1"/>
    <col min="3330" max="3330" width="67" style="21" customWidth="1"/>
    <col min="3331" max="3331" width="11" style="21" customWidth="1"/>
    <col min="3332" max="3332" width="11.140625" style="21" customWidth="1"/>
    <col min="3333" max="3333" width="12.5703125" style="21" customWidth="1"/>
    <col min="3334" max="3334" width="12.28515625" style="21" customWidth="1"/>
    <col min="3335" max="3335" width="13" style="21" customWidth="1"/>
    <col min="3336" max="3584" width="8.85546875" style="21"/>
    <col min="3585" max="3585" width="12.5703125" style="21" customWidth="1"/>
    <col min="3586" max="3586" width="67" style="21" customWidth="1"/>
    <col min="3587" max="3587" width="11" style="21" customWidth="1"/>
    <col min="3588" max="3588" width="11.140625" style="21" customWidth="1"/>
    <col min="3589" max="3589" width="12.5703125" style="21" customWidth="1"/>
    <col min="3590" max="3590" width="12.28515625" style="21" customWidth="1"/>
    <col min="3591" max="3591" width="13" style="21" customWidth="1"/>
    <col min="3592" max="3840" width="8.85546875" style="21"/>
    <col min="3841" max="3841" width="12.5703125" style="21" customWidth="1"/>
    <col min="3842" max="3842" width="67" style="21" customWidth="1"/>
    <col min="3843" max="3843" width="11" style="21" customWidth="1"/>
    <col min="3844" max="3844" width="11.140625" style="21" customWidth="1"/>
    <col min="3845" max="3845" width="12.5703125" style="21" customWidth="1"/>
    <col min="3846" max="3846" width="12.28515625" style="21" customWidth="1"/>
    <col min="3847" max="3847" width="13" style="21" customWidth="1"/>
    <col min="3848" max="4096" width="8.85546875" style="21"/>
    <col min="4097" max="4097" width="12.5703125" style="21" customWidth="1"/>
    <col min="4098" max="4098" width="67" style="21" customWidth="1"/>
    <col min="4099" max="4099" width="11" style="21" customWidth="1"/>
    <col min="4100" max="4100" width="11.140625" style="21" customWidth="1"/>
    <col min="4101" max="4101" width="12.5703125" style="21" customWidth="1"/>
    <col min="4102" max="4102" width="12.28515625" style="21" customWidth="1"/>
    <col min="4103" max="4103" width="13" style="21" customWidth="1"/>
    <col min="4104" max="4352" width="8.85546875" style="21"/>
    <col min="4353" max="4353" width="12.5703125" style="21" customWidth="1"/>
    <col min="4354" max="4354" width="67" style="21" customWidth="1"/>
    <col min="4355" max="4355" width="11" style="21" customWidth="1"/>
    <col min="4356" max="4356" width="11.140625" style="21" customWidth="1"/>
    <col min="4357" max="4357" width="12.5703125" style="21" customWidth="1"/>
    <col min="4358" max="4358" width="12.28515625" style="21" customWidth="1"/>
    <col min="4359" max="4359" width="13" style="21" customWidth="1"/>
    <col min="4360" max="4608" width="8.85546875" style="21"/>
    <col min="4609" max="4609" width="12.5703125" style="21" customWidth="1"/>
    <col min="4610" max="4610" width="67" style="21" customWidth="1"/>
    <col min="4611" max="4611" width="11" style="21" customWidth="1"/>
    <col min="4612" max="4612" width="11.140625" style="21" customWidth="1"/>
    <col min="4613" max="4613" width="12.5703125" style="21" customWidth="1"/>
    <col min="4614" max="4614" width="12.28515625" style="21" customWidth="1"/>
    <col min="4615" max="4615" width="13" style="21" customWidth="1"/>
    <col min="4616" max="4864" width="8.85546875" style="21"/>
    <col min="4865" max="4865" width="12.5703125" style="21" customWidth="1"/>
    <col min="4866" max="4866" width="67" style="21" customWidth="1"/>
    <col min="4867" max="4867" width="11" style="21" customWidth="1"/>
    <col min="4868" max="4868" width="11.140625" style="21" customWidth="1"/>
    <col min="4869" max="4869" width="12.5703125" style="21" customWidth="1"/>
    <col min="4870" max="4870" width="12.28515625" style="21" customWidth="1"/>
    <col min="4871" max="4871" width="13" style="21" customWidth="1"/>
    <col min="4872" max="5120" width="8.85546875" style="21"/>
    <col min="5121" max="5121" width="12.5703125" style="21" customWidth="1"/>
    <col min="5122" max="5122" width="67" style="21" customWidth="1"/>
    <col min="5123" max="5123" width="11" style="21" customWidth="1"/>
    <col min="5124" max="5124" width="11.140625" style="21" customWidth="1"/>
    <col min="5125" max="5125" width="12.5703125" style="21" customWidth="1"/>
    <col min="5126" max="5126" width="12.28515625" style="21" customWidth="1"/>
    <col min="5127" max="5127" width="13" style="21" customWidth="1"/>
    <col min="5128" max="5376" width="8.85546875" style="21"/>
    <col min="5377" max="5377" width="12.5703125" style="21" customWidth="1"/>
    <col min="5378" max="5378" width="67" style="21" customWidth="1"/>
    <col min="5379" max="5379" width="11" style="21" customWidth="1"/>
    <col min="5380" max="5380" width="11.140625" style="21" customWidth="1"/>
    <col min="5381" max="5381" width="12.5703125" style="21" customWidth="1"/>
    <col min="5382" max="5382" width="12.28515625" style="21" customWidth="1"/>
    <col min="5383" max="5383" width="13" style="21" customWidth="1"/>
    <col min="5384" max="5632" width="8.85546875" style="21"/>
    <col min="5633" max="5633" width="12.5703125" style="21" customWidth="1"/>
    <col min="5634" max="5634" width="67" style="21" customWidth="1"/>
    <col min="5635" max="5635" width="11" style="21" customWidth="1"/>
    <col min="5636" max="5636" width="11.140625" style="21" customWidth="1"/>
    <col min="5637" max="5637" width="12.5703125" style="21" customWidth="1"/>
    <col min="5638" max="5638" width="12.28515625" style="21" customWidth="1"/>
    <col min="5639" max="5639" width="13" style="21" customWidth="1"/>
    <col min="5640" max="5888" width="8.85546875" style="21"/>
    <col min="5889" max="5889" width="12.5703125" style="21" customWidth="1"/>
    <col min="5890" max="5890" width="67" style="21" customWidth="1"/>
    <col min="5891" max="5891" width="11" style="21" customWidth="1"/>
    <col min="5892" max="5892" width="11.140625" style="21" customWidth="1"/>
    <col min="5893" max="5893" width="12.5703125" style="21" customWidth="1"/>
    <col min="5894" max="5894" width="12.28515625" style="21" customWidth="1"/>
    <col min="5895" max="5895" width="13" style="21" customWidth="1"/>
    <col min="5896" max="6144" width="8.85546875" style="21"/>
    <col min="6145" max="6145" width="12.5703125" style="21" customWidth="1"/>
    <col min="6146" max="6146" width="67" style="21" customWidth="1"/>
    <col min="6147" max="6147" width="11" style="21" customWidth="1"/>
    <col min="6148" max="6148" width="11.140625" style="21" customWidth="1"/>
    <col min="6149" max="6149" width="12.5703125" style="21" customWidth="1"/>
    <col min="6150" max="6150" width="12.28515625" style="21" customWidth="1"/>
    <col min="6151" max="6151" width="13" style="21" customWidth="1"/>
    <col min="6152" max="6400" width="8.85546875" style="21"/>
    <col min="6401" max="6401" width="12.5703125" style="21" customWidth="1"/>
    <col min="6402" max="6402" width="67" style="21" customWidth="1"/>
    <col min="6403" max="6403" width="11" style="21" customWidth="1"/>
    <col min="6404" max="6404" width="11.140625" style="21" customWidth="1"/>
    <col min="6405" max="6405" width="12.5703125" style="21" customWidth="1"/>
    <col min="6406" max="6406" width="12.28515625" style="21" customWidth="1"/>
    <col min="6407" max="6407" width="13" style="21" customWidth="1"/>
    <col min="6408" max="6656" width="8.85546875" style="21"/>
    <col min="6657" max="6657" width="12.5703125" style="21" customWidth="1"/>
    <col min="6658" max="6658" width="67" style="21" customWidth="1"/>
    <col min="6659" max="6659" width="11" style="21" customWidth="1"/>
    <col min="6660" max="6660" width="11.140625" style="21" customWidth="1"/>
    <col min="6661" max="6661" width="12.5703125" style="21" customWidth="1"/>
    <col min="6662" max="6662" width="12.28515625" style="21" customWidth="1"/>
    <col min="6663" max="6663" width="13" style="21" customWidth="1"/>
    <col min="6664" max="6912" width="8.85546875" style="21"/>
    <col min="6913" max="6913" width="12.5703125" style="21" customWidth="1"/>
    <col min="6914" max="6914" width="67" style="21" customWidth="1"/>
    <col min="6915" max="6915" width="11" style="21" customWidth="1"/>
    <col min="6916" max="6916" width="11.140625" style="21" customWidth="1"/>
    <col min="6917" max="6917" width="12.5703125" style="21" customWidth="1"/>
    <col min="6918" max="6918" width="12.28515625" style="21" customWidth="1"/>
    <col min="6919" max="6919" width="13" style="21" customWidth="1"/>
    <col min="6920" max="7168" width="8.85546875" style="21"/>
    <col min="7169" max="7169" width="12.5703125" style="21" customWidth="1"/>
    <col min="7170" max="7170" width="67" style="21" customWidth="1"/>
    <col min="7171" max="7171" width="11" style="21" customWidth="1"/>
    <col min="7172" max="7172" width="11.140625" style="21" customWidth="1"/>
    <col min="7173" max="7173" width="12.5703125" style="21" customWidth="1"/>
    <col min="7174" max="7174" width="12.28515625" style="21" customWidth="1"/>
    <col min="7175" max="7175" width="13" style="21" customWidth="1"/>
    <col min="7176" max="7424" width="8.85546875" style="21"/>
    <col min="7425" max="7425" width="12.5703125" style="21" customWidth="1"/>
    <col min="7426" max="7426" width="67" style="21" customWidth="1"/>
    <col min="7427" max="7427" width="11" style="21" customWidth="1"/>
    <col min="7428" max="7428" width="11.140625" style="21" customWidth="1"/>
    <col min="7429" max="7429" width="12.5703125" style="21" customWidth="1"/>
    <col min="7430" max="7430" width="12.28515625" style="21" customWidth="1"/>
    <col min="7431" max="7431" width="13" style="21" customWidth="1"/>
    <col min="7432" max="7680" width="8.85546875" style="21"/>
    <col min="7681" max="7681" width="12.5703125" style="21" customWidth="1"/>
    <col min="7682" max="7682" width="67" style="21" customWidth="1"/>
    <col min="7683" max="7683" width="11" style="21" customWidth="1"/>
    <col min="7684" max="7684" width="11.140625" style="21" customWidth="1"/>
    <col min="7685" max="7685" width="12.5703125" style="21" customWidth="1"/>
    <col min="7686" max="7686" width="12.28515625" style="21" customWidth="1"/>
    <col min="7687" max="7687" width="13" style="21" customWidth="1"/>
    <col min="7688" max="7936" width="8.85546875" style="21"/>
    <col min="7937" max="7937" width="12.5703125" style="21" customWidth="1"/>
    <col min="7938" max="7938" width="67" style="21" customWidth="1"/>
    <col min="7939" max="7939" width="11" style="21" customWidth="1"/>
    <col min="7940" max="7940" width="11.140625" style="21" customWidth="1"/>
    <col min="7941" max="7941" width="12.5703125" style="21" customWidth="1"/>
    <col min="7942" max="7942" width="12.28515625" style="21" customWidth="1"/>
    <col min="7943" max="7943" width="13" style="21" customWidth="1"/>
    <col min="7944" max="8192" width="8.85546875" style="21"/>
    <col min="8193" max="8193" width="12.5703125" style="21" customWidth="1"/>
    <col min="8194" max="8194" width="67" style="21" customWidth="1"/>
    <col min="8195" max="8195" width="11" style="21" customWidth="1"/>
    <col min="8196" max="8196" width="11.140625" style="21" customWidth="1"/>
    <col min="8197" max="8197" width="12.5703125" style="21" customWidth="1"/>
    <col min="8198" max="8198" width="12.28515625" style="21" customWidth="1"/>
    <col min="8199" max="8199" width="13" style="21" customWidth="1"/>
    <col min="8200" max="8448" width="8.85546875" style="21"/>
    <col min="8449" max="8449" width="12.5703125" style="21" customWidth="1"/>
    <col min="8450" max="8450" width="67" style="21" customWidth="1"/>
    <col min="8451" max="8451" width="11" style="21" customWidth="1"/>
    <col min="8452" max="8452" width="11.140625" style="21" customWidth="1"/>
    <col min="8453" max="8453" width="12.5703125" style="21" customWidth="1"/>
    <col min="8454" max="8454" width="12.28515625" style="21" customWidth="1"/>
    <col min="8455" max="8455" width="13" style="21" customWidth="1"/>
    <col min="8456" max="8704" width="8.85546875" style="21"/>
    <col min="8705" max="8705" width="12.5703125" style="21" customWidth="1"/>
    <col min="8706" max="8706" width="67" style="21" customWidth="1"/>
    <col min="8707" max="8707" width="11" style="21" customWidth="1"/>
    <col min="8708" max="8708" width="11.140625" style="21" customWidth="1"/>
    <col min="8709" max="8709" width="12.5703125" style="21" customWidth="1"/>
    <col min="8710" max="8710" width="12.28515625" style="21" customWidth="1"/>
    <col min="8711" max="8711" width="13" style="21" customWidth="1"/>
    <col min="8712" max="8960" width="8.85546875" style="21"/>
    <col min="8961" max="8961" width="12.5703125" style="21" customWidth="1"/>
    <col min="8962" max="8962" width="67" style="21" customWidth="1"/>
    <col min="8963" max="8963" width="11" style="21" customWidth="1"/>
    <col min="8964" max="8964" width="11.140625" style="21" customWidth="1"/>
    <col min="8965" max="8965" width="12.5703125" style="21" customWidth="1"/>
    <col min="8966" max="8966" width="12.28515625" style="21" customWidth="1"/>
    <col min="8967" max="8967" width="13" style="21" customWidth="1"/>
    <col min="8968" max="9216" width="8.85546875" style="21"/>
    <col min="9217" max="9217" width="12.5703125" style="21" customWidth="1"/>
    <col min="9218" max="9218" width="67" style="21" customWidth="1"/>
    <col min="9219" max="9219" width="11" style="21" customWidth="1"/>
    <col min="9220" max="9220" width="11.140625" style="21" customWidth="1"/>
    <col min="9221" max="9221" width="12.5703125" style="21" customWidth="1"/>
    <col min="9222" max="9222" width="12.28515625" style="21" customWidth="1"/>
    <col min="9223" max="9223" width="13" style="21" customWidth="1"/>
    <col min="9224" max="9472" width="8.85546875" style="21"/>
    <col min="9473" max="9473" width="12.5703125" style="21" customWidth="1"/>
    <col min="9474" max="9474" width="67" style="21" customWidth="1"/>
    <col min="9475" max="9475" width="11" style="21" customWidth="1"/>
    <col min="9476" max="9476" width="11.140625" style="21" customWidth="1"/>
    <col min="9477" max="9477" width="12.5703125" style="21" customWidth="1"/>
    <col min="9478" max="9478" width="12.28515625" style="21" customWidth="1"/>
    <col min="9479" max="9479" width="13" style="21" customWidth="1"/>
    <col min="9480" max="9728" width="8.85546875" style="21"/>
    <col min="9729" max="9729" width="12.5703125" style="21" customWidth="1"/>
    <col min="9730" max="9730" width="67" style="21" customWidth="1"/>
    <col min="9731" max="9731" width="11" style="21" customWidth="1"/>
    <col min="9732" max="9732" width="11.140625" style="21" customWidth="1"/>
    <col min="9733" max="9733" width="12.5703125" style="21" customWidth="1"/>
    <col min="9734" max="9734" width="12.28515625" style="21" customWidth="1"/>
    <col min="9735" max="9735" width="13" style="21" customWidth="1"/>
    <col min="9736" max="9984" width="8.85546875" style="21"/>
    <col min="9985" max="9985" width="12.5703125" style="21" customWidth="1"/>
    <col min="9986" max="9986" width="67" style="21" customWidth="1"/>
    <col min="9987" max="9987" width="11" style="21" customWidth="1"/>
    <col min="9988" max="9988" width="11.140625" style="21" customWidth="1"/>
    <col min="9989" max="9989" width="12.5703125" style="21" customWidth="1"/>
    <col min="9990" max="9990" width="12.28515625" style="21" customWidth="1"/>
    <col min="9991" max="9991" width="13" style="21" customWidth="1"/>
    <col min="9992" max="10240" width="8.85546875" style="21"/>
    <col min="10241" max="10241" width="12.5703125" style="21" customWidth="1"/>
    <col min="10242" max="10242" width="67" style="21" customWidth="1"/>
    <col min="10243" max="10243" width="11" style="21" customWidth="1"/>
    <col min="10244" max="10244" width="11.140625" style="21" customWidth="1"/>
    <col min="10245" max="10245" width="12.5703125" style="21" customWidth="1"/>
    <col min="10246" max="10246" width="12.28515625" style="21" customWidth="1"/>
    <col min="10247" max="10247" width="13" style="21" customWidth="1"/>
    <col min="10248" max="10496" width="8.85546875" style="21"/>
    <col min="10497" max="10497" width="12.5703125" style="21" customWidth="1"/>
    <col min="10498" max="10498" width="67" style="21" customWidth="1"/>
    <col min="10499" max="10499" width="11" style="21" customWidth="1"/>
    <col min="10500" max="10500" width="11.140625" style="21" customWidth="1"/>
    <col min="10501" max="10501" width="12.5703125" style="21" customWidth="1"/>
    <col min="10502" max="10502" width="12.28515625" style="21" customWidth="1"/>
    <col min="10503" max="10503" width="13" style="21" customWidth="1"/>
    <col min="10504" max="10752" width="8.85546875" style="21"/>
    <col min="10753" max="10753" width="12.5703125" style="21" customWidth="1"/>
    <col min="10754" max="10754" width="67" style="21" customWidth="1"/>
    <col min="10755" max="10755" width="11" style="21" customWidth="1"/>
    <col min="10756" max="10756" width="11.140625" style="21" customWidth="1"/>
    <col min="10757" max="10757" width="12.5703125" style="21" customWidth="1"/>
    <col min="10758" max="10758" width="12.28515625" style="21" customWidth="1"/>
    <col min="10759" max="10759" width="13" style="21" customWidth="1"/>
    <col min="10760" max="11008" width="8.85546875" style="21"/>
    <col min="11009" max="11009" width="12.5703125" style="21" customWidth="1"/>
    <col min="11010" max="11010" width="67" style="21" customWidth="1"/>
    <col min="11011" max="11011" width="11" style="21" customWidth="1"/>
    <col min="11012" max="11012" width="11.140625" style="21" customWidth="1"/>
    <col min="11013" max="11013" width="12.5703125" style="21" customWidth="1"/>
    <col min="11014" max="11014" width="12.28515625" style="21" customWidth="1"/>
    <col min="11015" max="11015" width="13" style="21" customWidth="1"/>
    <col min="11016" max="11264" width="8.85546875" style="21"/>
    <col min="11265" max="11265" width="12.5703125" style="21" customWidth="1"/>
    <col min="11266" max="11266" width="67" style="21" customWidth="1"/>
    <col min="11267" max="11267" width="11" style="21" customWidth="1"/>
    <col min="11268" max="11268" width="11.140625" style="21" customWidth="1"/>
    <col min="11269" max="11269" width="12.5703125" style="21" customWidth="1"/>
    <col min="11270" max="11270" width="12.28515625" style="21" customWidth="1"/>
    <col min="11271" max="11271" width="13" style="21" customWidth="1"/>
    <col min="11272" max="11520" width="8.85546875" style="21"/>
    <col min="11521" max="11521" width="12.5703125" style="21" customWidth="1"/>
    <col min="11522" max="11522" width="67" style="21" customWidth="1"/>
    <col min="11523" max="11523" width="11" style="21" customWidth="1"/>
    <col min="11524" max="11524" width="11.140625" style="21" customWidth="1"/>
    <col min="11525" max="11525" width="12.5703125" style="21" customWidth="1"/>
    <col min="11526" max="11526" width="12.28515625" style="21" customWidth="1"/>
    <col min="11527" max="11527" width="13" style="21" customWidth="1"/>
    <col min="11528" max="11776" width="8.85546875" style="21"/>
    <col min="11777" max="11777" width="12.5703125" style="21" customWidth="1"/>
    <col min="11778" max="11778" width="67" style="21" customWidth="1"/>
    <col min="11779" max="11779" width="11" style="21" customWidth="1"/>
    <col min="11780" max="11780" width="11.140625" style="21" customWidth="1"/>
    <col min="11781" max="11781" width="12.5703125" style="21" customWidth="1"/>
    <col min="11782" max="11782" width="12.28515625" style="21" customWidth="1"/>
    <col min="11783" max="11783" width="13" style="21" customWidth="1"/>
    <col min="11784" max="12032" width="8.85546875" style="21"/>
    <col min="12033" max="12033" width="12.5703125" style="21" customWidth="1"/>
    <col min="12034" max="12034" width="67" style="21" customWidth="1"/>
    <col min="12035" max="12035" width="11" style="21" customWidth="1"/>
    <col min="12036" max="12036" width="11.140625" style="21" customWidth="1"/>
    <col min="12037" max="12037" width="12.5703125" style="21" customWidth="1"/>
    <col min="12038" max="12038" width="12.28515625" style="21" customWidth="1"/>
    <col min="12039" max="12039" width="13" style="21" customWidth="1"/>
    <col min="12040" max="12288" width="8.85546875" style="21"/>
    <col min="12289" max="12289" width="12.5703125" style="21" customWidth="1"/>
    <col min="12290" max="12290" width="67" style="21" customWidth="1"/>
    <col min="12291" max="12291" width="11" style="21" customWidth="1"/>
    <col min="12292" max="12292" width="11.140625" style="21" customWidth="1"/>
    <col min="12293" max="12293" width="12.5703125" style="21" customWidth="1"/>
    <col min="12294" max="12294" width="12.28515625" style="21" customWidth="1"/>
    <col min="12295" max="12295" width="13" style="21" customWidth="1"/>
    <col min="12296" max="12544" width="8.85546875" style="21"/>
    <col min="12545" max="12545" width="12.5703125" style="21" customWidth="1"/>
    <col min="12546" max="12546" width="67" style="21" customWidth="1"/>
    <col min="12547" max="12547" width="11" style="21" customWidth="1"/>
    <col min="12548" max="12548" width="11.140625" style="21" customWidth="1"/>
    <col min="12549" max="12549" width="12.5703125" style="21" customWidth="1"/>
    <col min="12550" max="12550" width="12.28515625" style="21" customWidth="1"/>
    <col min="12551" max="12551" width="13" style="21" customWidth="1"/>
    <col min="12552" max="12800" width="8.85546875" style="21"/>
    <col min="12801" max="12801" width="12.5703125" style="21" customWidth="1"/>
    <col min="12802" max="12802" width="67" style="21" customWidth="1"/>
    <col min="12803" max="12803" width="11" style="21" customWidth="1"/>
    <col min="12804" max="12804" width="11.140625" style="21" customWidth="1"/>
    <col min="12805" max="12805" width="12.5703125" style="21" customWidth="1"/>
    <col min="12806" max="12806" width="12.28515625" style="21" customWidth="1"/>
    <col min="12807" max="12807" width="13" style="21" customWidth="1"/>
    <col min="12808" max="13056" width="8.85546875" style="21"/>
    <col min="13057" max="13057" width="12.5703125" style="21" customWidth="1"/>
    <col min="13058" max="13058" width="67" style="21" customWidth="1"/>
    <col min="13059" max="13059" width="11" style="21" customWidth="1"/>
    <col min="13060" max="13060" width="11.140625" style="21" customWidth="1"/>
    <col min="13061" max="13061" width="12.5703125" style="21" customWidth="1"/>
    <col min="13062" max="13062" width="12.28515625" style="21" customWidth="1"/>
    <col min="13063" max="13063" width="13" style="21" customWidth="1"/>
    <col min="13064" max="13312" width="8.85546875" style="21"/>
    <col min="13313" max="13313" width="12.5703125" style="21" customWidth="1"/>
    <col min="13314" max="13314" width="67" style="21" customWidth="1"/>
    <col min="13315" max="13315" width="11" style="21" customWidth="1"/>
    <col min="13316" max="13316" width="11.140625" style="21" customWidth="1"/>
    <col min="13317" max="13317" width="12.5703125" style="21" customWidth="1"/>
    <col min="13318" max="13318" width="12.28515625" style="21" customWidth="1"/>
    <col min="13319" max="13319" width="13" style="21" customWidth="1"/>
    <col min="13320" max="13568" width="8.85546875" style="21"/>
    <col min="13569" max="13569" width="12.5703125" style="21" customWidth="1"/>
    <col min="13570" max="13570" width="67" style="21" customWidth="1"/>
    <col min="13571" max="13571" width="11" style="21" customWidth="1"/>
    <col min="13572" max="13572" width="11.140625" style="21" customWidth="1"/>
    <col min="13573" max="13573" width="12.5703125" style="21" customWidth="1"/>
    <col min="13574" max="13574" width="12.28515625" style="21" customWidth="1"/>
    <col min="13575" max="13575" width="13" style="21" customWidth="1"/>
    <col min="13576" max="13824" width="8.85546875" style="21"/>
    <col min="13825" max="13825" width="12.5703125" style="21" customWidth="1"/>
    <col min="13826" max="13826" width="67" style="21" customWidth="1"/>
    <col min="13827" max="13827" width="11" style="21" customWidth="1"/>
    <col min="13828" max="13828" width="11.140625" style="21" customWidth="1"/>
    <col min="13829" max="13829" width="12.5703125" style="21" customWidth="1"/>
    <col min="13830" max="13830" width="12.28515625" style="21" customWidth="1"/>
    <col min="13831" max="13831" width="13" style="21" customWidth="1"/>
    <col min="13832" max="14080" width="8.85546875" style="21"/>
    <col min="14081" max="14081" width="12.5703125" style="21" customWidth="1"/>
    <col min="14082" max="14082" width="67" style="21" customWidth="1"/>
    <col min="14083" max="14083" width="11" style="21" customWidth="1"/>
    <col min="14084" max="14084" width="11.140625" style="21" customWidth="1"/>
    <col min="14085" max="14085" width="12.5703125" style="21" customWidth="1"/>
    <col min="14086" max="14086" width="12.28515625" style="21" customWidth="1"/>
    <col min="14087" max="14087" width="13" style="21" customWidth="1"/>
    <col min="14088" max="14336" width="8.85546875" style="21"/>
    <col min="14337" max="14337" width="12.5703125" style="21" customWidth="1"/>
    <col min="14338" max="14338" width="67" style="21" customWidth="1"/>
    <col min="14339" max="14339" width="11" style="21" customWidth="1"/>
    <col min="14340" max="14340" width="11.140625" style="21" customWidth="1"/>
    <col min="14341" max="14341" width="12.5703125" style="21" customWidth="1"/>
    <col min="14342" max="14342" width="12.28515625" style="21" customWidth="1"/>
    <col min="14343" max="14343" width="13" style="21" customWidth="1"/>
    <col min="14344" max="14592" width="8.85546875" style="21"/>
    <col min="14593" max="14593" width="12.5703125" style="21" customWidth="1"/>
    <col min="14594" max="14594" width="67" style="21" customWidth="1"/>
    <col min="14595" max="14595" width="11" style="21" customWidth="1"/>
    <col min="14596" max="14596" width="11.140625" style="21" customWidth="1"/>
    <col min="14597" max="14597" width="12.5703125" style="21" customWidth="1"/>
    <col min="14598" max="14598" width="12.28515625" style="21" customWidth="1"/>
    <col min="14599" max="14599" width="13" style="21" customWidth="1"/>
    <col min="14600" max="14848" width="8.85546875" style="21"/>
    <col min="14849" max="14849" width="12.5703125" style="21" customWidth="1"/>
    <col min="14850" max="14850" width="67" style="21" customWidth="1"/>
    <col min="14851" max="14851" width="11" style="21" customWidth="1"/>
    <col min="14852" max="14852" width="11.140625" style="21" customWidth="1"/>
    <col min="14853" max="14853" width="12.5703125" style="21" customWidth="1"/>
    <col min="14854" max="14854" width="12.28515625" style="21" customWidth="1"/>
    <col min="14855" max="14855" width="13" style="21" customWidth="1"/>
    <col min="14856" max="15104" width="8.85546875" style="21"/>
    <col min="15105" max="15105" width="12.5703125" style="21" customWidth="1"/>
    <col min="15106" max="15106" width="67" style="21" customWidth="1"/>
    <col min="15107" max="15107" width="11" style="21" customWidth="1"/>
    <col min="15108" max="15108" width="11.140625" style="21" customWidth="1"/>
    <col min="15109" max="15109" width="12.5703125" style="21" customWidth="1"/>
    <col min="15110" max="15110" width="12.28515625" style="21" customWidth="1"/>
    <col min="15111" max="15111" width="13" style="21" customWidth="1"/>
    <col min="15112" max="15360" width="8.85546875" style="21"/>
    <col min="15361" max="15361" width="12.5703125" style="21" customWidth="1"/>
    <col min="15362" max="15362" width="67" style="21" customWidth="1"/>
    <col min="15363" max="15363" width="11" style="21" customWidth="1"/>
    <col min="15364" max="15364" width="11.140625" style="21" customWidth="1"/>
    <col min="15365" max="15365" width="12.5703125" style="21" customWidth="1"/>
    <col min="15366" max="15366" width="12.28515625" style="21" customWidth="1"/>
    <col min="15367" max="15367" width="13" style="21" customWidth="1"/>
    <col min="15368" max="15616" width="8.85546875" style="21"/>
    <col min="15617" max="15617" width="12.5703125" style="21" customWidth="1"/>
    <col min="15618" max="15618" width="67" style="21" customWidth="1"/>
    <col min="15619" max="15619" width="11" style="21" customWidth="1"/>
    <col min="15620" max="15620" width="11.140625" style="21" customWidth="1"/>
    <col min="15621" max="15621" width="12.5703125" style="21" customWidth="1"/>
    <col min="15622" max="15622" width="12.28515625" style="21" customWidth="1"/>
    <col min="15623" max="15623" width="13" style="21" customWidth="1"/>
    <col min="15624" max="15872" width="8.85546875" style="21"/>
    <col min="15873" max="15873" width="12.5703125" style="21" customWidth="1"/>
    <col min="15874" max="15874" width="67" style="21" customWidth="1"/>
    <col min="15875" max="15875" width="11" style="21" customWidth="1"/>
    <col min="15876" max="15876" width="11.140625" style="21" customWidth="1"/>
    <col min="15877" max="15877" width="12.5703125" style="21" customWidth="1"/>
    <col min="15878" max="15878" width="12.28515625" style="21" customWidth="1"/>
    <col min="15879" max="15879" width="13" style="21" customWidth="1"/>
    <col min="15880" max="16128" width="8.85546875" style="21"/>
    <col min="16129" max="16129" width="12.5703125" style="21" customWidth="1"/>
    <col min="16130" max="16130" width="67" style="21" customWidth="1"/>
    <col min="16131" max="16131" width="11" style="21" customWidth="1"/>
    <col min="16132" max="16132" width="11.140625" style="21" customWidth="1"/>
    <col min="16133" max="16133" width="12.5703125" style="21" customWidth="1"/>
    <col min="16134" max="16134" width="12.28515625" style="21" customWidth="1"/>
    <col min="16135" max="16135" width="13" style="21" customWidth="1"/>
    <col min="16136" max="16384" width="8.85546875" style="21"/>
  </cols>
  <sheetData>
    <row r="1" spans="1:10" ht="18" customHeight="1" x14ac:dyDescent="0.25">
      <c r="A1" s="61"/>
      <c r="B1" s="61"/>
      <c r="C1" s="192"/>
      <c r="D1" s="61"/>
      <c r="E1" s="61"/>
      <c r="F1" s="61"/>
    </row>
    <row r="2" spans="1:10" ht="18.75" customHeight="1" thickBot="1" x14ac:dyDescent="0.3">
      <c r="A2" s="52"/>
      <c r="B2" s="52"/>
      <c r="C2" s="191"/>
      <c r="D2" s="52"/>
      <c r="E2" s="52"/>
      <c r="F2" s="52"/>
    </row>
    <row r="3" spans="1:10" ht="42" customHeight="1" thickBot="1" x14ac:dyDescent="0.3">
      <c r="A3" s="11" t="s">
        <v>214</v>
      </c>
      <c r="B3" s="12" t="s">
        <v>1</v>
      </c>
      <c r="C3" s="53" t="s">
        <v>3</v>
      </c>
      <c r="D3" s="54" t="s">
        <v>2</v>
      </c>
      <c r="E3" s="54" t="s">
        <v>4</v>
      </c>
      <c r="F3" s="55" t="s">
        <v>5</v>
      </c>
    </row>
    <row r="4" spans="1:10" ht="74.25" customHeight="1" x14ac:dyDescent="0.25">
      <c r="A4" s="62"/>
      <c r="B4" s="63" t="s">
        <v>197</v>
      </c>
      <c r="C4" s="63"/>
      <c r="D4" s="63"/>
      <c r="E4" s="63"/>
      <c r="F4" s="64"/>
    </row>
    <row r="5" spans="1:10" ht="20.100000000000001" customHeight="1" x14ac:dyDescent="0.25">
      <c r="A5" s="65">
        <v>200000</v>
      </c>
      <c r="B5" s="16" t="s">
        <v>120</v>
      </c>
      <c r="C5" s="157"/>
      <c r="D5" s="157"/>
      <c r="E5" s="157"/>
      <c r="F5" s="170"/>
    </row>
    <row r="6" spans="1:10" ht="31.5" x14ac:dyDescent="0.25">
      <c r="A6" s="68">
        <v>221065</v>
      </c>
      <c r="B6" s="67" t="s">
        <v>121</v>
      </c>
      <c r="C6" s="155">
        <v>92</v>
      </c>
      <c r="D6" s="144" t="s">
        <v>17</v>
      </c>
      <c r="E6" s="155"/>
      <c r="F6" s="195">
        <f>C6*E6</f>
        <v>0</v>
      </c>
    </row>
    <row r="7" spans="1:10" ht="20.100000000000001" customHeight="1" x14ac:dyDescent="0.25">
      <c r="A7" s="69">
        <v>400000</v>
      </c>
      <c r="B7" s="13" t="s">
        <v>41</v>
      </c>
      <c r="C7" s="158"/>
      <c r="D7" s="158"/>
      <c r="E7" s="158"/>
      <c r="F7" s="156"/>
    </row>
    <row r="8" spans="1:10" ht="20.100000000000001" customHeight="1" x14ac:dyDescent="0.25">
      <c r="A8" s="65">
        <v>410000</v>
      </c>
      <c r="B8" s="16" t="s">
        <v>96</v>
      </c>
      <c r="C8" s="157"/>
      <c r="D8" s="157"/>
      <c r="E8" s="157"/>
      <c r="F8" s="170"/>
      <c r="J8" s="21" t="s">
        <v>89</v>
      </c>
    </row>
    <row r="9" spans="1:10" ht="20.100000000000001" customHeight="1" x14ac:dyDescent="0.25">
      <c r="A9" s="66">
        <v>410015</v>
      </c>
      <c r="B9" s="67" t="s">
        <v>122</v>
      </c>
      <c r="C9" s="155">
        <v>6</v>
      </c>
      <c r="D9" s="144" t="s">
        <v>17</v>
      </c>
      <c r="E9" s="144"/>
      <c r="F9" s="195">
        <f>C9*E9</f>
        <v>0</v>
      </c>
    </row>
    <row r="10" spans="1:10" ht="20.100000000000001" customHeight="1" x14ac:dyDescent="0.25">
      <c r="A10" s="65">
        <v>462000</v>
      </c>
      <c r="B10" s="16" t="s">
        <v>102</v>
      </c>
      <c r="C10" s="157"/>
      <c r="D10" s="157"/>
      <c r="E10" s="157"/>
      <c r="F10" s="170"/>
    </row>
    <row r="11" spans="1:10" ht="20.100000000000001" customHeight="1" x14ac:dyDescent="0.25">
      <c r="A11" s="66">
        <v>462010</v>
      </c>
      <c r="B11" s="70" t="s">
        <v>123</v>
      </c>
      <c r="C11" s="155">
        <v>93</v>
      </c>
      <c r="D11" s="144" t="s">
        <v>17</v>
      </c>
      <c r="E11" s="144"/>
      <c r="F11" s="195">
        <f>C11*E11</f>
        <v>0</v>
      </c>
    </row>
    <row r="12" spans="1:10" ht="20.100000000000001" customHeight="1" x14ac:dyDescent="0.25">
      <c r="A12" s="66">
        <v>463050</v>
      </c>
      <c r="B12" s="70" t="s">
        <v>124</v>
      </c>
      <c r="C12" s="155">
        <v>3</v>
      </c>
      <c r="D12" s="144" t="s">
        <v>20</v>
      </c>
      <c r="E12" s="144"/>
      <c r="F12" s="195">
        <f>C12*E12</f>
        <v>0</v>
      </c>
    </row>
    <row r="13" spans="1:10" ht="20.100000000000001" customHeight="1" x14ac:dyDescent="0.25">
      <c r="A13" s="66"/>
      <c r="B13" s="70"/>
      <c r="C13" s="196"/>
      <c r="D13" s="157"/>
      <c r="E13" s="157"/>
      <c r="F13" s="170"/>
    </row>
    <row r="14" spans="1:10" ht="20.100000000000001" customHeight="1" x14ac:dyDescent="0.25">
      <c r="A14" s="71">
        <v>500000</v>
      </c>
      <c r="B14" s="14" t="s">
        <v>125</v>
      </c>
      <c r="C14" s="177"/>
      <c r="D14" s="177"/>
      <c r="E14" s="177"/>
      <c r="F14" s="160"/>
    </row>
    <row r="15" spans="1:10" ht="31.5" x14ac:dyDescent="0.25">
      <c r="A15" s="65">
        <v>510000</v>
      </c>
      <c r="B15" s="16" t="s">
        <v>126</v>
      </c>
      <c r="C15" s="157"/>
      <c r="D15" s="157"/>
      <c r="E15" s="157"/>
      <c r="F15" s="170"/>
    </row>
    <row r="16" spans="1:10" ht="31.5" x14ac:dyDescent="0.25">
      <c r="A16" s="65">
        <v>511000</v>
      </c>
      <c r="B16" s="16" t="s">
        <v>127</v>
      </c>
      <c r="C16" s="157"/>
      <c r="D16" s="157"/>
      <c r="E16" s="157"/>
      <c r="F16" s="170"/>
    </row>
    <row r="17" spans="1:6" ht="20.100000000000001" customHeight="1" x14ac:dyDescent="0.25">
      <c r="A17" s="66">
        <v>511050</v>
      </c>
      <c r="B17" s="67" t="s">
        <v>128</v>
      </c>
      <c r="C17" s="169">
        <v>14</v>
      </c>
      <c r="D17" s="144" t="s">
        <v>20</v>
      </c>
      <c r="E17" s="175"/>
      <c r="F17" s="195">
        <f>C17*E17</f>
        <v>0</v>
      </c>
    </row>
    <row r="18" spans="1:6" ht="20.100000000000001" customHeight="1" x14ac:dyDescent="0.25">
      <c r="A18" s="66">
        <v>511070</v>
      </c>
      <c r="B18" s="67" t="s">
        <v>129</v>
      </c>
      <c r="C18" s="169">
        <v>26</v>
      </c>
      <c r="D18" s="144" t="s">
        <v>20</v>
      </c>
      <c r="E18" s="175"/>
      <c r="F18" s="195">
        <f t="shared" ref="F18:F28" si="0">C18*E18</f>
        <v>0</v>
      </c>
    </row>
    <row r="19" spans="1:6" ht="20.100000000000001" customHeight="1" x14ac:dyDescent="0.25">
      <c r="A19" s="66">
        <v>511150</v>
      </c>
      <c r="B19" s="67" t="s">
        <v>130</v>
      </c>
      <c r="C19" s="169">
        <v>5</v>
      </c>
      <c r="D19" s="144" t="s">
        <v>20</v>
      </c>
      <c r="E19" s="175"/>
      <c r="F19" s="195">
        <f t="shared" si="0"/>
        <v>0</v>
      </c>
    </row>
    <row r="20" spans="1:6" ht="20.100000000000001" customHeight="1" x14ac:dyDescent="0.25">
      <c r="A20" s="193" t="s">
        <v>72</v>
      </c>
      <c r="B20" s="115" t="s">
        <v>131</v>
      </c>
      <c r="C20" s="182">
        <v>12</v>
      </c>
      <c r="D20" s="144" t="s">
        <v>52</v>
      </c>
      <c r="E20" s="175"/>
      <c r="F20" s="195">
        <f t="shared" si="0"/>
        <v>0</v>
      </c>
    </row>
    <row r="21" spans="1:6" ht="20.100000000000001" customHeight="1" x14ac:dyDescent="0.25">
      <c r="A21" s="66">
        <v>511220</v>
      </c>
      <c r="B21" s="67" t="s">
        <v>132</v>
      </c>
      <c r="C21" s="169">
        <v>14</v>
      </c>
      <c r="D21" s="144" t="s">
        <v>17</v>
      </c>
      <c r="E21" s="175"/>
      <c r="F21" s="195">
        <f t="shared" si="0"/>
        <v>0</v>
      </c>
    </row>
    <row r="22" spans="1:6" ht="20.100000000000001" customHeight="1" x14ac:dyDescent="0.25">
      <c r="A22" s="66">
        <v>511240</v>
      </c>
      <c r="B22" s="67" t="s">
        <v>133</v>
      </c>
      <c r="C22" s="280">
        <v>0.5</v>
      </c>
      <c r="D22" s="144" t="s">
        <v>20</v>
      </c>
      <c r="E22" s="175"/>
      <c r="F22" s="195">
        <f t="shared" si="0"/>
        <v>0</v>
      </c>
    </row>
    <row r="23" spans="1:6" ht="20.100000000000001" customHeight="1" x14ac:dyDescent="0.25">
      <c r="A23" s="17">
        <v>511370</v>
      </c>
      <c r="B23" s="67" t="s">
        <v>134</v>
      </c>
      <c r="C23" s="169">
        <v>85</v>
      </c>
      <c r="D23" s="144" t="s">
        <v>135</v>
      </c>
      <c r="E23" s="175"/>
      <c r="F23" s="195">
        <f t="shared" si="0"/>
        <v>0</v>
      </c>
    </row>
    <row r="24" spans="1:6" ht="31.5" x14ac:dyDescent="0.25">
      <c r="A24" s="17">
        <v>511400</v>
      </c>
      <c r="B24" s="67" t="s">
        <v>136</v>
      </c>
      <c r="C24" s="169">
        <v>9</v>
      </c>
      <c r="D24" s="144" t="s">
        <v>20</v>
      </c>
      <c r="E24" s="175"/>
      <c r="F24" s="195">
        <f t="shared" si="0"/>
        <v>0</v>
      </c>
    </row>
    <row r="25" spans="1:6" ht="31.5" x14ac:dyDescent="0.25">
      <c r="A25" s="65">
        <v>512000</v>
      </c>
      <c r="B25" s="15" t="s">
        <v>137</v>
      </c>
      <c r="C25" s="169"/>
      <c r="D25" s="144"/>
      <c r="E25" s="175"/>
      <c r="F25" s="162"/>
    </row>
    <row r="26" spans="1:6" ht="20.100000000000001" customHeight="1" x14ac:dyDescent="0.25">
      <c r="A26" s="66">
        <v>512020</v>
      </c>
      <c r="B26" s="67" t="s">
        <v>138</v>
      </c>
      <c r="C26" s="169">
        <v>160</v>
      </c>
      <c r="D26" s="144" t="s">
        <v>20</v>
      </c>
      <c r="E26" s="175"/>
      <c r="F26" s="195">
        <f t="shared" si="0"/>
        <v>0</v>
      </c>
    </row>
    <row r="27" spans="1:6" ht="20.100000000000001" customHeight="1" x14ac:dyDescent="0.25">
      <c r="A27" s="66">
        <v>512050</v>
      </c>
      <c r="B27" s="67" t="s">
        <v>139</v>
      </c>
      <c r="C27" s="169">
        <v>190</v>
      </c>
      <c r="D27" s="144" t="s">
        <v>20</v>
      </c>
      <c r="E27" s="175"/>
      <c r="F27" s="195">
        <f t="shared" si="0"/>
        <v>0</v>
      </c>
    </row>
    <row r="28" spans="1:6" ht="20.100000000000001" customHeight="1" x14ac:dyDescent="0.25">
      <c r="A28" s="66"/>
      <c r="B28" s="67" t="s">
        <v>140</v>
      </c>
      <c r="C28" s="169">
        <v>36</v>
      </c>
      <c r="D28" s="144" t="s">
        <v>20</v>
      </c>
      <c r="E28" s="175"/>
      <c r="F28" s="195">
        <f t="shared" si="0"/>
        <v>0</v>
      </c>
    </row>
    <row r="29" spans="1:6" ht="20.100000000000001" customHeight="1" x14ac:dyDescent="0.25">
      <c r="A29" s="65">
        <v>550000</v>
      </c>
      <c r="B29" s="15" t="s">
        <v>141</v>
      </c>
      <c r="C29" s="144"/>
      <c r="D29" s="144"/>
      <c r="E29" s="169"/>
      <c r="F29" s="162"/>
    </row>
    <row r="30" spans="1:6" ht="31.5" x14ac:dyDescent="0.25">
      <c r="A30" s="65">
        <v>553000</v>
      </c>
      <c r="B30" s="72" t="s">
        <v>142</v>
      </c>
      <c r="C30" s="175"/>
      <c r="D30" s="144"/>
      <c r="E30" s="169"/>
      <c r="F30" s="162"/>
    </row>
    <row r="31" spans="1:6" ht="20.100000000000001" customHeight="1" x14ac:dyDescent="0.25">
      <c r="A31" s="193" t="s">
        <v>73</v>
      </c>
      <c r="B31" s="73" t="s">
        <v>143</v>
      </c>
      <c r="C31" s="169">
        <v>22</v>
      </c>
      <c r="D31" s="144" t="s">
        <v>20</v>
      </c>
      <c r="E31" s="175"/>
      <c r="F31" s="195">
        <f t="shared" ref="F31:F33" si="1">C31*E31</f>
        <v>0</v>
      </c>
    </row>
    <row r="32" spans="1:6" ht="20.100000000000001" customHeight="1" x14ac:dyDescent="0.25">
      <c r="A32" s="66">
        <v>553180</v>
      </c>
      <c r="B32" s="73" t="s">
        <v>144</v>
      </c>
      <c r="C32" s="169">
        <v>1</v>
      </c>
      <c r="D32" s="144" t="s">
        <v>20</v>
      </c>
      <c r="E32" s="175"/>
      <c r="F32" s="195">
        <f t="shared" si="1"/>
        <v>0</v>
      </c>
    </row>
    <row r="33" spans="1:6" ht="20.100000000000001" customHeight="1" x14ac:dyDescent="0.25">
      <c r="A33" s="66">
        <v>553240</v>
      </c>
      <c r="B33" s="73" t="s">
        <v>145</v>
      </c>
      <c r="C33" s="280">
        <v>3.5</v>
      </c>
      <c r="D33" s="144" t="s">
        <v>20</v>
      </c>
      <c r="E33" s="175"/>
      <c r="F33" s="195">
        <f t="shared" si="1"/>
        <v>0</v>
      </c>
    </row>
    <row r="34" spans="1:6" ht="20.100000000000001" customHeight="1" x14ac:dyDescent="0.25">
      <c r="A34" s="65">
        <v>560000</v>
      </c>
      <c r="B34" s="15" t="s">
        <v>146</v>
      </c>
      <c r="C34" s="169"/>
      <c r="D34" s="144"/>
      <c r="E34" s="169"/>
      <c r="F34" s="162"/>
    </row>
    <row r="35" spans="1:6" x14ac:dyDescent="0.25">
      <c r="A35" s="65">
        <v>564000</v>
      </c>
      <c r="B35" s="72" t="s">
        <v>147</v>
      </c>
      <c r="C35" s="169"/>
      <c r="D35" s="144"/>
      <c r="E35" s="169"/>
      <c r="F35" s="162"/>
    </row>
    <row r="36" spans="1:6" ht="20.100000000000001" customHeight="1" x14ac:dyDescent="0.25">
      <c r="A36" s="66">
        <v>564210</v>
      </c>
      <c r="B36" s="73" t="s">
        <v>148</v>
      </c>
      <c r="C36" s="169">
        <v>75</v>
      </c>
      <c r="D36" s="144" t="s">
        <v>135</v>
      </c>
      <c r="E36" s="175"/>
      <c r="F36" s="195">
        <f t="shared" ref="F36:F38" si="2">C36*E36</f>
        <v>0</v>
      </c>
    </row>
    <row r="37" spans="1:6" ht="31.5" x14ac:dyDescent="0.25">
      <c r="A37" s="66">
        <v>564320</v>
      </c>
      <c r="B37" s="73" t="s">
        <v>149</v>
      </c>
      <c r="C37" s="169">
        <v>7</v>
      </c>
      <c r="D37" s="144" t="s">
        <v>28</v>
      </c>
      <c r="E37" s="175"/>
      <c r="F37" s="195">
        <f t="shared" si="2"/>
        <v>0</v>
      </c>
    </row>
    <row r="38" spans="1:6" ht="20.100000000000001" customHeight="1" thickBot="1" x14ac:dyDescent="0.3">
      <c r="A38" s="74">
        <v>564410</v>
      </c>
      <c r="B38" s="75" t="s">
        <v>150</v>
      </c>
      <c r="C38" s="165">
        <v>20</v>
      </c>
      <c r="D38" s="216" t="s">
        <v>135</v>
      </c>
      <c r="E38" s="175"/>
      <c r="F38" s="195">
        <f t="shared" si="2"/>
        <v>0</v>
      </c>
    </row>
    <row r="39" spans="1:6" x14ac:dyDescent="0.25">
      <c r="A39" s="76"/>
      <c r="C39" s="215"/>
      <c r="D39" s="215"/>
      <c r="E39" s="215"/>
      <c r="F39" s="215"/>
    </row>
    <row r="40" spans="1:6" x14ac:dyDescent="0.25">
      <c r="A40" s="95"/>
      <c r="B40" s="95" t="s">
        <v>240</v>
      </c>
      <c r="C40" s="169"/>
      <c r="D40" s="169"/>
      <c r="E40" s="169"/>
      <c r="F40" s="163">
        <f>SUM(F6:F38)</f>
        <v>0</v>
      </c>
    </row>
    <row r="41" spans="1:6" x14ac:dyDescent="0.25">
      <c r="A41" s="77"/>
      <c r="B41" s="78"/>
      <c r="D41" s="77"/>
    </row>
    <row r="42" spans="1:6" x14ac:dyDescent="0.25">
      <c r="A42" s="77"/>
      <c r="B42" s="78"/>
      <c r="D42" s="77"/>
    </row>
    <row r="43" spans="1:6" x14ac:dyDescent="0.25">
      <c r="A43" s="77"/>
      <c r="B43" s="78"/>
      <c r="D43" s="77"/>
    </row>
    <row r="44" spans="1:6" x14ac:dyDescent="0.25">
      <c r="A44" s="77"/>
      <c r="B44" s="78"/>
      <c r="D44" s="77"/>
    </row>
    <row r="45" spans="1:6" s="56" customFormat="1" ht="14.45" customHeight="1" x14ac:dyDescent="0.25">
      <c r="A45" s="77"/>
      <c r="B45" s="78"/>
      <c r="C45" s="211"/>
      <c r="D45" s="77"/>
      <c r="F45" s="57"/>
    </row>
    <row r="46" spans="1:6" s="56" customFormat="1" ht="14.45" customHeight="1" x14ac:dyDescent="0.25">
      <c r="A46" s="77"/>
      <c r="B46" s="78"/>
      <c r="C46" s="211"/>
      <c r="D46" s="77"/>
      <c r="F46" s="57"/>
    </row>
    <row r="47" spans="1:6" s="56" customFormat="1" ht="14.45" customHeight="1" x14ac:dyDescent="0.25">
      <c r="A47" s="77"/>
      <c r="B47" s="78"/>
      <c r="C47" s="211"/>
      <c r="D47" s="77"/>
      <c r="F47" s="57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headerFooter differentFirst="1">
    <oddHeader>&amp;C&amp;P/&amp;N</oddHeader>
    <firstHeader>&amp;C&amp;"Times New Roman,Normál"2/2</firstHeader>
    <firstFooter>&amp;L Műszaki Tervezési Főosztály&amp;C468/2017/5&amp;R468_2017_5_MT_565_6_Mennyiség kimutatás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zoomScaleNormal="100" zoomScaleSheetLayoutView="100" workbookViewId="0">
      <pane ySplit="3" topLeftCell="A35" activePane="bottomLeft" state="frozen"/>
      <selection pane="bottomLeft" activeCell="C62" sqref="C62"/>
    </sheetView>
  </sheetViews>
  <sheetFormatPr defaultRowHeight="15.75" x14ac:dyDescent="0.25"/>
  <cols>
    <col min="1" max="1" width="14.140625" style="59" customWidth="1"/>
    <col min="2" max="2" width="59.28515625" style="60" customWidth="1"/>
    <col min="3" max="3" width="15" style="58" bestFit="1" customWidth="1"/>
    <col min="4" max="4" width="11" style="59" customWidth="1"/>
    <col min="5" max="5" width="13.7109375" style="56" bestFit="1" customWidth="1"/>
    <col min="6" max="6" width="17" style="57" bestFit="1" customWidth="1"/>
    <col min="7" max="7" width="13" style="21" customWidth="1"/>
    <col min="8" max="256" width="8.85546875" style="21"/>
    <col min="257" max="257" width="12.5703125" style="21" customWidth="1"/>
    <col min="258" max="258" width="67" style="21" customWidth="1"/>
    <col min="259" max="259" width="11" style="21" customWidth="1"/>
    <col min="260" max="260" width="11.140625" style="21" customWidth="1"/>
    <col min="261" max="261" width="12.5703125" style="21" customWidth="1"/>
    <col min="262" max="262" width="12.28515625" style="21" customWidth="1"/>
    <col min="263" max="263" width="13" style="21" customWidth="1"/>
    <col min="264" max="512" width="8.85546875" style="21"/>
    <col min="513" max="513" width="12.5703125" style="21" customWidth="1"/>
    <col min="514" max="514" width="67" style="21" customWidth="1"/>
    <col min="515" max="515" width="11" style="21" customWidth="1"/>
    <col min="516" max="516" width="11.140625" style="21" customWidth="1"/>
    <col min="517" max="517" width="12.5703125" style="21" customWidth="1"/>
    <col min="518" max="518" width="12.28515625" style="21" customWidth="1"/>
    <col min="519" max="519" width="13" style="21" customWidth="1"/>
    <col min="520" max="768" width="8.85546875" style="21"/>
    <col min="769" max="769" width="12.5703125" style="21" customWidth="1"/>
    <col min="770" max="770" width="67" style="21" customWidth="1"/>
    <col min="771" max="771" width="11" style="21" customWidth="1"/>
    <col min="772" max="772" width="11.140625" style="21" customWidth="1"/>
    <col min="773" max="773" width="12.5703125" style="21" customWidth="1"/>
    <col min="774" max="774" width="12.28515625" style="21" customWidth="1"/>
    <col min="775" max="775" width="13" style="21" customWidth="1"/>
    <col min="776" max="1024" width="8.85546875" style="21"/>
    <col min="1025" max="1025" width="12.5703125" style="21" customWidth="1"/>
    <col min="1026" max="1026" width="67" style="21" customWidth="1"/>
    <col min="1027" max="1027" width="11" style="21" customWidth="1"/>
    <col min="1028" max="1028" width="11.140625" style="21" customWidth="1"/>
    <col min="1029" max="1029" width="12.5703125" style="21" customWidth="1"/>
    <col min="1030" max="1030" width="12.28515625" style="21" customWidth="1"/>
    <col min="1031" max="1031" width="13" style="21" customWidth="1"/>
    <col min="1032" max="1280" width="8.85546875" style="21"/>
    <col min="1281" max="1281" width="12.5703125" style="21" customWidth="1"/>
    <col min="1282" max="1282" width="67" style="21" customWidth="1"/>
    <col min="1283" max="1283" width="11" style="21" customWidth="1"/>
    <col min="1284" max="1284" width="11.140625" style="21" customWidth="1"/>
    <col min="1285" max="1285" width="12.5703125" style="21" customWidth="1"/>
    <col min="1286" max="1286" width="12.28515625" style="21" customWidth="1"/>
    <col min="1287" max="1287" width="13" style="21" customWidth="1"/>
    <col min="1288" max="1536" width="8.85546875" style="21"/>
    <col min="1537" max="1537" width="12.5703125" style="21" customWidth="1"/>
    <col min="1538" max="1538" width="67" style="21" customWidth="1"/>
    <col min="1539" max="1539" width="11" style="21" customWidth="1"/>
    <col min="1540" max="1540" width="11.140625" style="21" customWidth="1"/>
    <col min="1541" max="1541" width="12.5703125" style="21" customWidth="1"/>
    <col min="1542" max="1542" width="12.28515625" style="21" customWidth="1"/>
    <col min="1543" max="1543" width="13" style="21" customWidth="1"/>
    <col min="1544" max="1792" width="8.85546875" style="21"/>
    <col min="1793" max="1793" width="12.5703125" style="21" customWidth="1"/>
    <col min="1794" max="1794" width="67" style="21" customWidth="1"/>
    <col min="1795" max="1795" width="11" style="21" customWidth="1"/>
    <col min="1796" max="1796" width="11.140625" style="21" customWidth="1"/>
    <col min="1797" max="1797" width="12.5703125" style="21" customWidth="1"/>
    <col min="1798" max="1798" width="12.28515625" style="21" customWidth="1"/>
    <col min="1799" max="1799" width="13" style="21" customWidth="1"/>
    <col min="1800" max="2048" width="8.85546875" style="21"/>
    <col min="2049" max="2049" width="12.5703125" style="21" customWidth="1"/>
    <col min="2050" max="2050" width="67" style="21" customWidth="1"/>
    <col min="2051" max="2051" width="11" style="21" customWidth="1"/>
    <col min="2052" max="2052" width="11.140625" style="21" customWidth="1"/>
    <col min="2053" max="2053" width="12.5703125" style="21" customWidth="1"/>
    <col min="2054" max="2054" width="12.28515625" style="21" customWidth="1"/>
    <col min="2055" max="2055" width="13" style="21" customWidth="1"/>
    <col min="2056" max="2304" width="8.85546875" style="21"/>
    <col min="2305" max="2305" width="12.5703125" style="21" customWidth="1"/>
    <col min="2306" max="2306" width="67" style="21" customWidth="1"/>
    <col min="2307" max="2307" width="11" style="21" customWidth="1"/>
    <col min="2308" max="2308" width="11.140625" style="21" customWidth="1"/>
    <col min="2309" max="2309" width="12.5703125" style="21" customWidth="1"/>
    <col min="2310" max="2310" width="12.28515625" style="21" customWidth="1"/>
    <col min="2311" max="2311" width="13" style="21" customWidth="1"/>
    <col min="2312" max="2560" width="8.85546875" style="21"/>
    <col min="2561" max="2561" width="12.5703125" style="21" customWidth="1"/>
    <col min="2562" max="2562" width="67" style="21" customWidth="1"/>
    <col min="2563" max="2563" width="11" style="21" customWidth="1"/>
    <col min="2564" max="2564" width="11.140625" style="21" customWidth="1"/>
    <col min="2565" max="2565" width="12.5703125" style="21" customWidth="1"/>
    <col min="2566" max="2566" width="12.28515625" style="21" customWidth="1"/>
    <col min="2567" max="2567" width="13" style="21" customWidth="1"/>
    <col min="2568" max="2816" width="8.85546875" style="21"/>
    <col min="2817" max="2817" width="12.5703125" style="21" customWidth="1"/>
    <col min="2818" max="2818" width="67" style="21" customWidth="1"/>
    <col min="2819" max="2819" width="11" style="21" customWidth="1"/>
    <col min="2820" max="2820" width="11.140625" style="21" customWidth="1"/>
    <col min="2821" max="2821" width="12.5703125" style="21" customWidth="1"/>
    <col min="2822" max="2822" width="12.28515625" style="21" customWidth="1"/>
    <col min="2823" max="2823" width="13" style="21" customWidth="1"/>
    <col min="2824" max="3072" width="8.85546875" style="21"/>
    <col min="3073" max="3073" width="12.5703125" style="21" customWidth="1"/>
    <col min="3074" max="3074" width="67" style="21" customWidth="1"/>
    <col min="3075" max="3075" width="11" style="21" customWidth="1"/>
    <col min="3076" max="3076" width="11.140625" style="21" customWidth="1"/>
    <col min="3077" max="3077" width="12.5703125" style="21" customWidth="1"/>
    <col min="3078" max="3078" width="12.28515625" style="21" customWidth="1"/>
    <col min="3079" max="3079" width="13" style="21" customWidth="1"/>
    <col min="3080" max="3328" width="8.85546875" style="21"/>
    <col min="3329" max="3329" width="12.5703125" style="21" customWidth="1"/>
    <col min="3330" max="3330" width="67" style="21" customWidth="1"/>
    <col min="3331" max="3331" width="11" style="21" customWidth="1"/>
    <col min="3332" max="3332" width="11.140625" style="21" customWidth="1"/>
    <col min="3333" max="3333" width="12.5703125" style="21" customWidth="1"/>
    <col min="3334" max="3334" width="12.28515625" style="21" customWidth="1"/>
    <col min="3335" max="3335" width="13" style="21" customWidth="1"/>
    <col min="3336" max="3584" width="8.85546875" style="21"/>
    <col min="3585" max="3585" width="12.5703125" style="21" customWidth="1"/>
    <col min="3586" max="3586" width="67" style="21" customWidth="1"/>
    <col min="3587" max="3587" width="11" style="21" customWidth="1"/>
    <col min="3588" max="3588" width="11.140625" style="21" customWidth="1"/>
    <col min="3589" max="3589" width="12.5703125" style="21" customWidth="1"/>
    <col min="3590" max="3590" width="12.28515625" style="21" customWidth="1"/>
    <col min="3591" max="3591" width="13" style="21" customWidth="1"/>
    <col min="3592" max="3840" width="8.85546875" style="21"/>
    <col min="3841" max="3841" width="12.5703125" style="21" customWidth="1"/>
    <col min="3842" max="3842" width="67" style="21" customWidth="1"/>
    <col min="3843" max="3843" width="11" style="21" customWidth="1"/>
    <col min="3844" max="3844" width="11.140625" style="21" customWidth="1"/>
    <col min="3845" max="3845" width="12.5703125" style="21" customWidth="1"/>
    <col min="3846" max="3846" width="12.28515625" style="21" customWidth="1"/>
    <col min="3847" max="3847" width="13" style="21" customWidth="1"/>
    <col min="3848" max="4096" width="8.85546875" style="21"/>
    <col min="4097" max="4097" width="12.5703125" style="21" customWidth="1"/>
    <col min="4098" max="4098" width="67" style="21" customWidth="1"/>
    <col min="4099" max="4099" width="11" style="21" customWidth="1"/>
    <col min="4100" max="4100" width="11.140625" style="21" customWidth="1"/>
    <col min="4101" max="4101" width="12.5703125" style="21" customWidth="1"/>
    <col min="4102" max="4102" width="12.28515625" style="21" customWidth="1"/>
    <col min="4103" max="4103" width="13" style="21" customWidth="1"/>
    <col min="4104" max="4352" width="8.85546875" style="21"/>
    <col min="4353" max="4353" width="12.5703125" style="21" customWidth="1"/>
    <col min="4354" max="4354" width="67" style="21" customWidth="1"/>
    <col min="4355" max="4355" width="11" style="21" customWidth="1"/>
    <col min="4356" max="4356" width="11.140625" style="21" customWidth="1"/>
    <col min="4357" max="4357" width="12.5703125" style="21" customWidth="1"/>
    <col min="4358" max="4358" width="12.28515625" style="21" customWidth="1"/>
    <col min="4359" max="4359" width="13" style="21" customWidth="1"/>
    <col min="4360" max="4608" width="8.85546875" style="21"/>
    <col min="4609" max="4609" width="12.5703125" style="21" customWidth="1"/>
    <col min="4610" max="4610" width="67" style="21" customWidth="1"/>
    <col min="4611" max="4611" width="11" style="21" customWidth="1"/>
    <col min="4612" max="4612" width="11.140625" style="21" customWidth="1"/>
    <col min="4613" max="4613" width="12.5703125" style="21" customWidth="1"/>
    <col min="4614" max="4614" width="12.28515625" style="21" customWidth="1"/>
    <col min="4615" max="4615" width="13" style="21" customWidth="1"/>
    <col min="4616" max="4864" width="8.85546875" style="21"/>
    <col min="4865" max="4865" width="12.5703125" style="21" customWidth="1"/>
    <col min="4866" max="4866" width="67" style="21" customWidth="1"/>
    <col min="4867" max="4867" width="11" style="21" customWidth="1"/>
    <col min="4868" max="4868" width="11.140625" style="21" customWidth="1"/>
    <col min="4869" max="4869" width="12.5703125" style="21" customWidth="1"/>
    <col min="4870" max="4870" width="12.28515625" style="21" customWidth="1"/>
    <col min="4871" max="4871" width="13" style="21" customWidth="1"/>
    <col min="4872" max="5120" width="8.85546875" style="21"/>
    <col min="5121" max="5121" width="12.5703125" style="21" customWidth="1"/>
    <col min="5122" max="5122" width="67" style="21" customWidth="1"/>
    <col min="5123" max="5123" width="11" style="21" customWidth="1"/>
    <col min="5124" max="5124" width="11.140625" style="21" customWidth="1"/>
    <col min="5125" max="5125" width="12.5703125" style="21" customWidth="1"/>
    <col min="5126" max="5126" width="12.28515625" style="21" customWidth="1"/>
    <col min="5127" max="5127" width="13" style="21" customWidth="1"/>
    <col min="5128" max="5376" width="8.85546875" style="21"/>
    <col min="5377" max="5377" width="12.5703125" style="21" customWidth="1"/>
    <col min="5378" max="5378" width="67" style="21" customWidth="1"/>
    <col min="5379" max="5379" width="11" style="21" customWidth="1"/>
    <col min="5380" max="5380" width="11.140625" style="21" customWidth="1"/>
    <col min="5381" max="5381" width="12.5703125" style="21" customWidth="1"/>
    <col min="5382" max="5382" width="12.28515625" style="21" customWidth="1"/>
    <col min="5383" max="5383" width="13" style="21" customWidth="1"/>
    <col min="5384" max="5632" width="8.85546875" style="21"/>
    <col min="5633" max="5633" width="12.5703125" style="21" customWidth="1"/>
    <col min="5634" max="5634" width="67" style="21" customWidth="1"/>
    <col min="5635" max="5635" width="11" style="21" customWidth="1"/>
    <col min="5636" max="5636" width="11.140625" style="21" customWidth="1"/>
    <col min="5637" max="5637" width="12.5703125" style="21" customWidth="1"/>
    <col min="5638" max="5638" width="12.28515625" style="21" customWidth="1"/>
    <col min="5639" max="5639" width="13" style="21" customWidth="1"/>
    <col min="5640" max="5888" width="8.85546875" style="21"/>
    <col min="5889" max="5889" width="12.5703125" style="21" customWidth="1"/>
    <col min="5890" max="5890" width="67" style="21" customWidth="1"/>
    <col min="5891" max="5891" width="11" style="21" customWidth="1"/>
    <col min="5892" max="5892" width="11.140625" style="21" customWidth="1"/>
    <col min="5893" max="5893" width="12.5703125" style="21" customWidth="1"/>
    <col min="5894" max="5894" width="12.28515625" style="21" customWidth="1"/>
    <col min="5895" max="5895" width="13" style="21" customWidth="1"/>
    <col min="5896" max="6144" width="8.85546875" style="21"/>
    <col min="6145" max="6145" width="12.5703125" style="21" customWidth="1"/>
    <col min="6146" max="6146" width="67" style="21" customWidth="1"/>
    <col min="6147" max="6147" width="11" style="21" customWidth="1"/>
    <col min="6148" max="6148" width="11.140625" style="21" customWidth="1"/>
    <col min="6149" max="6149" width="12.5703125" style="21" customWidth="1"/>
    <col min="6150" max="6150" width="12.28515625" style="21" customWidth="1"/>
    <col min="6151" max="6151" width="13" style="21" customWidth="1"/>
    <col min="6152" max="6400" width="8.85546875" style="21"/>
    <col min="6401" max="6401" width="12.5703125" style="21" customWidth="1"/>
    <col min="6402" max="6402" width="67" style="21" customWidth="1"/>
    <col min="6403" max="6403" width="11" style="21" customWidth="1"/>
    <col min="6404" max="6404" width="11.140625" style="21" customWidth="1"/>
    <col min="6405" max="6405" width="12.5703125" style="21" customWidth="1"/>
    <col min="6406" max="6406" width="12.28515625" style="21" customWidth="1"/>
    <col min="6407" max="6407" width="13" style="21" customWidth="1"/>
    <col min="6408" max="6656" width="8.85546875" style="21"/>
    <col min="6657" max="6657" width="12.5703125" style="21" customWidth="1"/>
    <col min="6658" max="6658" width="67" style="21" customWidth="1"/>
    <col min="6659" max="6659" width="11" style="21" customWidth="1"/>
    <col min="6660" max="6660" width="11.140625" style="21" customWidth="1"/>
    <col min="6661" max="6661" width="12.5703125" style="21" customWidth="1"/>
    <col min="6662" max="6662" width="12.28515625" style="21" customWidth="1"/>
    <col min="6663" max="6663" width="13" style="21" customWidth="1"/>
    <col min="6664" max="6912" width="8.85546875" style="21"/>
    <col min="6913" max="6913" width="12.5703125" style="21" customWidth="1"/>
    <col min="6914" max="6914" width="67" style="21" customWidth="1"/>
    <col min="6915" max="6915" width="11" style="21" customWidth="1"/>
    <col min="6916" max="6916" width="11.140625" style="21" customWidth="1"/>
    <col min="6917" max="6917" width="12.5703125" style="21" customWidth="1"/>
    <col min="6918" max="6918" width="12.28515625" style="21" customWidth="1"/>
    <col min="6919" max="6919" width="13" style="21" customWidth="1"/>
    <col min="6920" max="7168" width="8.85546875" style="21"/>
    <col min="7169" max="7169" width="12.5703125" style="21" customWidth="1"/>
    <col min="7170" max="7170" width="67" style="21" customWidth="1"/>
    <col min="7171" max="7171" width="11" style="21" customWidth="1"/>
    <col min="7172" max="7172" width="11.140625" style="21" customWidth="1"/>
    <col min="7173" max="7173" width="12.5703125" style="21" customWidth="1"/>
    <col min="7174" max="7174" width="12.28515625" style="21" customWidth="1"/>
    <col min="7175" max="7175" width="13" style="21" customWidth="1"/>
    <col min="7176" max="7424" width="8.85546875" style="21"/>
    <col min="7425" max="7425" width="12.5703125" style="21" customWidth="1"/>
    <col min="7426" max="7426" width="67" style="21" customWidth="1"/>
    <col min="7427" max="7427" width="11" style="21" customWidth="1"/>
    <col min="7428" max="7428" width="11.140625" style="21" customWidth="1"/>
    <col min="7429" max="7429" width="12.5703125" style="21" customWidth="1"/>
    <col min="7430" max="7430" width="12.28515625" style="21" customWidth="1"/>
    <col min="7431" max="7431" width="13" style="21" customWidth="1"/>
    <col min="7432" max="7680" width="8.85546875" style="21"/>
    <col min="7681" max="7681" width="12.5703125" style="21" customWidth="1"/>
    <col min="7682" max="7682" width="67" style="21" customWidth="1"/>
    <col min="7683" max="7683" width="11" style="21" customWidth="1"/>
    <col min="7684" max="7684" width="11.140625" style="21" customWidth="1"/>
    <col min="7685" max="7685" width="12.5703125" style="21" customWidth="1"/>
    <col min="7686" max="7686" width="12.28515625" style="21" customWidth="1"/>
    <col min="7687" max="7687" width="13" style="21" customWidth="1"/>
    <col min="7688" max="7936" width="8.85546875" style="21"/>
    <col min="7937" max="7937" width="12.5703125" style="21" customWidth="1"/>
    <col min="7938" max="7938" width="67" style="21" customWidth="1"/>
    <col min="7939" max="7939" width="11" style="21" customWidth="1"/>
    <col min="7940" max="7940" width="11.140625" style="21" customWidth="1"/>
    <col min="7941" max="7941" width="12.5703125" style="21" customWidth="1"/>
    <col min="7942" max="7942" width="12.28515625" style="21" customWidth="1"/>
    <col min="7943" max="7943" width="13" style="21" customWidth="1"/>
    <col min="7944" max="8192" width="8.85546875" style="21"/>
    <col min="8193" max="8193" width="12.5703125" style="21" customWidth="1"/>
    <col min="8194" max="8194" width="67" style="21" customWidth="1"/>
    <col min="8195" max="8195" width="11" style="21" customWidth="1"/>
    <col min="8196" max="8196" width="11.140625" style="21" customWidth="1"/>
    <col min="8197" max="8197" width="12.5703125" style="21" customWidth="1"/>
    <col min="8198" max="8198" width="12.28515625" style="21" customWidth="1"/>
    <col min="8199" max="8199" width="13" style="21" customWidth="1"/>
    <col min="8200" max="8448" width="8.85546875" style="21"/>
    <col min="8449" max="8449" width="12.5703125" style="21" customWidth="1"/>
    <col min="8450" max="8450" width="67" style="21" customWidth="1"/>
    <col min="8451" max="8451" width="11" style="21" customWidth="1"/>
    <col min="8452" max="8452" width="11.140625" style="21" customWidth="1"/>
    <col min="8453" max="8453" width="12.5703125" style="21" customWidth="1"/>
    <col min="8454" max="8454" width="12.28515625" style="21" customWidth="1"/>
    <col min="8455" max="8455" width="13" style="21" customWidth="1"/>
    <col min="8456" max="8704" width="8.85546875" style="21"/>
    <col min="8705" max="8705" width="12.5703125" style="21" customWidth="1"/>
    <col min="8706" max="8706" width="67" style="21" customWidth="1"/>
    <col min="8707" max="8707" width="11" style="21" customWidth="1"/>
    <col min="8708" max="8708" width="11.140625" style="21" customWidth="1"/>
    <col min="8709" max="8709" width="12.5703125" style="21" customWidth="1"/>
    <col min="8710" max="8710" width="12.28515625" style="21" customWidth="1"/>
    <col min="8711" max="8711" width="13" style="21" customWidth="1"/>
    <col min="8712" max="8960" width="8.85546875" style="21"/>
    <col min="8961" max="8961" width="12.5703125" style="21" customWidth="1"/>
    <col min="8962" max="8962" width="67" style="21" customWidth="1"/>
    <col min="8963" max="8963" width="11" style="21" customWidth="1"/>
    <col min="8964" max="8964" width="11.140625" style="21" customWidth="1"/>
    <col min="8965" max="8965" width="12.5703125" style="21" customWidth="1"/>
    <col min="8966" max="8966" width="12.28515625" style="21" customWidth="1"/>
    <col min="8967" max="8967" width="13" style="21" customWidth="1"/>
    <col min="8968" max="9216" width="8.85546875" style="21"/>
    <col min="9217" max="9217" width="12.5703125" style="21" customWidth="1"/>
    <col min="9218" max="9218" width="67" style="21" customWidth="1"/>
    <col min="9219" max="9219" width="11" style="21" customWidth="1"/>
    <col min="9220" max="9220" width="11.140625" style="21" customWidth="1"/>
    <col min="9221" max="9221" width="12.5703125" style="21" customWidth="1"/>
    <col min="9222" max="9222" width="12.28515625" style="21" customWidth="1"/>
    <col min="9223" max="9223" width="13" style="21" customWidth="1"/>
    <col min="9224" max="9472" width="8.85546875" style="21"/>
    <col min="9473" max="9473" width="12.5703125" style="21" customWidth="1"/>
    <col min="9474" max="9474" width="67" style="21" customWidth="1"/>
    <col min="9475" max="9475" width="11" style="21" customWidth="1"/>
    <col min="9476" max="9476" width="11.140625" style="21" customWidth="1"/>
    <col min="9477" max="9477" width="12.5703125" style="21" customWidth="1"/>
    <col min="9478" max="9478" width="12.28515625" style="21" customWidth="1"/>
    <col min="9479" max="9479" width="13" style="21" customWidth="1"/>
    <col min="9480" max="9728" width="8.85546875" style="21"/>
    <col min="9729" max="9729" width="12.5703125" style="21" customWidth="1"/>
    <col min="9730" max="9730" width="67" style="21" customWidth="1"/>
    <col min="9731" max="9731" width="11" style="21" customWidth="1"/>
    <col min="9732" max="9732" width="11.140625" style="21" customWidth="1"/>
    <col min="9733" max="9733" width="12.5703125" style="21" customWidth="1"/>
    <col min="9734" max="9734" width="12.28515625" style="21" customWidth="1"/>
    <col min="9735" max="9735" width="13" style="21" customWidth="1"/>
    <col min="9736" max="9984" width="8.85546875" style="21"/>
    <col min="9985" max="9985" width="12.5703125" style="21" customWidth="1"/>
    <col min="9986" max="9986" width="67" style="21" customWidth="1"/>
    <col min="9987" max="9987" width="11" style="21" customWidth="1"/>
    <col min="9988" max="9988" width="11.140625" style="21" customWidth="1"/>
    <col min="9989" max="9989" width="12.5703125" style="21" customWidth="1"/>
    <col min="9990" max="9990" width="12.28515625" style="21" customWidth="1"/>
    <col min="9991" max="9991" width="13" style="21" customWidth="1"/>
    <col min="9992" max="10240" width="8.85546875" style="21"/>
    <col min="10241" max="10241" width="12.5703125" style="21" customWidth="1"/>
    <col min="10242" max="10242" width="67" style="21" customWidth="1"/>
    <col min="10243" max="10243" width="11" style="21" customWidth="1"/>
    <col min="10244" max="10244" width="11.140625" style="21" customWidth="1"/>
    <col min="10245" max="10245" width="12.5703125" style="21" customWidth="1"/>
    <col min="10246" max="10246" width="12.28515625" style="21" customWidth="1"/>
    <col min="10247" max="10247" width="13" style="21" customWidth="1"/>
    <col min="10248" max="10496" width="8.85546875" style="21"/>
    <col min="10497" max="10497" width="12.5703125" style="21" customWidth="1"/>
    <col min="10498" max="10498" width="67" style="21" customWidth="1"/>
    <col min="10499" max="10499" width="11" style="21" customWidth="1"/>
    <col min="10500" max="10500" width="11.140625" style="21" customWidth="1"/>
    <col min="10501" max="10501" width="12.5703125" style="21" customWidth="1"/>
    <col min="10502" max="10502" width="12.28515625" style="21" customWidth="1"/>
    <col min="10503" max="10503" width="13" style="21" customWidth="1"/>
    <col min="10504" max="10752" width="8.85546875" style="21"/>
    <col min="10753" max="10753" width="12.5703125" style="21" customWidth="1"/>
    <col min="10754" max="10754" width="67" style="21" customWidth="1"/>
    <col min="10755" max="10755" width="11" style="21" customWidth="1"/>
    <col min="10756" max="10756" width="11.140625" style="21" customWidth="1"/>
    <col min="10757" max="10757" width="12.5703125" style="21" customWidth="1"/>
    <col min="10758" max="10758" width="12.28515625" style="21" customWidth="1"/>
    <col min="10759" max="10759" width="13" style="21" customWidth="1"/>
    <col min="10760" max="11008" width="8.85546875" style="21"/>
    <col min="11009" max="11009" width="12.5703125" style="21" customWidth="1"/>
    <col min="11010" max="11010" width="67" style="21" customWidth="1"/>
    <col min="11011" max="11011" width="11" style="21" customWidth="1"/>
    <col min="11012" max="11012" width="11.140625" style="21" customWidth="1"/>
    <col min="11013" max="11013" width="12.5703125" style="21" customWidth="1"/>
    <col min="11014" max="11014" width="12.28515625" style="21" customWidth="1"/>
    <col min="11015" max="11015" width="13" style="21" customWidth="1"/>
    <col min="11016" max="11264" width="8.85546875" style="21"/>
    <col min="11265" max="11265" width="12.5703125" style="21" customWidth="1"/>
    <col min="11266" max="11266" width="67" style="21" customWidth="1"/>
    <col min="11267" max="11267" width="11" style="21" customWidth="1"/>
    <col min="11268" max="11268" width="11.140625" style="21" customWidth="1"/>
    <col min="11269" max="11269" width="12.5703125" style="21" customWidth="1"/>
    <col min="11270" max="11270" width="12.28515625" style="21" customWidth="1"/>
    <col min="11271" max="11271" width="13" style="21" customWidth="1"/>
    <col min="11272" max="11520" width="8.85546875" style="21"/>
    <col min="11521" max="11521" width="12.5703125" style="21" customWidth="1"/>
    <col min="11522" max="11522" width="67" style="21" customWidth="1"/>
    <col min="11523" max="11523" width="11" style="21" customWidth="1"/>
    <col min="11524" max="11524" width="11.140625" style="21" customWidth="1"/>
    <col min="11525" max="11525" width="12.5703125" style="21" customWidth="1"/>
    <col min="11526" max="11526" width="12.28515625" style="21" customWidth="1"/>
    <col min="11527" max="11527" width="13" style="21" customWidth="1"/>
    <col min="11528" max="11776" width="8.85546875" style="21"/>
    <col min="11777" max="11777" width="12.5703125" style="21" customWidth="1"/>
    <col min="11778" max="11778" width="67" style="21" customWidth="1"/>
    <col min="11779" max="11779" width="11" style="21" customWidth="1"/>
    <col min="11780" max="11780" width="11.140625" style="21" customWidth="1"/>
    <col min="11781" max="11781" width="12.5703125" style="21" customWidth="1"/>
    <col min="11782" max="11782" width="12.28515625" style="21" customWidth="1"/>
    <col min="11783" max="11783" width="13" style="21" customWidth="1"/>
    <col min="11784" max="12032" width="8.85546875" style="21"/>
    <col min="12033" max="12033" width="12.5703125" style="21" customWidth="1"/>
    <col min="12034" max="12034" width="67" style="21" customWidth="1"/>
    <col min="12035" max="12035" width="11" style="21" customWidth="1"/>
    <col min="12036" max="12036" width="11.140625" style="21" customWidth="1"/>
    <col min="12037" max="12037" width="12.5703125" style="21" customWidth="1"/>
    <col min="12038" max="12038" width="12.28515625" style="21" customWidth="1"/>
    <col min="12039" max="12039" width="13" style="21" customWidth="1"/>
    <col min="12040" max="12288" width="8.85546875" style="21"/>
    <col min="12289" max="12289" width="12.5703125" style="21" customWidth="1"/>
    <col min="12290" max="12290" width="67" style="21" customWidth="1"/>
    <col min="12291" max="12291" width="11" style="21" customWidth="1"/>
    <col min="12292" max="12292" width="11.140625" style="21" customWidth="1"/>
    <col min="12293" max="12293" width="12.5703125" style="21" customWidth="1"/>
    <col min="12294" max="12294" width="12.28515625" style="21" customWidth="1"/>
    <col min="12295" max="12295" width="13" style="21" customWidth="1"/>
    <col min="12296" max="12544" width="8.85546875" style="21"/>
    <col min="12545" max="12545" width="12.5703125" style="21" customWidth="1"/>
    <col min="12546" max="12546" width="67" style="21" customWidth="1"/>
    <col min="12547" max="12547" width="11" style="21" customWidth="1"/>
    <col min="12548" max="12548" width="11.140625" style="21" customWidth="1"/>
    <col min="12549" max="12549" width="12.5703125" style="21" customWidth="1"/>
    <col min="12550" max="12550" width="12.28515625" style="21" customWidth="1"/>
    <col min="12551" max="12551" width="13" style="21" customWidth="1"/>
    <col min="12552" max="12800" width="8.85546875" style="21"/>
    <col min="12801" max="12801" width="12.5703125" style="21" customWidth="1"/>
    <col min="12802" max="12802" width="67" style="21" customWidth="1"/>
    <col min="12803" max="12803" width="11" style="21" customWidth="1"/>
    <col min="12804" max="12804" width="11.140625" style="21" customWidth="1"/>
    <col min="12805" max="12805" width="12.5703125" style="21" customWidth="1"/>
    <col min="12806" max="12806" width="12.28515625" style="21" customWidth="1"/>
    <col min="12807" max="12807" width="13" style="21" customWidth="1"/>
    <col min="12808" max="13056" width="8.85546875" style="21"/>
    <col min="13057" max="13057" width="12.5703125" style="21" customWidth="1"/>
    <col min="13058" max="13058" width="67" style="21" customWidth="1"/>
    <col min="13059" max="13059" width="11" style="21" customWidth="1"/>
    <col min="13060" max="13060" width="11.140625" style="21" customWidth="1"/>
    <col min="13061" max="13061" width="12.5703125" style="21" customWidth="1"/>
    <col min="13062" max="13062" width="12.28515625" style="21" customWidth="1"/>
    <col min="13063" max="13063" width="13" style="21" customWidth="1"/>
    <col min="13064" max="13312" width="8.85546875" style="21"/>
    <col min="13313" max="13313" width="12.5703125" style="21" customWidth="1"/>
    <col min="13314" max="13314" width="67" style="21" customWidth="1"/>
    <col min="13315" max="13315" width="11" style="21" customWidth="1"/>
    <col min="13316" max="13316" width="11.140625" style="21" customWidth="1"/>
    <col min="13317" max="13317" width="12.5703125" style="21" customWidth="1"/>
    <col min="13318" max="13318" width="12.28515625" style="21" customWidth="1"/>
    <col min="13319" max="13319" width="13" style="21" customWidth="1"/>
    <col min="13320" max="13568" width="8.85546875" style="21"/>
    <col min="13569" max="13569" width="12.5703125" style="21" customWidth="1"/>
    <col min="13570" max="13570" width="67" style="21" customWidth="1"/>
    <col min="13571" max="13571" width="11" style="21" customWidth="1"/>
    <col min="13572" max="13572" width="11.140625" style="21" customWidth="1"/>
    <col min="13573" max="13573" width="12.5703125" style="21" customWidth="1"/>
    <col min="13574" max="13574" width="12.28515625" style="21" customWidth="1"/>
    <col min="13575" max="13575" width="13" style="21" customWidth="1"/>
    <col min="13576" max="13824" width="8.85546875" style="21"/>
    <col min="13825" max="13825" width="12.5703125" style="21" customWidth="1"/>
    <col min="13826" max="13826" width="67" style="21" customWidth="1"/>
    <col min="13827" max="13827" width="11" style="21" customWidth="1"/>
    <col min="13828" max="13828" width="11.140625" style="21" customWidth="1"/>
    <col min="13829" max="13829" width="12.5703125" style="21" customWidth="1"/>
    <col min="13830" max="13830" width="12.28515625" style="21" customWidth="1"/>
    <col min="13831" max="13831" width="13" style="21" customWidth="1"/>
    <col min="13832" max="14080" width="8.85546875" style="21"/>
    <col min="14081" max="14081" width="12.5703125" style="21" customWidth="1"/>
    <col min="14082" max="14082" width="67" style="21" customWidth="1"/>
    <col min="14083" max="14083" width="11" style="21" customWidth="1"/>
    <col min="14084" max="14084" width="11.140625" style="21" customWidth="1"/>
    <col min="14085" max="14085" width="12.5703125" style="21" customWidth="1"/>
    <col min="14086" max="14086" width="12.28515625" style="21" customWidth="1"/>
    <col min="14087" max="14087" width="13" style="21" customWidth="1"/>
    <col min="14088" max="14336" width="8.85546875" style="21"/>
    <col min="14337" max="14337" width="12.5703125" style="21" customWidth="1"/>
    <col min="14338" max="14338" width="67" style="21" customWidth="1"/>
    <col min="14339" max="14339" width="11" style="21" customWidth="1"/>
    <col min="14340" max="14340" width="11.140625" style="21" customWidth="1"/>
    <col min="14341" max="14341" width="12.5703125" style="21" customWidth="1"/>
    <col min="14342" max="14342" width="12.28515625" style="21" customWidth="1"/>
    <col min="14343" max="14343" width="13" style="21" customWidth="1"/>
    <col min="14344" max="14592" width="8.85546875" style="21"/>
    <col min="14593" max="14593" width="12.5703125" style="21" customWidth="1"/>
    <col min="14594" max="14594" width="67" style="21" customWidth="1"/>
    <col min="14595" max="14595" width="11" style="21" customWidth="1"/>
    <col min="14596" max="14596" width="11.140625" style="21" customWidth="1"/>
    <col min="14597" max="14597" width="12.5703125" style="21" customWidth="1"/>
    <col min="14598" max="14598" width="12.28515625" style="21" customWidth="1"/>
    <col min="14599" max="14599" width="13" style="21" customWidth="1"/>
    <col min="14600" max="14848" width="8.85546875" style="21"/>
    <col min="14849" max="14849" width="12.5703125" style="21" customWidth="1"/>
    <col min="14850" max="14850" width="67" style="21" customWidth="1"/>
    <col min="14851" max="14851" width="11" style="21" customWidth="1"/>
    <col min="14852" max="14852" width="11.140625" style="21" customWidth="1"/>
    <col min="14853" max="14853" width="12.5703125" style="21" customWidth="1"/>
    <col min="14854" max="14854" width="12.28515625" style="21" customWidth="1"/>
    <col min="14855" max="14855" width="13" style="21" customWidth="1"/>
    <col min="14856" max="15104" width="8.85546875" style="21"/>
    <col min="15105" max="15105" width="12.5703125" style="21" customWidth="1"/>
    <col min="15106" max="15106" width="67" style="21" customWidth="1"/>
    <col min="15107" max="15107" width="11" style="21" customWidth="1"/>
    <col min="15108" max="15108" width="11.140625" style="21" customWidth="1"/>
    <col min="15109" max="15109" width="12.5703125" style="21" customWidth="1"/>
    <col min="15110" max="15110" width="12.28515625" style="21" customWidth="1"/>
    <col min="15111" max="15111" width="13" style="21" customWidth="1"/>
    <col min="15112" max="15360" width="8.85546875" style="21"/>
    <col min="15361" max="15361" width="12.5703125" style="21" customWidth="1"/>
    <col min="15362" max="15362" width="67" style="21" customWidth="1"/>
    <col min="15363" max="15363" width="11" style="21" customWidth="1"/>
    <col min="15364" max="15364" width="11.140625" style="21" customWidth="1"/>
    <col min="15365" max="15365" width="12.5703125" style="21" customWidth="1"/>
    <col min="15366" max="15366" width="12.28515625" style="21" customWidth="1"/>
    <col min="15367" max="15367" width="13" style="21" customWidth="1"/>
    <col min="15368" max="15616" width="8.85546875" style="21"/>
    <col min="15617" max="15617" width="12.5703125" style="21" customWidth="1"/>
    <col min="15618" max="15618" width="67" style="21" customWidth="1"/>
    <col min="15619" max="15619" width="11" style="21" customWidth="1"/>
    <col min="15620" max="15620" width="11.140625" style="21" customWidth="1"/>
    <col min="15621" max="15621" width="12.5703125" style="21" customWidth="1"/>
    <col min="15622" max="15622" width="12.28515625" style="21" customWidth="1"/>
    <col min="15623" max="15623" width="13" style="21" customWidth="1"/>
    <col min="15624" max="15872" width="8.85546875" style="21"/>
    <col min="15873" max="15873" width="12.5703125" style="21" customWidth="1"/>
    <col min="15874" max="15874" width="67" style="21" customWidth="1"/>
    <col min="15875" max="15875" width="11" style="21" customWidth="1"/>
    <col min="15876" max="15876" width="11.140625" style="21" customWidth="1"/>
    <col min="15877" max="15877" width="12.5703125" style="21" customWidth="1"/>
    <col min="15878" max="15878" width="12.28515625" style="21" customWidth="1"/>
    <col min="15879" max="15879" width="13" style="21" customWidth="1"/>
    <col min="15880" max="16128" width="8.85546875" style="21"/>
    <col min="16129" max="16129" width="12.5703125" style="21" customWidth="1"/>
    <col min="16130" max="16130" width="67" style="21" customWidth="1"/>
    <col min="16131" max="16131" width="11" style="21" customWidth="1"/>
    <col min="16132" max="16132" width="11.140625" style="21" customWidth="1"/>
    <col min="16133" max="16133" width="12.5703125" style="21" customWidth="1"/>
    <col min="16134" max="16134" width="12.28515625" style="21" customWidth="1"/>
    <col min="16135" max="16135" width="13" style="21" customWidth="1"/>
    <col min="16136" max="16383" width="8.85546875" style="21"/>
    <col min="16384" max="16384" width="8.85546875" style="21" customWidth="1"/>
  </cols>
  <sheetData>
    <row r="1" spans="1:6" x14ac:dyDescent="0.25">
      <c r="A1" s="282"/>
      <c r="B1" s="282"/>
      <c r="C1" s="282"/>
      <c r="D1" s="282"/>
      <c r="E1" s="282"/>
      <c r="F1" s="282"/>
    </row>
    <row r="2" spans="1:6" ht="33.75" customHeight="1" x14ac:dyDescent="0.25">
      <c r="A2" s="133"/>
      <c r="B2" s="133" t="s">
        <v>248</v>
      </c>
      <c r="C2" s="139"/>
      <c r="D2" s="133"/>
      <c r="E2" s="133"/>
      <c r="F2" s="133"/>
    </row>
    <row r="3" spans="1:6" ht="42" customHeight="1" x14ac:dyDescent="0.25">
      <c r="A3" s="130" t="s">
        <v>214</v>
      </c>
      <c r="B3" s="145" t="s">
        <v>1</v>
      </c>
      <c r="C3" s="50" t="s">
        <v>3</v>
      </c>
      <c r="D3" s="127" t="s">
        <v>2</v>
      </c>
      <c r="E3" s="127" t="s">
        <v>4</v>
      </c>
      <c r="F3" s="128" t="s">
        <v>5</v>
      </c>
    </row>
    <row r="4" spans="1:6" x14ac:dyDescent="0.25">
      <c r="A4" s="90" t="s">
        <v>6</v>
      </c>
      <c r="B4" s="48" t="s">
        <v>7</v>
      </c>
      <c r="C4" s="202"/>
      <c r="D4" s="186"/>
      <c r="E4" s="212"/>
      <c r="F4" s="212"/>
    </row>
    <row r="5" spans="1:6" x14ac:dyDescent="0.25">
      <c r="A5" s="227">
        <v>10000</v>
      </c>
      <c r="B5" s="107" t="s">
        <v>8</v>
      </c>
      <c r="C5" s="202"/>
      <c r="D5" s="202"/>
      <c r="E5" s="212"/>
      <c r="F5" s="212"/>
    </row>
    <row r="6" spans="1:6" x14ac:dyDescent="0.25">
      <c r="A6" s="93">
        <v>10015</v>
      </c>
      <c r="B6" s="230" t="s">
        <v>11</v>
      </c>
      <c r="C6" s="123">
        <v>1</v>
      </c>
      <c r="D6" s="123" t="s">
        <v>10</v>
      </c>
      <c r="E6" s="123"/>
      <c r="F6" s="123">
        <f>C6*E6</f>
        <v>0</v>
      </c>
    </row>
    <row r="7" spans="1:6" ht="20.100000000000001" customHeight="1" x14ac:dyDescent="0.25">
      <c r="A7" s="26">
        <v>900000</v>
      </c>
      <c r="B7" s="138" t="s">
        <v>44</v>
      </c>
      <c r="C7" s="123"/>
      <c r="D7" s="144"/>
      <c r="E7" s="121"/>
      <c r="F7" s="121"/>
    </row>
    <row r="8" spans="1:6" ht="20.100000000000001" customHeight="1" x14ac:dyDescent="0.25">
      <c r="A8" s="26">
        <v>940000</v>
      </c>
      <c r="B8" s="135" t="s">
        <v>151</v>
      </c>
      <c r="C8" s="123"/>
      <c r="D8" s="144"/>
      <c r="E8" s="136"/>
      <c r="F8" s="134"/>
    </row>
    <row r="9" spans="1:6" ht="20.100000000000001" customHeight="1" x14ac:dyDescent="0.25">
      <c r="A9" s="26">
        <v>941000</v>
      </c>
      <c r="B9" s="135" t="s">
        <v>152</v>
      </c>
      <c r="C9" s="123"/>
      <c r="D9" s="144"/>
      <c r="E9" s="121"/>
      <c r="F9" s="121"/>
    </row>
    <row r="10" spans="1:6" ht="20.100000000000001" customHeight="1" x14ac:dyDescent="0.25">
      <c r="A10" s="41">
        <v>941010</v>
      </c>
      <c r="B10" s="122" t="s">
        <v>153</v>
      </c>
      <c r="C10" s="123">
        <v>39</v>
      </c>
      <c r="D10" s="144" t="s">
        <v>249</v>
      </c>
      <c r="E10" s="137"/>
      <c r="F10" s="121">
        <f t="shared" ref="F10:F27" si="0">C10*E10</f>
        <v>0</v>
      </c>
    </row>
    <row r="11" spans="1:6" ht="20.100000000000001" customHeight="1" x14ac:dyDescent="0.25">
      <c r="A11" s="41">
        <v>941020</v>
      </c>
      <c r="B11" s="122" t="s">
        <v>154</v>
      </c>
      <c r="C11" s="123">
        <v>9</v>
      </c>
      <c r="D11" s="144" t="s">
        <v>52</v>
      </c>
      <c r="E11" s="137"/>
      <c r="F11" s="121">
        <f t="shared" si="0"/>
        <v>0</v>
      </c>
    </row>
    <row r="12" spans="1:6" ht="20.100000000000001" customHeight="1" x14ac:dyDescent="0.25">
      <c r="A12" s="41">
        <v>941060</v>
      </c>
      <c r="B12" s="122" t="s">
        <v>156</v>
      </c>
      <c r="C12" s="278">
        <v>1.32</v>
      </c>
      <c r="D12" s="144" t="s">
        <v>157</v>
      </c>
      <c r="E12" s="137"/>
      <c r="F12" s="121">
        <f t="shared" si="0"/>
        <v>0</v>
      </c>
    </row>
    <row r="13" spans="1:6" ht="20.100000000000001" customHeight="1" x14ac:dyDescent="0.25">
      <c r="A13" s="41">
        <v>941080</v>
      </c>
      <c r="B13" s="122" t="s">
        <v>160</v>
      </c>
      <c r="C13" s="123">
        <v>9</v>
      </c>
      <c r="D13" s="144" t="s">
        <v>159</v>
      </c>
      <c r="E13" s="137"/>
      <c r="F13" s="121">
        <f t="shared" si="0"/>
        <v>0</v>
      </c>
    </row>
    <row r="14" spans="1:6" ht="20.100000000000001" customHeight="1" x14ac:dyDescent="0.25">
      <c r="A14" s="108">
        <v>941084</v>
      </c>
      <c r="B14" s="143" t="s">
        <v>161</v>
      </c>
      <c r="C14" s="278">
        <v>1.1299999999999999</v>
      </c>
      <c r="D14" s="132" t="s">
        <v>157</v>
      </c>
      <c r="E14" s="137"/>
      <c r="F14" s="121">
        <f t="shared" si="0"/>
        <v>0</v>
      </c>
    </row>
    <row r="15" spans="1:6" ht="20.100000000000001" customHeight="1" x14ac:dyDescent="0.25">
      <c r="A15" s="41">
        <v>941120</v>
      </c>
      <c r="B15" s="122" t="s">
        <v>162</v>
      </c>
      <c r="C15" s="278">
        <v>7.0000000000000007E-2</v>
      </c>
      <c r="D15" s="144" t="s">
        <v>157</v>
      </c>
      <c r="E15" s="137"/>
      <c r="F15" s="121">
        <f t="shared" si="0"/>
        <v>0</v>
      </c>
    </row>
    <row r="16" spans="1:6" x14ac:dyDescent="0.25">
      <c r="A16" s="26">
        <v>942000</v>
      </c>
      <c r="B16" s="135" t="s">
        <v>164</v>
      </c>
      <c r="C16" s="123"/>
      <c r="D16" s="144"/>
      <c r="E16" s="141"/>
      <c r="F16" s="131"/>
    </row>
    <row r="17" spans="1:6" x14ac:dyDescent="0.25">
      <c r="A17" s="41">
        <v>942010</v>
      </c>
      <c r="B17" s="122" t="s">
        <v>165</v>
      </c>
      <c r="C17" s="123">
        <v>9</v>
      </c>
      <c r="D17" s="144" t="s">
        <v>52</v>
      </c>
      <c r="E17" s="137"/>
      <c r="F17" s="121">
        <f t="shared" si="0"/>
        <v>0</v>
      </c>
    </row>
    <row r="18" spans="1:6" x14ac:dyDescent="0.25">
      <c r="A18" s="41">
        <v>942070</v>
      </c>
      <c r="B18" s="122" t="s">
        <v>167</v>
      </c>
      <c r="C18" s="123">
        <v>9</v>
      </c>
      <c r="D18" s="132" t="s">
        <v>168</v>
      </c>
      <c r="E18" s="137"/>
      <c r="F18" s="121">
        <f t="shared" si="0"/>
        <v>0</v>
      </c>
    </row>
    <row r="19" spans="1:6" x14ac:dyDescent="0.25">
      <c r="A19" s="41">
        <v>942100</v>
      </c>
      <c r="B19" s="122" t="s">
        <v>170</v>
      </c>
      <c r="C19" s="278">
        <v>1.32</v>
      </c>
      <c r="D19" s="144" t="s">
        <v>157</v>
      </c>
      <c r="E19" s="137"/>
      <c r="F19" s="121">
        <f t="shared" si="0"/>
        <v>0</v>
      </c>
    </row>
    <row r="20" spans="1:6" x14ac:dyDescent="0.25">
      <c r="A20" s="41">
        <v>942150</v>
      </c>
      <c r="B20" s="122" t="s">
        <v>171</v>
      </c>
      <c r="C20" s="278">
        <v>0.7</v>
      </c>
      <c r="D20" s="144" t="s">
        <v>157</v>
      </c>
      <c r="E20" s="137"/>
      <c r="F20" s="121">
        <f t="shared" si="0"/>
        <v>0</v>
      </c>
    </row>
    <row r="21" spans="1:6" ht="31.5" x14ac:dyDescent="0.25">
      <c r="A21" s="41">
        <v>942200</v>
      </c>
      <c r="B21" s="122" t="s">
        <v>172</v>
      </c>
      <c r="C21" s="278">
        <v>1.1299999999999999</v>
      </c>
      <c r="D21" s="144" t="s">
        <v>157</v>
      </c>
      <c r="E21" s="137"/>
      <c r="F21" s="121">
        <f t="shared" si="0"/>
        <v>0</v>
      </c>
    </row>
    <row r="22" spans="1:6" x14ac:dyDescent="0.25">
      <c r="A22" s="41">
        <v>942230</v>
      </c>
      <c r="B22" s="122" t="s">
        <v>173</v>
      </c>
      <c r="C22" s="278">
        <v>1.4</v>
      </c>
      <c r="D22" s="144" t="s">
        <v>157</v>
      </c>
      <c r="E22" s="137"/>
      <c r="F22" s="121">
        <f t="shared" si="0"/>
        <v>0</v>
      </c>
    </row>
    <row r="23" spans="1:6" x14ac:dyDescent="0.25">
      <c r="A23" s="41">
        <v>942240</v>
      </c>
      <c r="B23" s="122" t="s">
        <v>174</v>
      </c>
      <c r="C23" s="278">
        <v>7.0000000000000007E-2</v>
      </c>
      <c r="D23" s="144" t="s">
        <v>157</v>
      </c>
      <c r="E23" s="137"/>
      <c r="F23" s="121">
        <f t="shared" si="0"/>
        <v>0</v>
      </c>
    </row>
    <row r="24" spans="1:6" ht="31.5" x14ac:dyDescent="0.25">
      <c r="A24" s="41">
        <v>942260</v>
      </c>
      <c r="B24" s="122" t="s">
        <v>175</v>
      </c>
      <c r="C24" s="123">
        <v>26</v>
      </c>
      <c r="D24" s="144" t="s">
        <v>52</v>
      </c>
      <c r="E24" s="137"/>
      <c r="F24" s="121">
        <f t="shared" si="0"/>
        <v>0</v>
      </c>
    </row>
    <row r="25" spans="1:6" x14ac:dyDescent="0.25">
      <c r="A25" s="26">
        <v>943000</v>
      </c>
      <c r="B25" s="135" t="s">
        <v>176</v>
      </c>
      <c r="C25" s="123"/>
      <c r="D25" s="144"/>
      <c r="E25" s="124"/>
      <c r="F25" s="121"/>
    </row>
    <row r="26" spans="1:6" x14ac:dyDescent="0.25">
      <c r="A26" s="41">
        <v>943020</v>
      </c>
      <c r="B26" s="122" t="s">
        <v>178</v>
      </c>
      <c r="C26" s="123">
        <v>9</v>
      </c>
      <c r="D26" s="144" t="s">
        <v>163</v>
      </c>
      <c r="E26" s="137"/>
      <c r="F26" s="121">
        <f t="shared" si="0"/>
        <v>0</v>
      </c>
    </row>
    <row r="27" spans="1:6" x14ac:dyDescent="0.25">
      <c r="A27" s="111" t="s">
        <v>71</v>
      </c>
      <c r="B27" s="122" t="s">
        <v>179</v>
      </c>
      <c r="C27" s="123">
        <v>10</v>
      </c>
      <c r="D27" s="144" t="s">
        <v>52</v>
      </c>
      <c r="E27" s="137"/>
      <c r="F27" s="121">
        <f t="shared" si="0"/>
        <v>0</v>
      </c>
    </row>
    <row r="28" spans="1:6" x14ac:dyDescent="0.25">
      <c r="C28" s="129"/>
      <c r="D28" s="124"/>
      <c r="E28" s="124"/>
      <c r="F28" s="142"/>
    </row>
    <row r="29" spans="1:6" x14ac:dyDescent="0.25">
      <c r="A29" s="95"/>
      <c r="B29" s="125" t="s">
        <v>241</v>
      </c>
      <c r="C29" s="120"/>
      <c r="D29" s="120"/>
      <c r="E29" s="120"/>
      <c r="F29" s="194">
        <f>SUM(F4:F27)</f>
        <v>0</v>
      </c>
    </row>
    <row r="30" spans="1:6" x14ac:dyDescent="0.25">
      <c r="A30" s="28" t="s">
        <v>180</v>
      </c>
      <c r="B30" s="29"/>
    </row>
    <row r="31" spans="1:6" ht="31.5" x14ac:dyDescent="0.25">
      <c r="A31" s="133"/>
      <c r="B31" s="133" t="s">
        <v>247</v>
      </c>
      <c r="C31" s="139"/>
      <c r="D31" s="133"/>
      <c r="E31" s="133"/>
      <c r="F31" s="133"/>
    </row>
    <row r="32" spans="1:6" x14ac:dyDescent="0.25">
      <c r="A32" s="90" t="s">
        <v>6</v>
      </c>
      <c r="B32" s="48" t="s">
        <v>7</v>
      </c>
      <c r="C32" s="202"/>
      <c r="D32" s="186"/>
      <c r="E32" s="212"/>
      <c r="F32" s="212"/>
    </row>
    <row r="33" spans="1:6" x14ac:dyDescent="0.25">
      <c r="A33" s="227">
        <v>10000</v>
      </c>
      <c r="B33" s="107" t="s">
        <v>8</v>
      </c>
      <c r="C33" s="202"/>
      <c r="D33" s="202"/>
      <c r="E33" s="212"/>
      <c r="F33" s="212"/>
    </row>
    <row r="34" spans="1:6" x14ac:dyDescent="0.25">
      <c r="A34" s="93">
        <v>10015</v>
      </c>
      <c r="B34" s="230" t="s">
        <v>11</v>
      </c>
      <c r="C34" s="123">
        <v>1</v>
      </c>
      <c r="D34" s="123" t="s">
        <v>10</v>
      </c>
      <c r="E34" s="123"/>
      <c r="F34" s="123">
        <f>C34*E34</f>
        <v>0</v>
      </c>
    </row>
    <row r="35" spans="1:6" x14ac:dyDescent="0.25">
      <c r="A35" s="86">
        <v>200000</v>
      </c>
      <c r="B35" s="87" t="s">
        <v>14</v>
      </c>
      <c r="C35" s="112"/>
      <c r="D35" s="113"/>
      <c r="E35" s="109"/>
      <c r="F35" s="110"/>
    </row>
    <row r="36" spans="1:6" x14ac:dyDescent="0.25">
      <c r="A36" s="91">
        <v>900000</v>
      </c>
      <c r="B36" s="48" t="s">
        <v>44</v>
      </c>
      <c r="C36" s="123"/>
      <c r="D36" s="123"/>
      <c r="E36" s="123"/>
      <c r="F36" s="123"/>
    </row>
    <row r="37" spans="1:6" x14ac:dyDescent="0.25">
      <c r="A37" s="91">
        <v>940000</v>
      </c>
      <c r="B37" s="107" t="s">
        <v>151</v>
      </c>
      <c r="C37" s="123"/>
      <c r="D37" s="123"/>
      <c r="E37" s="123"/>
      <c r="F37" s="123"/>
    </row>
    <row r="38" spans="1:6" x14ac:dyDescent="0.25">
      <c r="A38" s="91">
        <v>941000</v>
      </c>
      <c r="B38" s="107" t="s">
        <v>152</v>
      </c>
      <c r="C38" s="123"/>
      <c r="D38" s="123"/>
      <c r="E38" s="123"/>
      <c r="F38" s="123"/>
    </row>
    <row r="39" spans="1:6" ht="18.75" x14ac:dyDescent="0.25">
      <c r="A39" s="93">
        <v>941010</v>
      </c>
      <c r="B39" s="92" t="s">
        <v>153</v>
      </c>
      <c r="C39" s="123">
        <v>18</v>
      </c>
      <c r="D39" s="123" t="s">
        <v>88</v>
      </c>
      <c r="E39" s="123"/>
      <c r="F39" s="123">
        <f t="shared" ref="F39:F61" si="1">C39*E39</f>
        <v>0</v>
      </c>
    </row>
    <row r="40" spans="1:6" x14ac:dyDescent="0.25">
      <c r="A40" s="93">
        <v>941020</v>
      </c>
      <c r="B40" s="92" t="s">
        <v>154</v>
      </c>
      <c r="C40" s="123">
        <v>3</v>
      </c>
      <c r="D40" s="123" t="s">
        <v>52</v>
      </c>
      <c r="E40" s="123"/>
      <c r="F40" s="123">
        <f t="shared" si="1"/>
        <v>0</v>
      </c>
    </row>
    <row r="41" spans="1:6" x14ac:dyDescent="0.25">
      <c r="A41" s="93">
        <v>941030</v>
      </c>
      <c r="B41" s="92" t="s">
        <v>155</v>
      </c>
      <c r="C41" s="123">
        <v>3</v>
      </c>
      <c r="D41" s="123" t="s">
        <v>52</v>
      </c>
      <c r="E41" s="123"/>
      <c r="F41" s="123">
        <f t="shared" si="1"/>
        <v>0</v>
      </c>
    </row>
    <row r="42" spans="1:6" x14ac:dyDescent="0.25">
      <c r="A42" s="93">
        <v>941060</v>
      </c>
      <c r="B42" s="92" t="s">
        <v>156</v>
      </c>
      <c r="C42" s="278">
        <v>0.75</v>
      </c>
      <c r="D42" s="123" t="s">
        <v>157</v>
      </c>
      <c r="E42" s="123"/>
      <c r="F42" s="123">
        <f t="shared" si="1"/>
        <v>0</v>
      </c>
    </row>
    <row r="43" spans="1:6" x14ac:dyDescent="0.25">
      <c r="A43" s="93">
        <v>941070</v>
      </c>
      <c r="B43" s="92" t="s">
        <v>158</v>
      </c>
      <c r="C43" s="123">
        <v>2</v>
      </c>
      <c r="D43" s="123" t="s">
        <v>159</v>
      </c>
      <c r="E43" s="123"/>
      <c r="F43" s="123">
        <f t="shared" si="1"/>
        <v>0</v>
      </c>
    </row>
    <row r="44" spans="1:6" x14ac:dyDescent="0.25">
      <c r="A44" s="93">
        <v>941080</v>
      </c>
      <c r="B44" s="92" t="s">
        <v>160</v>
      </c>
      <c r="C44" s="123">
        <v>7</v>
      </c>
      <c r="D44" s="123" t="s">
        <v>159</v>
      </c>
      <c r="E44" s="123"/>
      <c r="F44" s="123">
        <f t="shared" si="1"/>
        <v>0</v>
      </c>
    </row>
    <row r="45" spans="1:6" x14ac:dyDescent="0.25">
      <c r="A45" s="88">
        <v>941084</v>
      </c>
      <c r="B45" s="116" t="s">
        <v>161</v>
      </c>
      <c r="C45" s="278">
        <v>0.66</v>
      </c>
      <c r="D45" s="123" t="s">
        <v>157</v>
      </c>
      <c r="E45" s="123"/>
      <c r="F45" s="123">
        <f t="shared" si="1"/>
        <v>0</v>
      </c>
    </row>
    <row r="46" spans="1:6" x14ac:dyDescent="0.25">
      <c r="A46" s="93">
        <v>941120</v>
      </c>
      <c r="B46" s="92" t="s">
        <v>162</v>
      </c>
      <c r="C46" s="278">
        <v>0.06</v>
      </c>
      <c r="D46" s="123" t="s">
        <v>157</v>
      </c>
      <c r="E46" s="123"/>
      <c r="F46" s="123">
        <f t="shared" si="1"/>
        <v>0</v>
      </c>
    </row>
    <row r="47" spans="1:6" x14ac:dyDescent="0.25">
      <c r="A47" s="91">
        <v>942000</v>
      </c>
      <c r="B47" s="107" t="s">
        <v>164</v>
      </c>
      <c r="C47" s="123"/>
      <c r="D47" s="123"/>
      <c r="E47" s="123"/>
      <c r="F47" s="123"/>
    </row>
    <row r="48" spans="1:6" x14ac:dyDescent="0.25">
      <c r="A48" s="93">
        <v>942010</v>
      </c>
      <c r="B48" s="92" t="s">
        <v>165</v>
      </c>
      <c r="C48" s="123">
        <v>3</v>
      </c>
      <c r="D48" s="123" t="s">
        <v>52</v>
      </c>
      <c r="E48" s="123"/>
      <c r="F48" s="123">
        <f t="shared" si="1"/>
        <v>0</v>
      </c>
    </row>
    <row r="49" spans="1:6" x14ac:dyDescent="0.25">
      <c r="A49" s="93">
        <v>942030</v>
      </c>
      <c r="B49" s="92" t="s">
        <v>166</v>
      </c>
      <c r="C49" s="123">
        <v>3</v>
      </c>
      <c r="D49" s="123" t="s">
        <v>52</v>
      </c>
      <c r="E49" s="123"/>
      <c r="F49" s="123">
        <f t="shared" si="1"/>
        <v>0</v>
      </c>
    </row>
    <row r="50" spans="1:6" x14ac:dyDescent="0.25">
      <c r="A50" s="93">
        <v>942070</v>
      </c>
      <c r="B50" s="92" t="s">
        <v>167</v>
      </c>
      <c r="C50" s="123">
        <v>7</v>
      </c>
      <c r="D50" s="123" t="s">
        <v>168</v>
      </c>
      <c r="E50" s="123"/>
      <c r="F50" s="123">
        <f t="shared" si="1"/>
        <v>0</v>
      </c>
    </row>
    <row r="51" spans="1:6" x14ac:dyDescent="0.25">
      <c r="A51" s="93">
        <v>942090</v>
      </c>
      <c r="B51" s="92" t="s">
        <v>169</v>
      </c>
      <c r="C51" s="123">
        <v>2</v>
      </c>
      <c r="D51" s="123" t="s">
        <v>168</v>
      </c>
      <c r="E51" s="123"/>
      <c r="F51" s="123">
        <f t="shared" si="1"/>
        <v>0</v>
      </c>
    </row>
    <row r="52" spans="1:6" x14ac:dyDescent="0.25">
      <c r="A52" s="93">
        <v>942100</v>
      </c>
      <c r="B52" s="92" t="s">
        <v>170</v>
      </c>
      <c r="C52" s="278">
        <v>0.75</v>
      </c>
      <c r="D52" s="123" t="s">
        <v>157</v>
      </c>
      <c r="E52" s="123"/>
      <c r="F52" s="123">
        <f t="shared" si="1"/>
        <v>0</v>
      </c>
    </row>
    <row r="53" spans="1:6" x14ac:dyDescent="0.25">
      <c r="A53" s="93">
        <v>942150</v>
      </c>
      <c r="B53" s="92" t="s">
        <v>171</v>
      </c>
      <c r="C53" s="278">
        <v>3.1</v>
      </c>
      <c r="D53" s="123" t="s">
        <v>157</v>
      </c>
      <c r="E53" s="123"/>
      <c r="F53" s="123">
        <f t="shared" si="1"/>
        <v>0</v>
      </c>
    </row>
    <row r="54" spans="1:6" ht="31.5" x14ac:dyDescent="0.25">
      <c r="A54" s="93">
        <v>942200</v>
      </c>
      <c r="B54" s="92" t="s">
        <v>172</v>
      </c>
      <c r="C54" s="278">
        <v>0.66</v>
      </c>
      <c r="D54" s="123" t="s">
        <v>157</v>
      </c>
      <c r="E54" s="123"/>
      <c r="F54" s="123">
        <f t="shared" si="1"/>
        <v>0</v>
      </c>
    </row>
    <row r="55" spans="1:6" x14ac:dyDescent="0.25">
      <c r="A55" s="93">
        <v>942230</v>
      </c>
      <c r="B55" s="92" t="s">
        <v>173</v>
      </c>
      <c r="C55" s="278">
        <v>1</v>
      </c>
      <c r="D55" s="123" t="s">
        <v>157</v>
      </c>
      <c r="E55" s="123"/>
      <c r="F55" s="123">
        <f t="shared" si="1"/>
        <v>0</v>
      </c>
    </row>
    <row r="56" spans="1:6" x14ac:dyDescent="0.25">
      <c r="A56" s="93">
        <v>942240</v>
      </c>
      <c r="B56" s="92" t="s">
        <v>174</v>
      </c>
      <c r="C56" s="278">
        <v>0.06</v>
      </c>
      <c r="D56" s="123" t="s">
        <v>157</v>
      </c>
      <c r="E56" s="123"/>
      <c r="F56" s="123">
        <f t="shared" si="1"/>
        <v>0</v>
      </c>
    </row>
    <row r="57" spans="1:6" ht="31.5" x14ac:dyDescent="0.25">
      <c r="A57" s="93">
        <v>942260</v>
      </c>
      <c r="B57" s="92" t="s">
        <v>175</v>
      </c>
      <c r="C57" s="123">
        <v>18</v>
      </c>
      <c r="D57" s="123" t="s">
        <v>52</v>
      </c>
      <c r="E57" s="123"/>
      <c r="F57" s="123">
        <f t="shared" si="1"/>
        <v>0</v>
      </c>
    </row>
    <row r="58" spans="1:6" x14ac:dyDescent="0.25">
      <c r="A58" s="91">
        <v>943000</v>
      </c>
      <c r="B58" s="107" t="s">
        <v>176</v>
      </c>
      <c r="C58" s="123"/>
      <c r="D58" s="123"/>
      <c r="E58" s="123"/>
      <c r="F58" s="123"/>
    </row>
    <row r="59" spans="1:6" ht="18.75" x14ac:dyDescent="0.25">
      <c r="A59" s="93">
        <v>943010</v>
      </c>
      <c r="B59" s="92" t="s">
        <v>177</v>
      </c>
      <c r="C59" s="123">
        <v>24</v>
      </c>
      <c r="D59" s="123" t="s">
        <v>226</v>
      </c>
      <c r="E59" s="123"/>
      <c r="F59" s="123">
        <f t="shared" si="1"/>
        <v>0</v>
      </c>
    </row>
    <row r="60" spans="1:6" x14ac:dyDescent="0.25">
      <c r="A60" s="93">
        <v>943020</v>
      </c>
      <c r="B60" s="92" t="s">
        <v>178</v>
      </c>
      <c r="C60" s="123">
        <v>6</v>
      </c>
      <c r="D60" s="123" t="s">
        <v>163</v>
      </c>
      <c r="E60" s="123"/>
      <c r="F60" s="123">
        <f t="shared" si="1"/>
        <v>0</v>
      </c>
    </row>
    <row r="61" spans="1:6" x14ac:dyDescent="0.25">
      <c r="A61" s="89" t="s">
        <v>71</v>
      </c>
      <c r="B61" s="92" t="s">
        <v>179</v>
      </c>
      <c r="C61" s="123">
        <v>7</v>
      </c>
      <c r="D61" s="123" t="s">
        <v>52</v>
      </c>
      <c r="E61" s="123"/>
      <c r="F61" s="123">
        <f t="shared" si="1"/>
        <v>0</v>
      </c>
    </row>
    <row r="63" spans="1:6" x14ac:dyDescent="0.25">
      <c r="A63" s="95"/>
      <c r="B63" s="95" t="s">
        <v>242</v>
      </c>
      <c r="C63" s="95"/>
      <c r="D63" s="95"/>
      <c r="E63" s="95"/>
      <c r="F63" s="123">
        <f>SUM(F32:F61)</f>
        <v>0</v>
      </c>
    </row>
    <row r="65" spans="1:6" x14ac:dyDescent="0.25">
      <c r="A65" s="95"/>
      <c r="B65" s="95" t="s">
        <v>243</v>
      </c>
      <c r="C65" s="95"/>
      <c r="D65" s="95"/>
      <c r="E65" s="95"/>
      <c r="F65" s="140">
        <f>F63+F29</f>
        <v>0</v>
      </c>
    </row>
  </sheetData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headerFooter differentFirst="1">
    <oddHeader>&amp;C&amp;P/&amp;N</oddHeader>
    <firstHeader>&amp;C&amp;"Times New Roman,Normál"2/2</firstHeader>
    <firstFooter>&amp;L Műszaki Tervezési Főosztály&amp;C468/2017/5&amp;R468_2017_5_MT_565_6_Mennyiség kimutatás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zoomScaleNormal="100" zoomScaleSheetLayoutView="100" workbookViewId="0">
      <pane ySplit="3" topLeftCell="A24" activePane="bottomLeft" state="frozen"/>
      <selection pane="bottomLeft" activeCell="C3" sqref="C3"/>
    </sheetView>
  </sheetViews>
  <sheetFormatPr defaultColWidth="8.85546875" defaultRowHeight="15.75" x14ac:dyDescent="0.25"/>
  <cols>
    <col min="1" max="1" width="14.140625" style="28" customWidth="1"/>
    <col min="2" max="2" width="59.28515625" style="29" customWidth="1"/>
    <col min="3" max="3" width="16.140625" style="30" customWidth="1"/>
    <col min="4" max="4" width="9.140625" style="31" customWidth="1"/>
    <col min="5" max="5" width="13.7109375" style="32" bestFit="1" customWidth="1"/>
    <col min="6" max="6" width="15.42578125" style="32" customWidth="1"/>
    <col min="7" max="7" width="8.85546875" style="21"/>
    <col min="8" max="16384" width="8.85546875" style="32"/>
  </cols>
  <sheetData>
    <row r="2" spans="1:8" x14ac:dyDescent="0.25">
      <c r="A2" s="133"/>
      <c r="B2" s="133" t="s">
        <v>251</v>
      </c>
      <c r="C2" s="139"/>
      <c r="D2" s="133"/>
      <c r="E2" s="133"/>
      <c r="F2" s="133"/>
    </row>
    <row r="3" spans="1:8" ht="63" x14ac:dyDescent="0.25">
      <c r="A3" s="33" t="s">
        <v>214</v>
      </c>
      <c r="B3" s="34" t="s">
        <v>1</v>
      </c>
      <c r="C3" s="35" t="s">
        <v>3</v>
      </c>
      <c r="D3" s="33" t="s">
        <v>2</v>
      </c>
      <c r="E3" s="8" t="s">
        <v>4</v>
      </c>
      <c r="F3" s="8" t="s">
        <v>5</v>
      </c>
      <c r="G3" s="32"/>
    </row>
    <row r="4" spans="1:8" s="38" customFormat="1" x14ac:dyDescent="0.25">
      <c r="A4" s="36" t="s">
        <v>6</v>
      </c>
      <c r="B4" s="37" t="s">
        <v>7</v>
      </c>
      <c r="C4" s="174"/>
      <c r="D4" s="187"/>
      <c r="E4" s="174"/>
      <c r="F4" s="174"/>
    </row>
    <row r="5" spans="1:8" x14ac:dyDescent="0.25">
      <c r="A5" s="26">
        <v>10000</v>
      </c>
      <c r="B5" s="27" t="s">
        <v>8</v>
      </c>
      <c r="C5" s="180"/>
      <c r="D5" s="174"/>
      <c r="E5" s="180"/>
      <c r="F5" s="180"/>
      <c r="G5" s="32"/>
    </row>
    <row r="6" spans="1:8" x14ac:dyDescent="0.25">
      <c r="A6" s="93">
        <v>10015</v>
      </c>
      <c r="B6" s="230" t="s">
        <v>11</v>
      </c>
      <c r="C6" s="180">
        <v>1</v>
      </c>
      <c r="D6" s="180" t="s">
        <v>10</v>
      </c>
      <c r="E6" s="176"/>
      <c r="F6" s="277">
        <f>C6*E6</f>
        <v>0</v>
      </c>
      <c r="G6" s="272"/>
      <c r="H6" s="270"/>
    </row>
    <row r="7" spans="1:8" x14ac:dyDescent="0.25">
      <c r="A7" s="250" t="s">
        <v>72</v>
      </c>
      <c r="B7" s="248" t="s">
        <v>273</v>
      </c>
      <c r="C7" s="180">
        <v>1</v>
      </c>
      <c r="D7" s="180" t="s">
        <v>10</v>
      </c>
      <c r="E7" s="176"/>
      <c r="F7" s="277">
        <f>C7*E7</f>
        <v>0</v>
      </c>
      <c r="G7" s="243"/>
      <c r="H7" s="270"/>
    </row>
    <row r="8" spans="1:8" x14ac:dyDescent="0.25">
      <c r="A8" s="250">
        <v>50230</v>
      </c>
      <c r="B8" s="248" t="s">
        <v>184</v>
      </c>
      <c r="C8" s="180">
        <v>1</v>
      </c>
      <c r="D8" s="180" t="s">
        <v>10</v>
      </c>
      <c r="E8" s="176"/>
      <c r="F8" s="277">
        <f>C8*E8</f>
        <v>0</v>
      </c>
      <c r="G8" s="243"/>
      <c r="H8" s="270"/>
    </row>
    <row r="9" spans="1:8" x14ac:dyDescent="0.25">
      <c r="A9" s="26">
        <v>960000</v>
      </c>
      <c r="B9" s="27" t="s">
        <v>185</v>
      </c>
      <c r="C9" s="203"/>
      <c r="D9" s="144"/>
      <c r="E9" s="203"/>
      <c r="F9" s="275"/>
      <c r="G9" s="245"/>
      <c r="H9" s="270"/>
    </row>
    <row r="10" spans="1:8" x14ac:dyDescent="0.25">
      <c r="A10" s="26">
        <v>961000</v>
      </c>
      <c r="B10" s="27" t="s">
        <v>186</v>
      </c>
      <c r="C10" s="203"/>
      <c r="D10" s="144"/>
      <c r="E10" s="203"/>
      <c r="F10" s="275"/>
      <c r="G10" s="245"/>
      <c r="H10" s="270"/>
    </row>
    <row r="11" spans="1:8" x14ac:dyDescent="0.25">
      <c r="A11" s="41">
        <v>961060</v>
      </c>
      <c r="B11" s="42" t="s">
        <v>187</v>
      </c>
      <c r="C11" s="203">
        <v>660</v>
      </c>
      <c r="D11" s="144" t="s">
        <v>28</v>
      </c>
      <c r="E11" s="144"/>
      <c r="F11" s="275">
        <f>C11*E11</f>
        <v>0</v>
      </c>
      <c r="G11" s="272"/>
      <c r="H11" s="270"/>
    </row>
    <row r="12" spans="1:8" x14ac:dyDescent="0.25">
      <c r="A12" s="26">
        <v>963000</v>
      </c>
      <c r="B12" s="27" t="s">
        <v>188</v>
      </c>
      <c r="C12" s="203"/>
      <c r="D12" s="144"/>
      <c r="E12" s="144"/>
      <c r="F12" s="275"/>
      <c r="G12" s="245"/>
      <c r="H12" s="270"/>
    </row>
    <row r="13" spans="1:8" x14ac:dyDescent="0.25">
      <c r="A13" s="43" t="s">
        <v>74</v>
      </c>
      <c r="B13" s="42" t="s">
        <v>189</v>
      </c>
      <c r="C13" s="203">
        <v>440</v>
      </c>
      <c r="D13" s="144" t="s">
        <v>28</v>
      </c>
      <c r="E13" s="144"/>
      <c r="F13" s="275">
        <f>C13*E13</f>
        <v>0</v>
      </c>
      <c r="G13" s="272"/>
      <c r="H13" s="270"/>
    </row>
    <row r="14" spans="1:8" x14ac:dyDescent="0.25">
      <c r="A14" s="41">
        <v>963050</v>
      </c>
      <c r="B14" s="42" t="s">
        <v>190</v>
      </c>
      <c r="C14" s="203">
        <v>220</v>
      </c>
      <c r="D14" s="144" t="s">
        <v>28</v>
      </c>
      <c r="E14" s="144"/>
      <c r="F14" s="275">
        <f>C14*E14</f>
        <v>0</v>
      </c>
      <c r="G14" s="272"/>
      <c r="H14" s="270"/>
    </row>
    <row r="15" spans="1:8" x14ac:dyDescent="0.25">
      <c r="A15" s="44">
        <v>963070</v>
      </c>
      <c r="B15" s="42" t="s">
        <v>191</v>
      </c>
      <c r="C15" s="203">
        <v>20</v>
      </c>
      <c r="D15" s="144" t="s">
        <v>28</v>
      </c>
      <c r="E15" s="144"/>
      <c r="F15" s="275">
        <f>C15*E15</f>
        <v>0</v>
      </c>
      <c r="G15" s="272"/>
      <c r="H15" s="270"/>
    </row>
    <row r="16" spans="1:8" x14ac:dyDescent="0.25">
      <c r="A16" s="44">
        <v>963090</v>
      </c>
      <c r="B16" s="42" t="s">
        <v>192</v>
      </c>
      <c r="C16" s="144">
        <v>1</v>
      </c>
      <c r="D16" s="144" t="s">
        <v>52</v>
      </c>
      <c r="E16" s="144"/>
      <c r="F16" s="275">
        <f>C16*E16</f>
        <v>0</v>
      </c>
      <c r="G16" s="272"/>
      <c r="H16" s="270"/>
    </row>
    <row r="17" spans="1:8" x14ac:dyDescent="0.25">
      <c r="A17" s="147">
        <v>970000</v>
      </c>
      <c r="B17" s="126" t="s">
        <v>254</v>
      </c>
      <c r="C17" s="144"/>
      <c r="D17" s="144"/>
      <c r="E17" s="203"/>
      <c r="F17" s="275"/>
      <c r="G17" s="272"/>
      <c r="H17" s="270"/>
    </row>
    <row r="18" spans="1:8" x14ac:dyDescent="0.25">
      <c r="A18" s="147">
        <v>972000</v>
      </c>
      <c r="B18" s="146" t="s">
        <v>252</v>
      </c>
      <c r="C18" s="144"/>
      <c r="D18" s="144"/>
      <c r="E18" s="203"/>
      <c r="F18" s="275"/>
      <c r="G18" s="272"/>
      <c r="H18" s="270"/>
    </row>
    <row r="19" spans="1:8" x14ac:dyDescent="0.25">
      <c r="A19" s="153">
        <v>972090</v>
      </c>
      <c r="B19" s="273" t="s">
        <v>253</v>
      </c>
      <c r="C19" s="144">
        <v>220</v>
      </c>
      <c r="D19" s="144" t="s">
        <v>28</v>
      </c>
      <c r="E19" s="203"/>
      <c r="F19" s="275">
        <f>C19*E19</f>
        <v>0</v>
      </c>
      <c r="G19" s="243"/>
      <c r="H19" s="270"/>
    </row>
    <row r="20" spans="1:8" x14ac:dyDescent="0.25">
      <c r="A20" s="43" t="s">
        <v>75</v>
      </c>
      <c r="B20" s="42" t="s">
        <v>193</v>
      </c>
      <c r="C20" s="203">
        <v>220</v>
      </c>
      <c r="D20" s="144" t="s">
        <v>28</v>
      </c>
      <c r="E20" s="203"/>
      <c r="F20" s="275">
        <f>C20*E20</f>
        <v>0</v>
      </c>
      <c r="G20" s="272"/>
      <c r="H20" s="270"/>
    </row>
    <row r="21" spans="1:8" x14ac:dyDescent="0.25">
      <c r="A21" s="43" t="s">
        <v>194</v>
      </c>
      <c r="B21" s="42" t="s">
        <v>195</v>
      </c>
      <c r="C21" s="203">
        <v>2</v>
      </c>
      <c r="D21" s="144" t="s">
        <v>52</v>
      </c>
      <c r="E21" s="203"/>
      <c r="F21" s="275">
        <f>C21*E21</f>
        <v>0</v>
      </c>
      <c r="G21" s="272"/>
      <c r="H21" s="270"/>
    </row>
    <row r="22" spans="1:8" x14ac:dyDescent="0.25">
      <c r="A22" s="43"/>
      <c r="B22" s="42"/>
      <c r="C22" s="203"/>
      <c r="D22" s="144"/>
      <c r="E22" s="203"/>
      <c r="F22" s="275"/>
      <c r="G22" s="272"/>
      <c r="H22" s="270"/>
    </row>
    <row r="23" spans="1:8" x14ac:dyDescent="0.25">
      <c r="A23" s="95"/>
      <c r="B23" s="95" t="s">
        <v>245</v>
      </c>
      <c r="C23" s="178"/>
      <c r="D23" s="178"/>
      <c r="E23" s="178"/>
      <c r="F23" s="185">
        <f>SUM(F4:F21)</f>
        <v>0</v>
      </c>
      <c r="G23" s="32"/>
    </row>
    <row r="24" spans="1:8" x14ac:dyDescent="0.25">
      <c r="A24" s="43"/>
      <c r="B24" s="42"/>
      <c r="C24" s="203"/>
      <c r="D24" s="144"/>
      <c r="E24" s="203"/>
      <c r="F24" s="203"/>
      <c r="G24" s="32"/>
    </row>
    <row r="25" spans="1:8" x14ac:dyDescent="0.25">
      <c r="A25" s="41" t="s">
        <v>196</v>
      </c>
      <c r="B25" s="42"/>
      <c r="C25" s="173"/>
      <c r="D25" s="179"/>
      <c r="E25" s="172"/>
      <c r="F25" s="172"/>
    </row>
    <row r="26" spans="1:8" x14ac:dyDescent="0.25">
      <c r="A26" s="133"/>
      <c r="B26" s="133" t="s">
        <v>250</v>
      </c>
      <c r="C26" s="139"/>
      <c r="D26" s="133"/>
      <c r="E26" s="133"/>
      <c r="F26" s="133"/>
    </row>
    <row r="27" spans="1:8" ht="63" x14ac:dyDescent="0.25">
      <c r="A27" s="84" t="s">
        <v>183</v>
      </c>
      <c r="B27" s="46" t="s">
        <v>1</v>
      </c>
      <c r="C27" s="47" t="s">
        <v>3</v>
      </c>
      <c r="D27" s="84" t="s">
        <v>2</v>
      </c>
      <c r="E27" s="84" t="s">
        <v>4</v>
      </c>
      <c r="F27" s="84" t="s">
        <v>5</v>
      </c>
      <c r="G27" s="32"/>
    </row>
    <row r="28" spans="1:8" x14ac:dyDescent="0.25">
      <c r="A28" s="90" t="s">
        <v>6</v>
      </c>
      <c r="B28" s="48" t="s">
        <v>7</v>
      </c>
      <c r="C28" s="144"/>
      <c r="D28" s="178"/>
      <c r="E28" s="144"/>
      <c r="F28" s="144"/>
      <c r="G28" s="32"/>
    </row>
    <row r="29" spans="1:8" x14ac:dyDescent="0.25">
      <c r="A29" s="91">
        <v>10000</v>
      </c>
      <c r="B29" s="107" t="s">
        <v>8</v>
      </c>
      <c r="C29" s="144"/>
      <c r="D29" s="144"/>
      <c r="E29" s="203"/>
      <c r="F29" s="203"/>
      <c r="G29" s="32"/>
    </row>
    <row r="30" spans="1:8" x14ac:dyDescent="0.25">
      <c r="A30" s="93">
        <v>10015</v>
      </c>
      <c r="B30" s="230" t="s">
        <v>11</v>
      </c>
      <c r="C30" s="180">
        <v>1</v>
      </c>
      <c r="D30" s="180" t="s">
        <v>10</v>
      </c>
      <c r="E30" s="203"/>
      <c r="F30" s="275">
        <f>C30*E30</f>
        <v>0</v>
      </c>
      <c r="G30" s="272"/>
    </row>
    <row r="31" spans="1:8" x14ac:dyDescent="0.25">
      <c r="A31" s="250" t="s">
        <v>72</v>
      </c>
      <c r="B31" s="248" t="s">
        <v>273</v>
      </c>
      <c r="C31" s="180">
        <v>1</v>
      </c>
      <c r="D31" s="180" t="s">
        <v>10</v>
      </c>
      <c r="E31" s="203"/>
      <c r="F31" s="275">
        <f>C31*E31</f>
        <v>0</v>
      </c>
      <c r="G31" s="243"/>
    </row>
    <row r="32" spans="1:8" x14ac:dyDescent="0.25">
      <c r="A32" s="250">
        <v>50230</v>
      </c>
      <c r="B32" s="248" t="s">
        <v>184</v>
      </c>
      <c r="C32" s="180">
        <v>1</v>
      </c>
      <c r="D32" s="180" t="s">
        <v>10</v>
      </c>
      <c r="E32" s="203"/>
      <c r="F32" s="275">
        <f>C32*E32</f>
        <v>0</v>
      </c>
      <c r="G32" s="243"/>
    </row>
    <row r="33" spans="1:7" x14ac:dyDescent="0.25">
      <c r="A33" s="91">
        <v>960000</v>
      </c>
      <c r="B33" s="107" t="s">
        <v>185</v>
      </c>
      <c r="C33" s="180"/>
      <c r="D33" s="180"/>
      <c r="E33" s="180"/>
      <c r="F33" s="276"/>
      <c r="G33" s="272"/>
    </row>
    <row r="34" spans="1:7" x14ac:dyDescent="0.25">
      <c r="A34" s="91">
        <v>961000</v>
      </c>
      <c r="B34" s="107" t="s">
        <v>186</v>
      </c>
      <c r="C34" s="144"/>
      <c r="D34" s="144"/>
      <c r="E34" s="203"/>
      <c r="F34" s="275"/>
      <c r="G34" s="272"/>
    </row>
    <row r="35" spans="1:7" x14ac:dyDescent="0.25">
      <c r="A35" s="93">
        <v>961060</v>
      </c>
      <c r="B35" s="92" t="s">
        <v>187</v>
      </c>
      <c r="C35" s="144">
        <v>300</v>
      </c>
      <c r="D35" s="144" t="s">
        <v>28</v>
      </c>
      <c r="E35" s="203"/>
      <c r="F35" s="275">
        <f>C35*E35</f>
        <v>0</v>
      </c>
      <c r="G35" s="272"/>
    </row>
    <row r="36" spans="1:7" x14ac:dyDescent="0.25">
      <c r="A36" s="91">
        <v>963000</v>
      </c>
      <c r="B36" s="107" t="s">
        <v>188</v>
      </c>
      <c r="C36" s="144"/>
      <c r="D36" s="144"/>
      <c r="E36" s="203"/>
      <c r="F36" s="275"/>
      <c r="G36" s="272"/>
    </row>
    <row r="37" spans="1:7" x14ac:dyDescent="0.25">
      <c r="A37" s="51" t="s">
        <v>74</v>
      </c>
      <c r="B37" s="92" t="s">
        <v>189</v>
      </c>
      <c r="C37" s="144">
        <v>200</v>
      </c>
      <c r="D37" s="144" t="s">
        <v>28</v>
      </c>
      <c r="E37" s="203"/>
      <c r="F37" s="275">
        <f>C37*E37</f>
        <v>0</v>
      </c>
      <c r="G37" s="272"/>
    </row>
    <row r="38" spans="1:7" x14ac:dyDescent="0.25">
      <c r="A38" s="93">
        <v>963050</v>
      </c>
      <c r="B38" s="92" t="s">
        <v>190</v>
      </c>
      <c r="C38" s="144">
        <v>100</v>
      </c>
      <c r="D38" s="144" t="s">
        <v>28</v>
      </c>
      <c r="E38" s="203"/>
      <c r="F38" s="275">
        <f>C38*E38</f>
        <v>0</v>
      </c>
      <c r="G38" s="272"/>
    </row>
    <row r="39" spans="1:7" x14ac:dyDescent="0.25">
      <c r="A39" s="147">
        <v>970000</v>
      </c>
      <c r="B39" s="126" t="s">
        <v>254</v>
      </c>
      <c r="C39" s="144"/>
      <c r="D39" s="144"/>
      <c r="E39" s="203"/>
      <c r="F39" s="275"/>
      <c r="G39" s="272"/>
    </row>
    <row r="40" spans="1:7" x14ac:dyDescent="0.25">
      <c r="A40" s="147">
        <v>972000</v>
      </c>
      <c r="B40" s="146" t="s">
        <v>252</v>
      </c>
      <c r="C40" s="144"/>
      <c r="D40" s="144"/>
      <c r="E40" s="203"/>
      <c r="F40" s="275"/>
      <c r="G40" s="272"/>
    </row>
    <row r="41" spans="1:7" x14ac:dyDescent="0.25">
      <c r="A41" s="153">
        <v>972090</v>
      </c>
      <c r="B41" s="273" t="s">
        <v>253</v>
      </c>
      <c r="C41" s="144">
        <v>100</v>
      </c>
      <c r="D41" s="144" t="s">
        <v>28</v>
      </c>
      <c r="E41" s="203"/>
      <c r="F41" s="275">
        <f>C41*E41</f>
        <v>0</v>
      </c>
      <c r="G41" s="243"/>
    </row>
    <row r="42" spans="1:7" x14ac:dyDescent="0.25">
      <c r="A42" s="51" t="s">
        <v>75</v>
      </c>
      <c r="B42" s="92" t="s">
        <v>193</v>
      </c>
      <c r="C42" s="144">
        <v>100</v>
      </c>
      <c r="D42" s="144" t="s">
        <v>28</v>
      </c>
      <c r="E42" s="203"/>
      <c r="F42" s="275">
        <f>C42*E42</f>
        <v>0</v>
      </c>
      <c r="G42" s="272"/>
    </row>
    <row r="43" spans="1:7" x14ac:dyDescent="0.25">
      <c r="A43" s="51" t="s">
        <v>194</v>
      </c>
      <c r="B43" s="92" t="s">
        <v>195</v>
      </c>
      <c r="C43" s="144">
        <v>2</v>
      </c>
      <c r="D43" s="144" t="s">
        <v>52</v>
      </c>
      <c r="E43" s="203"/>
      <c r="F43" s="203">
        <f>C43*E43</f>
        <v>0</v>
      </c>
      <c r="G43" s="32"/>
    </row>
    <row r="44" spans="1:7" x14ac:dyDescent="0.25">
      <c r="C44" s="201"/>
      <c r="D44" s="200"/>
      <c r="E44" s="201"/>
      <c r="F44" s="201"/>
    </row>
    <row r="45" spans="1:7" x14ac:dyDescent="0.25">
      <c r="A45" s="95"/>
      <c r="B45" s="95" t="s">
        <v>244</v>
      </c>
      <c r="C45" s="178"/>
      <c r="D45" s="178"/>
      <c r="E45" s="178"/>
      <c r="F45" s="178">
        <f>SUM(F28:F43)</f>
        <v>0</v>
      </c>
    </row>
    <row r="46" spans="1:7" x14ac:dyDescent="0.25">
      <c r="A46" s="59"/>
      <c r="B46" s="60"/>
      <c r="C46" s="201"/>
      <c r="D46" s="201"/>
      <c r="E46" s="201"/>
      <c r="F46" s="201"/>
    </row>
    <row r="47" spans="1:7" x14ac:dyDescent="0.25">
      <c r="A47" s="95"/>
      <c r="B47" s="95" t="s">
        <v>246</v>
      </c>
      <c r="C47" s="178"/>
      <c r="D47" s="178"/>
      <c r="E47" s="178"/>
      <c r="F47" s="178">
        <f>F45+F23</f>
        <v>0</v>
      </c>
    </row>
  </sheetData>
  <pageMargins left="0.70866141732283472" right="0.70866141732283472" top="1.0236220472440944" bottom="0.74803149606299213" header="0.31496062992125984" footer="0.31496062992125984"/>
  <pageSetup paperSize="9" scale="97" orientation="portrait" r:id="rId1"/>
  <headerFooter>
    <oddHeader xml:space="preserve">&amp;CÁgazati tételrend
20 menetrendi mezejű vasútvonal Veszprém-Herend állomásköz 562-567 szelvények közt alépítményhibás, vasúti pályaszakasz átépítése
Kiviteli terv, Távközlés    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2"/>
  <sheetViews>
    <sheetView workbookViewId="0">
      <pane ySplit="3" topLeftCell="A4" activePane="bottomLeft" state="frozen"/>
      <selection pane="bottomLeft" activeCell="G3" sqref="G3"/>
    </sheetView>
  </sheetViews>
  <sheetFormatPr defaultColWidth="8.85546875" defaultRowHeight="15.75" x14ac:dyDescent="0.25"/>
  <cols>
    <col min="1" max="1" width="13.7109375" style="25" customWidth="1"/>
    <col min="2" max="2" width="47.42578125" style="262" customWidth="1"/>
    <col min="3" max="3" width="14.140625" style="274" customWidth="1"/>
    <col min="4" max="4" width="9.140625" style="25" customWidth="1"/>
    <col min="5" max="5" width="13.140625" style="25" bestFit="1" customWidth="1"/>
    <col min="6" max="6" width="15.42578125" style="25" customWidth="1"/>
    <col min="7" max="16384" width="8.85546875" style="21"/>
  </cols>
  <sheetData>
    <row r="3" spans="1:8" s="25" customFormat="1" ht="63" x14ac:dyDescent="0.25">
      <c r="A3" s="218" t="s">
        <v>0</v>
      </c>
      <c r="B3" s="46" t="s">
        <v>1</v>
      </c>
      <c r="C3" s="35" t="s">
        <v>3</v>
      </c>
      <c r="D3" s="218" t="s">
        <v>2</v>
      </c>
      <c r="E3" s="218" t="s">
        <v>4</v>
      </c>
      <c r="F3" s="218" t="s">
        <v>5</v>
      </c>
    </row>
    <row r="4" spans="1:8" s="25" customFormat="1" x14ac:dyDescent="0.25">
      <c r="A4" s="206" t="s">
        <v>6</v>
      </c>
      <c r="B4" s="207" t="s">
        <v>7</v>
      </c>
      <c r="C4" s="205"/>
      <c r="D4" s="253"/>
      <c r="E4" s="208"/>
      <c r="F4" s="208"/>
    </row>
    <row r="5" spans="1:8" s="25" customFormat="1" x14ac:dyDescent="0.25">
      <c r="A5" s="224">
        <v>10000</v>
      </c>
      <c r="B5" s="204" t="s">
        <v>8</v>
      </c>
      <c r="C5" s="253"/>
      <c r="D5" s="209"/>
      <c r="E5" s="254"/>
      <c r="F5" s="254"/>
    </row>
    <row r="6" spans="1:8" s="25" customFormat="1" x14ac:dyDescent="0.25">
      <c r="A6" s="255">
        <v>10010</v>
      </c>
      <c r="B6" s="252" t="s">
        <v>215</v>
      </c>
      <c r="C6" s="253">
        <v>1</v>
      </c>
      <c r="D6" s="246" t="s">
        <v>10</v>
      </c>
      <c r="E6" s="254"/>
      <c r="F6" s="254">
        <f>E6</f>
        <v>0</v>
      </c>
    </row>
    <row r="7" spans="1:8" s="25" customFormat="1" x14ac:dyDescent="0.25">
      <c r="A7" s="255">
        <v>10015</v>
      </c>
      <c r="B7" s="252" t="s">
        <v>11</v>
      </c>
      <c r="C7" s="253">
        <v>1</v>
      </c>
      <c r="D7" s="246" t="s">
        <v>10</v>
      </c>
      <c r="E7" s="254"/>
      <c r="F7" s="254">
        <f>E7</f>
        <v>0</v>
      </c>
    </row>
    <row r="8" spans="1:8" s="25" customFormat="1" x14ac:dyDescent="0.25">
      <c r="A8" s="255">
        <v>10060</v>
      </c>
      <c r="B8" s="252" t="s">
        <v>198</v>
      </c>
      <c r="C8" s="253">
        <v>1</v>
      </c>
      <c r="D8" s="253" t="s">
        <v>10</v>
      </c>
      <c r="E8" s="254"/>
      <c r="F8" s="254">
        <f>C8*E8</f>
        <v>0</v>
      </c>
    </row>
    <row r="9" spans="1:8" s="25" customFormat="1" x14ac:dyDescent="0.25">
      <c r="A9" s="247">
        <v>200000</v>
      </c>
      <c r="B9" s="22" t="s">
        <v>14</v>
      </c>
      <c r="C9" s="112"/>
      <c r="D9" s="249"/>
      <c r="E9" s="49"/>
      <c r="F9" s="264"/>
      <c r="G9" s="271"/>
      <c r="H9" s="269"/>
    </row>
    <row r="10" spans="1:8" s="25" customFormat="1" x14ac:dyDescent="0.25">
      <c r="A10" s="224">
        <v>212000</v>
      </c>
      <c r="B10" s="204" t="s">
        <v>255</v>
      </c>
      <c r="C10" s="112"/>
      <c r="D10" s="249"/>
      <c r="E10" s="49"/>
      <c r="F10" s="264"/>
      <c r="G10" s="271"/>
      <c r="H10" s="269"/>
    </row>
    <row r="11" spans="1:8" s="25" customFormat="1" x14ac:dyDescent="0.25">
      <c r="A11" s="153">
        <v>212070</v>
      </c>
      <c r="B11" s="153" t="s">
        <v>193</v>
      </c>
      <c r="C11" s="153">
        <v>387</v>
      </c>
      <c r="D11" s="153" t="s">
        <v>28</v>
      </c>
      <c r="E11" s="153"/>
      <c r="F11" s="265">
        <f>C11*E11</f>
        <v>0</v>
      </c>
      <c r="G11" s="243"/>
      <c r="H11" s="269"/>
    </row>
    <row r="12" spans="1:8" x14ac:dyDescent="0.25">
      <c r="A12" s="247">
        <v>900000</v>
      </c>
      <c r="B12" s="48" t="s">
        <v>44</v>
      </c>
      <c r="C12" s="112"/>
      <c r="D12" s="249"/>
      <c r="E12" s="49"/>
      <c r="F12" s="264"/>
      <c r="G12" s="245"/>
      <c r="H12" s="242"/>
    </row>
    <row r="13" spans="1:8" x14ac:dyDescent="0.25">
      <c r="A13" s="247">
        <v>951000</v>
      </c>
      <c r="B13" s="107" t="s">
        <v>199</v>
      </c>
      <c r="C13" s="112"/>
      <c r="D13" s="249"/>
      <c r="E13" s="49"/>
      <c r="F13" s="264"/>
      <c r="G13" s="245"/>
      <c r="H13" s="242"/>
    </row>
    <row r="14" spans="1:8" x14ac:dyDescent="0.25">
      <c r="A14" s="250">
        <v>951050</v>
      </c>
      <c r="B14" s="248" t="s">
        <v>200</v>
      </c>
      <c r="C14" s="151">
        <v>1</v>
      </c>
      <c r="D14" s="253" t="s">
        <v>159</v>
      </c>
      <c r="E14" s="254"/>
      <c r="F14" s="265">
        <f>C14*E14</f>
        <v>0</v>
      </c>
      <c r="G14" s="245"/>
      <c r="H14" s="242"/>
    </row>
    <row r="15" spans="1:8" x14ac:dyDescent="0.25">
      <c r="A15" s="250">
        <v>951150</v>
      </c>
      <c r="B15" s="248" t="s">
        <v>201</v>
      </c>
      <c r="C15" s="151">
        <v>2</v>
      </c>
      <c r="D15" s="253" t="s">
        <v>52</v>
      </c>
      <c r="E15" s="208"/>
      <c r="F15" s="265">
        <f t="shared" ref="F15:F27" si="0">C15*E15</f>
        <v>0</v>
      </c>
      <c r="G15" s="245"/>
      <c r="H15" s="242"/>
    </row>
    <row r="16" spans="1:8" x14ac:dyDescent="0.25">
      <c r="A16" s="250">
        <v>951160</v>
      </c>
      <c r="B16" s="248" t="s">
        <v>202</v>
      </c>
      <c r="C16" s="151">
        <v>2</v>
      </c>
      <c r="D16" s="253" t="s">
        <v>52</v>
      </c>
      <c r="E16" s="208"/>
      <c r="F16" s="265">
        <f t="shared" si="0"/>
        <v>0</v>
      </c>
      <c r="G16" s="245"/>
      <c r="H16" s="242"/>
    </row>
    <row r="17" spans="1:8" x14ac:dyDescent="0.25">
      <c r="A17" s="250">
        <v>951170</v>
      </c>
      <c r="B17" s="248" t="s">
        <v>203</v>
      </c>
      <c r="C17" s="151">
        <v>4</v>
      </c>
      <c r="D17" s="253" t="s">
        <v>52</v>
      </c>
      <c r="E17" s="208"/>
      <c r="F17" s="265">
        <f t="shared" si="0"/>
        <v>0</v>
      </c>
      <c r="G17" s="245"/>
      <c r="H17" s="242"/>
    </row>
    <row r="18" spans="1:8" ht="31.5" x14ac:dyDescent="0.25">
      <c r="A18" s="247">
        <v>953000</v>
      </c>
      <c r="B18" s="107" t="s">
        <v>204</v>
      </c>
      <c r="C18" s="151"/>
      <c r="D18" s="253"/>
      <c r="E18" s="209"/>
      <c r="F18" s="266"/>
      <c r="G18" s="245"/>
      <c r="H18" s="242"/>
    </row>
    <row r="19" spans="1:8" x14ac:dyDescent="0.25">
      <c r="A19" s="250">
        <v>953010</v>
      </c>
      <c r="B19" s="248" t="s">
        <v>205</v>
      </c>
      <c r="C19" s="151">
        <v>4</v>
      </c>
      <c r="D19" s="253" t="s">
        <v>52</v>
      </c>
      <c r="E19" s="208"/>
      <c r="F19" s="265">
        <f t="shared" si="0"/>
        <v>0</v>
      </c>
      <c r="G19" s="245"/>
      <c r="H19" s="242"/>
    </row>
    <row r="20" spans="1:8" x14ac:dyDescent="0.25">
      <c r="A20" s="250">
        <v>953060</v>
      </c>
      <c r="B20" s="248" t="s">
        <v>206</v>
      </c>
      <c r="C20" s="151">
        <v>22</v>
      </c>
      <c r="D20" s="253" t="s">
        <v>28</v>
      </c>
      <c r="E20" s="208"/>
      <c r="F20" s="265">
        <f t="shared" si="0"/>
        <v>0</v>
      </c>
      <c r="G20" s="245"/>
      <c r="H20" s="242"/>
    </row>
    <row r="21" spans="1:8" ht="31.5" x14ac:dyDescent="0.25">
      <c r="A21" s="250">
        <v>953070</v>
      </c>
      <c r="B21" s="248" t="s">
        <v>207</v>
      </c>
      <c r="C21" s="151">
        <v>365</v>
      </c>
      <c r="D21" s="253" t="s">
        <v>28</v>
      </c>
      <c r="E21" s="208"/>
      <c r="F21" s="265">
        <f t="shared" si="0"/>
        <v>0</v>
      </c>
      <c r="G21" s="245"/>
      <c r="H21" s="242"/>
    </row>
    <row r="22" spans="1:8" x14ac:dyDescent="0.25">
      <c r="A22" s="250">
        <v>953080</v>
      </c>
      <c r="B22" s="248" t="s">
        <v>208</v>
      </c>
      <c r="C22" s="151">
        <v>9</v>
      </c>
      <c r="D22" s="253" t="s">
        <v>52</v>
      </c>
      <c r="E22" s="254"/>
      <c r="F22" s="265">
        <f t="shared" si="0"/>
        <v>0</v>
      </c>
      <c r="G22" s="245"/>
      <c r="H22" s="242"/>
    </row>
    <row r="23" spans="1:8" x14ac:dyDescent="0.25">
      <c r="A23" s="250">
        <v>953100</v>
      </c>
      <c r="B23" s="248" t="s">
        <v>209</v>
      </c>
      <c r="C23" s="151">
        <v>2</v>
      </c>
      <c r="D23" s="253" t="s">
        <v>52</v>
      </c>
      <c r="E23" s="208"/>
      <c r="F23" s="265">
        <f t="shared" si="0"/>
        <v>0</v>
      </c>
      <c r="G23" s="245"/>
      <c r="H23" s="242"/>
    </row>
    <row r="24" spans="1:8" x14ac:dyDescent="0.25">
      <c r="A24" s="250">
        <v>953120</v>
      </c>
      <c r="B24" s="248" t="s">
        <v>210</v>
      </c>
      <c r="C24" s="151">
        <v>4</v>
      </c>
      <c r="D24" s="253" t="s">
        <v>52</v>
      </c>
      <c r="E24" s="208"/>
      <c r="F24" s="265">
        <f t="shared" si="0"/>
        <v>0</v>
      </c>
      <c r="G24" s="245"/>
      <c r="H24" s="242"/>
    </row>
    <row r="25" spans="1:8" x14ac:dyDescent="0.25">
      <c r="A25" s="247">
        <v>955000</v>
      </c>
      <c r="B25" s="107" t="s">
        <v>211</v>
      </c>
      <c r="C25" s="151"/>
      <c r="D25" s="253"/>
      <c r="E25" s="209"/>
      <c r="F25" s="265"/>
      <c r="G25" s="245"/>
      <c r="H25" s="242"/>
    </row>
    <row r="26" spans="1:8" x14ac:dyDescent="0.25">
      <c r="A26" s="250">
        <v>955010</v>
      </c>
      <c r="B26" s="248" t="s">
        <v>212</v>
      </c>
      <c r="C26" s="151">
        <v>1</v>
      </c>
      <c r="D26" s="253" t="s">
        <v>52</v>
      </c>
      <c r="E26" s="208"/>
      <c r="F26" s="265">
        <f t="shared" si="0"/>
        <v>0</v>
      </c>
      <c r="G26" s="245"/>
      <c r="H26" s="242"/>
    </row>
    <row r="27" spans="1:8" x14ac:dyDescent="0.25">
      <c r="A27" s="250">
        <v>955080</v>
      </c>
      <c r="B27" s="248" t="s">
        <v>213</v>
      </c>
      <c r="C27" s="151">
        <v>2</v>
      </c>
      <c r="D27" s="253" t="s">
        <v>52</v>
      </c>
      <c r="E27" s="208"/>
      <c r="F27" s="265">
        <f t="shared" si="0"/>
        <v>0</v>
      </c>
      <c r="G27" s="245"/>
      <c r="H27" s="242"/>
    </row>
    <row r="28" spans="1:8" x14ac:dyDescent="0.25">
      <c r="A28" s="147">
        <v>970000</v>
      </c>
      <c r="B28" s="126" t="s">
        <v>254</v>
      </c>
      <c r="C28" s="45"/>
      <c r="D28" s="39"/>
      <c r="E28" s="40"/>
      <c r="F28" s="267"/>
      <c r="G28" s="272"/>
      <c r="H28" s="242"/>
    </row>
    <row r="29" spans="1:8" x14ac:dyDescent="0.25">
      <c r="A29" s="147">
        <v>972000</v>
      </c>
      <c r="B29" s="146" t="s">
        <v>252</v>
      </c>
      <c r="C29" s="149"/>
      <c r="D29" s="150"/>
      <c r="E29" s="148"/>
      <c r="F29" s="268"/>
      <c r="G29" s="272"/>
      <c r="H29" s="242"/>
    </row>
    <row r="30" spans="1:8" x14ac:dyDescent="0.25">
      <c r="A30" s="153">
        <v>972090</v>
      </c>
      <c r="B30" s="273" t="s">
        <v>253</v>
      </c>
      <c r="C30" s="149">
        <v>387</v>
      </c>
      <c r="D30" s="150" t="s">
        <v>28</v>
      </c>
      <c r="E30" s="148"/>
      <c r="F30" s="265">
        <f>C30*E30</f>
        <v>0</v>
      </c>
      <c r="G30" s="243"/>
      <c r="H30" s="242"/>
    </row>
    <row r="32" spans="1:8" x14ac:dyDescent="0.25">
      <c r="A32" s="231"/>
      <c r="B32" s="231" t="s">
        <v>240</v>
      </c>
      <c r="C32" s="231"/>
      <c r="D32" s="231"/>
      <c r="E32" s="231"/>
      <c r="F32" s="152">
        <f>SUM(F6:F30)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7</vt:i4>
      </vt:variant>
      <vt:variant>
        <vt:lpstr>Névvel ellátott tartományok</vt:lpstr>
      </vt:variant>
      <vt:variant>
        <vt:i4>4</vt:i4>
      </vt:variant>
    </vt:vector>
  </HeadingPairs>
  <TitlesOfParts>
    <vt:vector size="11" baseType="lpstr">
      <vt:lpstr>ÖSSZESÍTÉS</vt:lpstr>
      <vt:lpstr>Általános</vt:lpstr>
      <vt:lpstr>Pálya</vt:lpstr>
      <vt:lpstr>Műtárgy565+92</vt:lpstr>
      <vt:lpstr>Felsővez</vt:lpstr>
      <vt:lpstr>Távközlés </vt:lpstr>
      <vt:lpstr>Bizt ber</vt:lpstr>
      <vt:lpstr>Felsővez!Nyomtatási_cím</vt:lpstr>
      <vt:lpstr>'Műtárgy565+92'!Nyomtatási_cím</vt:lpstr>
      <vt:lpstr>Felsővez!Nyomtatási_terület</vt:lpstr>
      <vt:lpstr>'Műtárgy565+92'!Nyomtatási_terület</vt:lpstr>
    </vt:vector>
  </TitlesOfParts>
  <Company>MÁV Zrt.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Rónai Attila</dc:creator>
  <cp:lastModifiedBy>Bukholcz Attila</cp:lastModifiedBy>
  <cp:lastPrinted>2017-11-27T07:30:28Z</cp:lastPrinted>
  <dcterms:created xsi:type="dcterms:W3CDTF">2017-11-22T10:04:48Z</dcterms:created>
  <dcterms:modified xsi:type="dcterms:W3CDTF">2018-01-22T13:40:22Z</dcterms:modified>
</cp:coreProperties>
</file>