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30" windowWidth="20010" windowHeight="7890"/>
  </bookViews>
  <sheets>
    <sheet name="összesítő" sheetId="1" r:id="rId1"/>
    <sheet name="kiegészítő munkák I." sheetId="2" r:id="rId2"/>
    <sheet name="kiegészítő munkák II." sheetId="5" r:id="rId3"/>
    <sheet name="kiegészítő munkák III." sheetId="6" r:id="rId4"/>
    <sheet name="kim" sheetId="4" state="hidden" r:id="rId5"/>
  </sheets>
  <definedNames>
    <definedName name="_____MAV91" localSheetId="2">#REF!</definedName>
    <definedName name="_____MAV91" localSheetId="3">#REF!</definedName>
    <definedName name="_____MAV91">#REF!</definedName>
    <definedName name="_____MAV92" localSheetId="2">#REF!</definedName>
    <definedName name="_____MAV92" localSheetId="3">#REF!</definedName>
    <definedName name="_____MAV92">#REF!</definedName>
    <definedName name="_____MUN92" localSheetId="2">#REF!</definedName>
    <definedName name="_____MUN92" localSheetId="3">#REF!</definedName>
    <definedName name="_____MUN92">#REF!</definedName>
    <definedName name="_____TAV91" localSheetId="2">#REF!</definedName>
    <definedName name="_____TAV91" localSheetId="3">#REF!</definedName>
    <definedName name="_____TAV91">#REF!</definedName>
    <definedName name="_____TAV92" localSheetId="2">#REF!</definedName>
    <definedName name="_____TAV92" localSheetId="3">#REF!</definedName>
    <definedName name="_____TAV92">#REF!</definedName>
    <definedName name="____MAV91" localSheetId="2">#REF!</definedName>
    <definedName name="____MAV91" localSheetId="3">#REF!</definedName>
    <definedName name="____MAV91">#REF!</definedName>
    <definedName name="____MAV92" localSheetId="2">#REF!</definedName>
    <definedName name="____MAV92" localSheetId="3">#REF!</definedName>
    <definedName name="____MAV92">#REF!</definedName>
    <definedName name="____MUN92" localSheetId="2">#REF!</definedName>
    <definedName name="____MUN92" localSheetId="3">#REF!</definedName>
    <definedName name="____MUN92">#REF!</definedName>
    <definedName name="____TAV91" localSheetId="2">#REF!</definedName>
    <definedName name="____TAV91" localSheetId="3">#REF!</definedName>
    <definedName name="____TAV91">#REF!</definedName>
    <definedName name="____TAV92" localSheetId="2">#REF!</definedName>
    <definedName name="____TAV92" localSheetId="3">#REF!</definedName>
    <definedName name="____TAV92">#REF!</definedName>
    <definedName name="___4" localSheetId="2">#REF!</definedName>
    <definedName name="___4" localSheetId="3">#REF!</definedName>
    <definedName name="___4">#REF!</definedName>
    <definedName name="___MAV91" localSheetId="2">#REF!</definedName>
    <definedName name="___MAV91" localSheetId="3">#REF!</definedName>
    <definedName name="___MAV91">#REF!</definedName>
    <definedName name="___MAV92" localSheetId="2">#REF!</definedName>
    <definedName name="___MAV92" localSheetId="3">#REF!</definedName>
    <definedName name="___MAV92">#REF!</definedName>
    <definedName name="___MUN92" localSheetId="2">#REF!</definedName>
    <definedName name="___MUN92" localSheetId="3">#REF!</definedName>
    <definedName name="___MUN92">#REF!</definedName>
    <definedName name="___TAV91" localSheetId="2">#REF!</definedName>
    <definedName name="___TAV91" localSheetId="3">#REF!</definedName>
    <definedName name="___TAV91">#REF!</definedName>
    <definedName name="___TAV92" localSheetId="2">#REF!</definedName>
    <definedName name="___TAV92" localSheetId="3">#REF!</definedName>
    <definedName name="___TAV92">#REF!</definedName>
    <definedName name="__MAV91" localSheetId="2">#REF!</definedName>
    <definedName name="__MAV91" localSheetId="3">#REF!</definedName>
    <definedName name="__MAV91">#REF!</definedName>
    <definedName name="__MAV92" localSheetId="2">#REF!</definedName>
    <definedName name="__MAV92" localSheetId="3">#REF!</definedName>
    <definedName name="__MAV92">#REF!</definedName>
    <definedName name="__MUN92" localSheetId="2">#REF!</definedName>
    <definedName name="__MUN92" localSheetId="3">#REF!</definedName>
    <definedName name="__MUN92">#REF!</definedName>
    <definedName name="__TAV91" localSheetId="2">#REF!</definedName>
    <definedName name="__TAV91" localSheetId="3">#REF!</definedName>
    <definedName name="__TAV91">#REF!</definedName>
    <definedName name="__TAV92" localSheetId="2">#REF!</definedName>
    <definedName name="__TAV92" localSheetId="3">#REF!</definedName>
    <definedName name="__TAV92">#REF!</definedName>
    <definedName name="_1" localSheetId="2">#REF!</definedName>
    <definedName name="_1" localSheetId="3">#REF!</definedName>
    <definedName name="_1">#REF!</definedName>
    <definedName name="_10_91_105" localSheetId="2">#REF!</definedName>
    <definedName name="_10_91_105" localSheetId="3">#REF!</definedName>
    <definedName name="_10_91_105">#REF!</definedName>
    <definedName name="_2" localSheetId="2">#REF!</definedName>
    <definedName name="_2" localSheetId="3">#REF!</definedName>
    <definedName name="_2">#REF!</definedName>
    <definedName name="_3" localSheetId="2">#REF!</definedName>
    <definedName name="_3" localSheetId="3">#REF!</definedName>
    <definedName name="_3">#REF!</definedName>
    <definedName name="_4" localSheetId="2">#REF!</definedName>
    <definedName name="_4" localSheetId="3">#REF!</definedName>
    <definedName name="_4">#REF!</definedName>
    <definedName name="_5" localSheetId="2">#REF!</definedName>
    <definedName name="_5" localSheetId="3">#REF!</definedName>
    <definedName name="_5">#REF!</definedName>
    <definedName name="_500_505_746" localSheetId="2">#REF!</definedName>
    <definedName name="_500_505_746" localSheetId="3">#REF!</definedName>
    <definedName name="_500_505_746">#REF!</definedName>
    <definedName name="_6" localSheetId="2">#REF!</definedName>
    <definedName name="_6" localSheetId="3">#REF!</definedName>
    <definedName name="_6">#REF!</definedName>
    <definedName name="_Key2" localSheetId="2" hidden="1">#REF!</definedName>
    <definedName name="_Key2" localSheetId="3" hidden="1">#REF!</definedName>
    <definedName name="_Key2" hidden="1">#REF!</definedName>
    <definedName name="_Key3" localSheetId="2" hidden="1">#REF!</definedName>
    <definedName name="_Key3" localSheetId="3" hidden="1">#REF!</definedName>
    <definedName name="_Key3" hidden="1">#REF!</definedName>
    <definedName name="_MAV91" localSheetId="2">#REF!</definedName>
    <definedName name="_MAV91" localSheetId="3">#REF!</definedName>
    <definedName name="_MAV91">#REF!</definedName>
    <definedName name="_MAV92" localSheetId="2">#REF!</definedName>
    <definedName name="_MAV92" localSheetId="3">#REF!</definedName>
    <definedName name="_MAV92">#REF!</definedName>
    <definedName name="_MUN92" localSheetId="2">#REF!</definedName>
    <definedName name="_MUN92" localSheetId="3">#REF!</definedName>
    <definedName name="_MUN92">#REF!</definedName>
    <definedName name="_Order1" hidden="1">255</definedName>
    <definedName name="_Order2" hidden="1">255</definedName>
    <definedName name="_P_91" localSheetId="2">#REF!</definedName>
    <definedName name="_P_91" localSheetId="3">#REF!</definedName>
    <definedName name="_P_91">#REF!</definedName>
    <definedName name="_P92" localSheetId="2">#REF!</definedName>
    <definedName name="_P92" localSheetId="3">#REF!</definedName>
    <definedName name="_P92">#REF!</definedName>
    <definedName name="_PB" localSheetId="2">#REF!</definedName>
    <definedName name="_PB" localSheetId="3">#REF!</definedName>
    <definedName name="_PB">#REF!</definedName>
    <definedName name="_PIT_S" localSheetId="2">#REF!</definedName>
    <definedName name="_PIT_S" localSheetId="3">#REF!</definedName>
    <definedName name="_PIT_S">#REF!</definedName>
    <definedName name="_Regression_Int" hidden="1">1</definedName>
    <definedName name="_Sort" localSheetId="2" hidden="1">#REF!</definedName>
    <definedName name="_Sort" localSheetId="3" hidden="1">#REF!</definedName>
    <definedName name="_Sort" hidden="1">#REF!</definedName>
    <definedName name="_Sort2" localSheetId="2" hidden="1">#REF!</definedName>
    <definedName name="_Sort2" localSheetId="3" hidden="1">#REF!</definedName>
    <definedName name="_Sort2" hidden="1">#REF!</definedName>
    <definedName name="_TAV91" localSheetId="2">#REF!</definedName>
    <definedName name="_TAV91" localSheetId="3">#REF!</definedName>
    <definedName name="_TAV91">#REF!</definedName>
    <definedName name="_TAV92" localSheetId="2">#REF!</definedName>
    <definedName name="_TAV92" localSheetId="3">#REF!</definedName>
    <definedName name="_TAV92">#REF!</definedName>
    <definedName name="_Z_91" localSheetId="2">#REF!</definedName>
    <definedName name="_Z_91" localSheetId="3">#REF!</definedName>
    <definedName name="_Z_91">#REF!</definedName>
    <definedName name="_Z92" localSheetId="2">#REF!</definedName>
    <definedName name="_Z92" localSheetId="3">#REF!</definedName>
    <definedName name="_Z92">#REF!</definedName>
    <definedName name="_ZB" localSheetId="2">#REF!</definedName>
    <definedName name="_ZB" localSheetId="3">#REF!</definedName>
    <definedName name="_ZB">#REF!</definedName>
    <definedName name="_ZEMV" localSheetId="2">#REF!</definedName>
    <definedName name="_ZEMV" localSheetId="3">#REF!</definedName>
    <definedName name="_ZEMV">#REF!</definedName>
    <definedName name="a" hidden="1">{#N/A,#N/A,TRUE,"H.k."}</definedName>
    <definedName name="aa1ű" localSheetId="2">#REF!</definedName>
    <definedName name="aa1ű" localSheetId="3">#REF!</definedName>
    <definedName name="aa1ű">#REF!</definedName>
    <definedName name="_xlnm.Database" localSheetId="2">#REF!</definedName>
    <definedName name="_xlnm.Database" localSheetId="3">#REF!</definedName>
    <definedName name="_xlnm.Database">#REF!</definedName>
    <definedName name="adatok" localSheetId="2">#REF!</definedName>
    <definedName name="adatok" localSheetId="3">#REF!</definedName>
    <definedName name="adatok">#REF!</definedName>
    <definedName name="AG_91" localSheetId="2">#REF!</definedName>
    <definedName name="AG_91" localSheetId="3">#REF!</definedName>
    <definedName name="AG_91">#REF!</definedName>
    <definedName name="AG92_" localSheetId="2">#REF!</definedName>
    <definedName name="AG92_" localSheetId="3">#REF!</definedName>
    <definedName name="AG92_">#REF!</definedName>
    <definedName name="AGB" localSheetId="2">#REF!</definedName>
    <definedName name="AGB" localSheetId="3">#REF!</definedName>
    <definedName name="AGB">#REF!</definedName>
    <definedName name="An_déb" localSheetId="2">#REF!</definedName>
    <definedName name="An_déb" localSheetId="3">#REF!</definedName>
    <definedName name="An_déb">#REF!</definedName>
    <definedName name="ANYAG" localSheetId="2">#REF!</definedName>
    <definedName name="ANYAG" localSheetId="3">#REF!</definedName>
    <definedName name="ANYAG">#REF!</definedName>
    <definedName name="APMAX" localSheetId="2">#REF!</definedName>
    <definedName name="APMAX" localSheetId="3">#REF!</definedName>
    <definedName name="APMAX">#REF!</definedName>
    <definedName name="AR" localSheetId="2">#REF!</definedName>
    <definedName name="AR" localSheetId="3">#REF!</definedName>
    <definedName name="AR">#REF!</definedName>
    <definedName name="ARMAX" localSheetId="2">#REF!</definedName>
    <definedName name="ARMAX" localSheetId="3">#REF!</definedName>
    <definedName name="ARMAX">#REF!</definedName>
    <definedName name="áruszáll" localSheetId="2">#REF!</definedName>
    <definedName name="áruszáll" localSheetId="3">#REF!</definedName>
    <definedName name="áruszáll">#REF!</definedName>
    <definedName name="aruug" localSheetId="2">#REF!</definedName>
    <definedName name="aruug" localSheetId="3">#REF!</definedName>
    <definedName name="aruug">#REF!</definedName>
    <definedName name="asd" localSheetId="2">#REF!</definedName>
    <definedName name="asd" localSheetId="3">#REF!</definedName>
    <definedName name="asd">#REF!</definedName>
    <definedName name="átvált" localSheetId="2">#REF!</definedName>
    <definedName name="átvált" localSheetId="3">#REF!</definedName>
    <definedName name="átvált">#REF!</definedName>
    <definedName name="atvaltas" localSheetId="2">#REF!</definedName>
    <definedName name="atvaltas" localSheetId="3">#REF!</definedName>
    <definedName name="atvaltas">#REF!</definedName>
    <definedName name="b" hidden="1">{#N/A,#N/A,TRUE,"H.k."}</definedName>
    <definedName name="B_A" localSheetId="2">MATCH(0.01,End_Bal,-1)+1</definedName>
    <definedName name="B_A" localSheetId="3">MATCH(0.01,End_Bal,-1)+1</definedName>
    <definedName name="B_A">MATCH(0.01,End_Bal,-1)+1</definedName>
    <definedName name="BASE" localSheetId="2">#REF!</definedName>
    <definedName name="BASE" localSheetId="3">#REF!</definedName>
    <definedName name="BASE">#REF!</definedName>
    <definedName name="bbb" localSheetId="2">MATCH(0.01,[0]!End_Bal,-1)+1</definedName>
    <definedName name="bbb" localSheetId="3">MATCH(0.01,[0]!End_Bal,-1)+1</definedName>
    <definedName name="bbb">MATCH(0.01,[0]!End_Bal,-1)+1</definedName>
    <definedName name="BC40b12" localSheetId="2">#REF!</definedName>
    <definedName name="BC40b12" localSheetId="3">#REF!</definedName>
    <definedName name="BC40b12">#REF!</definedName>
    <definedName name="bdfdfdfd" hidden="1">{#N/A,#N/A,TRUE,"H.k."}</definedName>
    <definedName name="belso" localSheetId="2">#REF!</definedName>
    <definedName name="belso" localSheetId="3">#REF!</definedName>
    <definedName name="belso">#REF!</definedName>
    <definedName name="Belso_szolgaltatas" localSheetId="2">#REF!</definedName>
    <definedName name="Belso_szolgaltatas" localSheetId="3">#REF!</definedName>
    <definedName name="Belso_szolgaltatas">#REF!</definedName>
    <definedName name="besz" localSheetId="2">#REF!</definedName>
    <definedName name="besz" localSheetId="3">#REF!</definedName>
    <definedName name="besz">#REF!</definedName>
    <definedName name="BF" localSheetId="2">#REF!</definedName>
    <definedName name="BF" localSheetId="3">#REF!</definedName>
    <definedName name="BF">#REF!</definedName>
    <definedName name="BFMAX" localSheetId="2">#REF!</definedName>
    <definedName name="BFMAX" localSheetId="3">#REF!</definedName>
    <definedName name="BFMAX">#REF!</definedName>
    <definedName name="BuiltIn_AutoFilter___1" localSheetId="2">#REF!</definedName>
    <definedName name="BuiltIn_AutoFilter___1" localSheetId="3">#REF!</definedName>
    <definedName name="BuiltIn_AutoFilter___1">#REF!</definedName>
    <definedName name="BuiltIn_AutoFilter___3" localSheetId="2">#REF!</definedName>
    <definedName name="BuiltIn_AutoFilter___3" localSheetId="3">#REF!</definedName>
    <definedName name="BuiltIn_AutoFilter___3">#REF!</definedName>
    <definedName name="BuiltIn_AutoFilter___4" localSheetId="2">#REF!</definedName>
    <definedName name="BuiltIn_AutoFilter___4" localSheetId="3">#REF!</definedName>
    <definedName name="BuiltIn_AutoFilter___4">#REF!</definedName>
    <definedName name="ccc" localSheetId="2">MATCH(0.01,[0]!End_Bal,-1)+1</definedName>
    <definedName name="ccc" localSheetId="3">MATCH(0.01,[0]!End_Bal,-1)+1</definedName>
    <definedName name="ccc">MATCH(0.01,[0]!End_Bal,-1)+1</definedName>
    <definedName name="cccc" localSheetId="2">MATCH(0.01,[0]!End_Bal,-1)+1</definedName>
    <definedName name="cccc" localSheetId="3">MATCH(0.01,[0]!End_Bal,-1)+1</definedName>
    <definedName name="cccc">MATCH(0.01,[0]!End_Bal,-1)+1</definedName>
    <definedName name="check" localSheetId="2">#REF!</definedName>
    <definedName name="check" localSheetId="3">#REF!</definedName>
    <definedName name="check">#REF!</definedName>
    <definedName name="Cm" localSheetId="2">#REF!</definedName>
    <definedName name="Cm" localSheetId="3">#REF!</definedName>
    <definedName name="Cm">#REF!</definedName>
    <definedName name="CMMAX" localSheetId="2">#REF!</definedName>
    <definedName name="CMMAX" localSheetId="3">#REF!</definedName>
    <definedName name="CMMAX">#REF!</definedName>
    <definedName name="comment" localSheetId="2">#REF!</definedName>
    <definedName name="comment" localSheetId="3">#REF!</definedName>
    <definedName name="comment">#REF!</definedName>
    <definedName name="Contract" localSheetId="2">#REF!</definedName>
    <definedName name="Contract" localSheetId="3">#REF!</definedName>
    <definedName name="Contract">#REF!</definedName>
    <definedName name="csDesignMode">1</definedName>
    <definedName name="Decision1" localSheetId="2">#REF!</definedName>
    <definedName name="Decision1" localSheetId="3">#REF!</definedName>
    <definedName name="Decision1">#REF!</definedName>
    <definedName name="Decision2" localSheetId="2">#REF!</definedName>
    <definedName name="Decision2" localSheetId="3">#REF!</definedName>
    <definedName name="Decision2">#REF!</definedName>
    <definedName name="df" localSheetId="2">IF([0]!Loan_Amount*[0]!Interest_Rate*[0]!Loan_Years*[0]!Loan_Start&gt;0,1,0)</definedName>
    <definedName name="df" localSheetId="3">IF([0]!Loan_Amount*[0]!Interest_Rate*[0]!Loan_Years*[0]!Loan_Start&gt;0,1,0)</definedName>
    <definedName name="df">IF([0]!Loan_Amount*[0]!Interest_Rate*[0]!Loan_Years*[0]!Loan_Start&gt;0,1,0)</definedName>
    <definedName name="dfdsfde" hidden="1">{#N/A,#N/A,TRUE,"H.k."}</definedName>
    <definedName name="dfdsfdsf" hidden="1">{#N/A,#N/A,TRUE,"H.k."}</definedName>
    <definedName name="dgfdsfd" hidden="1">{#N/A,#N/A,FALSE,"Z.k."}</definedName>
    <definedName name="dgs" localSheetId="2">MATCH(0.01,[0]!End_Bal,-1)+1</definedName>
    <definedName name="dgs" localSheetId="3">MATCH(0.01,[0]!End_Bal,-1)+1</definedName>
    <definedName name="dgs">MATCH(0.01,[0]!End_Bal,-1)+1</definedName>
    <definedName name="dimenzio" localSheetId="2">#REF!</definedName>
    <definedName name="dimenzio" localSheetId="3">#REF!</definedName>
    <definedName name="dimenzio">#REF!</definedName>
    <definedName name="eee">#N/A</definedName>
    <definedName name="EGYEB" localSheetId="2">#REF!</definedName>
    <definedName name="EGYEB" localSheetId="3">#REF!</definedName>
    <definedName name="EGYEB">#REF!</definedName>
    <definedName name="egyéb" localSheetId="2">#REF!</definedName>
    <definedName name="egyéb" localSheetId="3">#REF!</definedName>
    <definedName name="egyéb">#REF!</definedName>
    <definedName name="életkor" localSheetId="2">#REF!</definedName>
    <definedName name="életkor" localSheetId="3">#REF!</definedName>
    <definedName name="életkor">#REF!</definedName>
    <definedName name="EPIT" localSheetId="2">#REF!</definedName>
    <definedName name="EPIT" localSheetId="3">#REF!</definedName>
    <definedName name="EPIT">#REF!</definedName>
    <definedName name="er" localSheetId="2">IF([0]!Loan_Amount*[0]!Interest_Rate*[0]!Loan_Years*[0]!Loan_Start&gt;0,1,0)</definedName>
    <definedName name="er" localSheetId="3">IF([0]!Loan_Amount*[0]!Interest_Rate*[0]!Loan_Years*[0]!Loan_Start&gt;0,1,0)</definedName>
    <definedName name="er">IF([0]!Loan_Amount*[0]!Interest_Rate*[0]!Loan_Years*[0]!Loan_Start&gt;0,1,0)</definedName>
    <definedName name="ered" localSheetId="2">MATCH(0.01,[0]!End_Bal,-1)+1</definedName>
    <definedName name="ered" localSheetId="3">MATCH(0.01,[0]!End_Bal,-1)+1</definedName>
    <definedName name="ered">MATCH(0.01,[0]!End_Bal,-1)+1</definedName>
    <definedName name="eredmeny" localSheetId="2">MATCH(0.01,End_Bal,-1)+1</definedName>
    <definedName name="eredmeny" localSheetId="3">MATCH(0.01,End_Bal,-1)+1</definedName>
    <definedName name="eredmeny">MATCH(0.01,End_Bal,-1)+1</definedName>
    <definedName name="eredménykövetés" localSheetId="2">IF('kiegészítő munkák II.'!Values_Entered,Header_Row+'kiegészítő munkák II.'!eredmeny,Header_Row)</definedName>
    <definedName name="eredménykövetés" localSheetId="3">IF('kiegészítő munkák III.'!Values_Entered,Header_Row+'kiegészítő munkák III.'!eredmeny,Header_Row)</definedName>
    <definedName name="eredménykövetés">IF(Values_Entered,Header_Row+eredmeny,Header_Row)</definedName>
    <definedName name="Erkimut_REG" localSheetId="2">MATCH(0.01,[0]!End_Bal,-1)+1</definedName>
    <definedName name="Erkimut_REG" localSheetId="3">MATCH(0.01,[0]!End_Bal,-1)+1</definedName>
    <definedName name="Erkimut_REG">MATCH(0.01,[0]!End_Bal,-1)+1</definedName>
    <definedName name="EURO" localSheetId="2">#REF!</definedName>
    <definedName name="EURO" localSheetId="3">#REF!</definedName>
    <definedName name="EURO">#REF!</definedName>
    <definedName name="Europe_Access" localSheetId="2">#REF!</definedName>
    <definedName name="Europe_Access" localSheetId="3">#REF!</definedName>
    <definedName name="Europe_Access">#REF!</definedName>
    <definedName name="FA" localSheetId="2">#REF!</definedName>
    <definedName name="FA" localSheetId="3">#REF!</definedName>
    <definedName name="FA">#REF!</definedName>
    <definedName name="FAMAX" localSheetId="2">#REF!</definedName>
    <definedName name="FAMAX" localSheetId="3">#REF!</definedName>
    <definedName name="FAMAX">#REF!</definedName>
    <definedName name="fd">#N/A</definedName>
    <definedName name="foorr" localSheetId="2">#REF!</definedName>
    <definedName name="foorr" localSheetId="3">#REF!</definedName>
    <definedName name="foorr">#REF!</definedName>
    <definedName name="Format" localSheetId="2">#REF!</definedName>
    <definedName name="Format" localSheetId="3">#REF!</definedName>
    <definedName name="Format">#REF!</definedName>
    <definedName name="forrásfelh" localSheetId="2">#REF!</definedName>
    <definedName name="forrásfelh" localSheetId="3">#REF!</definedName>
    <definedName name="forrásfelh">#REF!</definedName>
    <definedName name="FTE" localSheetId="2">#REF!</definedName>
    <definedName name="FTE" localSheetId="3">#REF!</definedName>
    <definedName name="FTE">#REF!</definedName>
    <definedName name="fv" localSheetId="2">IF([0]!Loan_Amount*[0]!Interest_Rate*[0]!Loan_Years*[0]!Loan_Start&gt;0,1,0)</definedName>
    <definedName name="fv" localSheetId="3">IF([0]!Loan_Amount*[0]!Interest_Rate*[0]!Loan_Years*[0]!Loan_Start&gt;0,1,0)</definedName>
    <definedName name="fv">IF([0]!Loan_Amount*[0]!Interest_Rate*[0]!Loan_Years*[0]!Loan_Start&gt;0,1,0)</definedName>
    <definedName name="FVS" localSheetId="2">#REF!</definedName>
    <definedName name="FVS" localSheetId="3">#REF!</definedName>
    <definedName name="FVS">#REF!</definedName>
    <definedName name="G_P_SZ" localSheetId="2">#REF!</definedName>
    <definedName name="G_P_SZ" localSheetId="3">#REF!</definedName>
    <definedName name="G_P_SZ">#REF!</definedName>
    <definedName name="G_P_SZET" localSheetId="2">#REF!</definedName>
    <definedName name="G_P_SZET" localSheetId="3">#REF!</definedName>
    <definedName name="G_P_SZET">#REF!</definedName>
    <definedName name="G_P91" localSheetId="2">#REF!</definedName>
    <definedName name="G_P91" localSheetId="3">#REF!</definedName>
    <definedName name="G_P91">#REF!</definedName>
    <definedName name="G_P92" localSheetId="2">#REF!</definedName>
    <definedName name="G_P92" localSheetId="3">#REF!</definedName>
    <definedName name="G_P92">#REF!</definedName>
    <definedName name="G_PB" localSheetId="2">#REF!</definedName>
    <definedName name="G_PB" localSheetId="3">#REF!</definedName>
    <definedName name="G_PB">#REF!</definedName>
    <definedName name="GA" localSheetId="2">#REF!</definedName>
    <definedName name="GA" localSheetId="3">#REF!</definedName>
    <definedName name="GA">#REF!</definedName>
    <definedName name="GAMAX" localSheetId="2">#REF!</definedName>
    <definedName name="GAMAX" localSheetId="3">#REF!</definedName>
    <definedName name="GAMAX">#REF!</definedName>
    <definedName name="gépész" localSheetId="2">#REF!</definedName>
    <definedName name="gépész" localSheetId="3">#REF!</definedName>
    <definedName name="gépész">#REF!</definedName>
    <definedName name="gépmenet" localSheetId="2">#REF!</definedName>
    <definedName name="gépmenet" localSheetId="3">#REF!</definedName>
    <definedName name="gépmenet">#REF!</definedName>
    <definedName name="geze" localSheetId="2">IF('kiegészítő munkák II.'!Values_Entered,Header_Row+'kiegészítő munkák II.'!Number_of_Payments,Header_Row)</definedName>
    <definedName name="geze" localSheetId="3">IF('kiegészítő munkák III.'!Values_Entered,Header_Row+'kiegészítő munkák III.'!Number_of_Payments,Header_Row)</definedName>
    <definedName name="geze">IF(Values_Entered,Header_Row+Number_of_Payments,Header_Row)</definedName>
    <definedName name="halad" localSheetId="2">MATCH(0.01,[0]!End_Bal,-1)+1</definedName>
    <definedName name="halad" localSheetId="3">MATCH(0.01,[0]!End_Bal,-1)+1</definedName>
    <definedName name="halad">MATCH(0.01,[0]!End_Bal,-1)+1</definedName>
    <definedName name="Halmoz_1._old." localSheetId="2">#REF!</definedName>
    <definedName name="Halmoz_1._old." localSheetId="3">#REF!</definedName>
    <definedName name="Halmoz_1._old.">#REF!</definedName>
    <definedName name="Halmoz_2._old" localSheetId="2">#REF!</definedName>
    <definedName name="Halmoz_2._old" localSheetId="3">#REF!</definedName>
    <definedName name="Halmoz_2._old">#REF!</definedName>
    <definedName name="Hálózat" localSheetId="2">#REF!</definedName>
    <definedName name="Hálózat" localSheetId="3">#REF!</definedName>
    <definedName name="Hálózat">#REF!</definedName>
    <definedName name="HB" localSheetId="2">#REF!</definedName>
    <definedName name="HB" localSheetId="3">#REF!</definedName>
    <definedName name="HB">#REF!</definedName>
    <definedName name="Header" localSheetId="2">#REF!</definedName>
    <definedName name="Header" localSheetId="3">#REF!</definedName>
    <definedName name="Header">#REF!</definedName>
    <definedName name="hell" localSheetId="2">IF([0]!Loan_Amount*[0]!Interest_Rate*[0]!Loan_Years*[0]!Loan_Start&gt;0,1,0)</definedName>
    <definedName name="hell" localSheetId="3">IF([0]!Loan_Amount*[0]!Interest_Rate*[0]!Loan_Years*[0]!Loan_Start&gt;0,1,0)</definedName>
    <definedName name="hell">IF([0]!Loan_Amount*[0]!Interest_Rate*[0]!Loan_Years*[0]!Loan_Start&gt;0,1,0)</definedName>
    <definedName name="hjfgis" localSheetId="2">MATCH(0.01,[0]!End_Bal,-1)+1</definedName>
    <definedName name="hjfgis" localSheetId="3">MATCH(0.01,[0]!End_Bal,-1)+1</definedName>
    <definedName name="hjfgis">MATCH(0.01,[0]!End_Bal,-1)+1</definedName>
    <definedName name="hmmmm" localSheetId="2">IF('kiegészítő munkák II.'!jkkkk,[0]!Header_Row+'kiegészítő munkák II.'!telj,[0]!Header_Row)</definedName>
    <definedName name="hmmmm" localSheetId="3">IF('kiegészítő munkák III.'!jkkkk,[0]!Header_Row+'kiegészítő munkák III.'!telj,[0]!Header_Row)</definedName>
    <definedName name="hmmmm">IF(jkkkk,[0]!Header_Row+telj,[0]!Header_Row)</definedName>
    <definedName name="hnnmm" localSheetId="2">IF('kiegészítő munkák II.'!lkkk,[0]!Header_Row+'kiegészítő munkák II.'!eredmeny,[0]!Header_Row)</definedName>
    <definedName name="hnnmm" localSheetId="3">IF('kiegészítő munkák III.'!lkkk,[0]!Header_Row+'kiegészítő munkák III.'!eredmeny,[0]!Header_Row)</definedName>
    <definedName name="hnnmm">IF(lkkk,[0]!Header_Row+eredmeny,[0]!Header_Row)</definedName>
    <definedName name="Home" localSheetId="2">#REF!</definedName>
    <definedName name="Home" localSheetId="3">#REF!</definedName>
    <definedName name="Home">#REF!</definedName>
    <definedName name="hónap" localSheetId="2">#REF!</definedName>
    <definedName name="hónap" localSheetId="3">#REF!</definedName>
    <definedName name="hónap">#REF!</definedName>
    <definedName name="honapinput" localSheetId="2">#REF!</definedName>
    <definedName name="honapinput" localSheetId="3">#REF!</definedName>
    <definedName name="honapinput">#REF!</definedName>
    <definedName name="hzt" localSheetId="2">MATCH(0.01,[0]!End_Bal,-1)+1</definedName>
    <definedName name="hzt" localSheetId="3">MATCH(0.01,[0]!End_Bal,-1)+1</definedName>
    <definedName name="hzt">MATCH(0.01,[0]!End_Bal,-1)+1</definedName>
    <definedName name="időszak" localSheetId="2">#REF!</definedName>
    <definedName name="időszak" localSheetId="3">#REF!</definedName>
    <definedName name="időszak">#REF!</definedName>
    <definedName name="IG" localSheetId="2">#REF!</definedName>
    <definedName name="IG" localSheetId="3">#REF!</definedName>
    <definedName name="IG">#REF!</definedName>
    <definedName name="IG_91" localSheetId="2">#REF!</definedName>
    <definedName name="IG_91" localSheetId="3">#REF!</definedName>
    <definedName name="IG_91">#REF!</definedName>
    <definedName name="IG91_" localSheetId="2">#REF!</definedName>
    <definedName name="IG91_" localSheetId="3">#REF!</definedName>
    <definedName name="IG91_">#REF!</definedName>
    <definedName name="IG92_" localSheetId="2">#REF!</definedName>
    <definedName name="IG92_" localSheetId="3">#REF!</definedName>
    <definedName name="IG92_">#REF!</definedName>
    <definedName name="IGB" localSheetId="2">#REF!</definedName>
    <definedName name="IGB" localSheetId="3">#REF!</definedName>
    <definedName name="IGB">#REF!</definedName>
    <definedName name="IGOK" localSheetId="2">#REF!</definedName>
    <definedName name="IGOK" localSheetId="3">#REF!</definedName>
    <definedName name="IGOK">#REF!</definedName>
    <definedName name="IN" localSheetId="2">#REF!</definedName>
    <definedName name="IN" localSheetId="3">#REF!</definedName>
    <definedName name="IN">#REF!</definedName>
    <definedName name="infra" localSheetId="2">#REF!</definedName>
    <definedName name="infra" localSheetId="3">#REF!</definedName>
    <definedName name="infra">#REF!</definedName>
    <definedName name="ingatlan" localSheetId="2">#REF!</definedName>
    <definedName name="ingatlan" localSheetId="3">#REF!</definedName>
    <definedName name="ingatlan">#REF!</definedName>
    <definedName name="IPAR" localSheetId="2">#REF!</definedName>
    <definedName name="IPAR" localSheetId="3">#REF!</definedName>
    <definedName name="IPAR">#REF!</definedName>
    <definedName name="IPMAX" localSheetId="2">#REF!</definedName>
    <definedName name="IPMAX" localSheetId="3">#REF!</definedName>
    <definedName name="IPMAX">#REF!</definedName>
    <definedName name="IRAT" localSheetId="2">#REF!</definedName>
    <definedName name="IRAT" localSheetId="3">#REF!</definedName>
    <definedName name="IRAT">#REF!</definedName>
    <definedName name="IRAT2" localSheetId="2">#REF!</definedName>
    <definedName name="IRAT2" localSheetId="3">#REF!</definedName>
    <definedName name="IRAT2">#REF!</definedName>
    <definedName name="ize" localSheetId="2">IF('kiegészítő munkák II.'!sff,[0]!Header_Row+'kiegészítő munkák II.'!telj,[0]!Header_Row)</definedName>
    <definedName name="ize" localSheetId="3">IF('kiegészítő munkák III.'!sff,[0]!Header_Row+'kiegészítő munkák III.'!telj,[0]!Header_Row)</definedName>
    <definedName name="ize">IF(sff,[0]!Header_Row+telj,[0]!Header_Row)</definedName>
    <definedName name="jkkkk" localSheetId="2">IF([0]!Loan_Amount*[0]!Interest_Rate*[0]!Loan_Years*[0]!Loan_Start&gt;0,1,0)</definedName>
    <definedName name="jkkkk" localSheetId="3">IF([0]!Loan_Amount*[0]!Interest_Rate*[0]!Loan_Years*[0]!Loan_Start&gt;0,1,0)</definedName>
    <definedName name="jkkkk">IF([0]!Loan_Amount*[0]!Interest_Rate*[0]!Loan_Years*[0]!Loan_Start&gt;0,1,0)</definedName>
    <definedName name="Kamat_0922">#N/A</definedName>
    <definedName name="karcsi" localSheetId="2">#REF!</definedName>
    <definedName name="karcsi" localSheetId="3">#REF!</definedName>
    <definedName name="karcsi">#REF!</definedName>
    <definedName name="KÍZ91" localSheetId="2">#REF!</definedName>
    <definedName name="KÍZ91" localSheetId="3">#REF!</definedName>
    <definedName name="KÍZ91">#REF!</definedName>
    <definedName name="KÍZ92" localSheetId="2">#REF!</definedName>
    <definedName name="KÍZ92" localSheetId="3">#REF!</definedName>
    <definedName name="KÍZ92">#REF!</definedName>
    <definedName name="KÍZB" localSheetId="2">#REF!</definedName>
    <definedName name="KÍZB" localSheetId="3">#REF!</definedName>
    <definedName name="KÍZB">#REF!</definedName>
    <definedName name="KÍZGAZ" localSheetId="2">#REF!</definedName>
    <definedName name="KÍZGAZ" localSheetId="3">#REF!</definedName>
    <definedName name="KÍZGAZ">#REF!</definedName>
    <definedName name="KÍZGAZD" localSheetId="2">#REF!</definedName>
    <definedName name="KÍZGAZD" localSheetId="3">#REF!</definedName>
    <definedName name="KÍZGAZD">#REF!</definedName>
    <definedName name="KOD" localSheetId="2">#REF!</definedName>
    <definedName name="KOD" localSheetId="3">#REF!</definedName>
    <definedName name="KOD">#REF!</definedName>
    <definedName name="KOZLEK" localSheetId="2">#REF!</definedName>
    <definedName name="KOZLEK" localSheetId="3">#REF!</definedName>
    <definedName name="KOZLEK">#REF!</definedName>
    <definedName name="Közös_összesen" localSheetId="2">#REF!</definedName>
    <definedName name="Közös_összesen" localSheetId="3">#REF!</definedName>
    <definedName name="Közös_összesen">#REF!</definedName>
    <definedName name="központ" localSheetId="2">#REF!</definedName>
    <definedName name="központ" localSheetId="3">#REF!</definedName>
    <definedName name="központ">#REF!</definedName>
    <definedName name="Last_Row" localSheetId="2">IF('kiegészítő munkák II.'!Values_Entered,Header_Row+'kiegészítő munkák II.'!Number_of_Payments,Header_Row)</definedName>
    <definedName name="Last_Row" localSheetId="3">IF('kiegészítő munkák III.'!Values_Entered,Header_Row+'kiegészítő munkák III.'!Number_of_Payments,Header_Row)</definedName>
    <definedName name="Last_Row">IF(Values_Entered,Header_Row+Number_of_Payments,Header_Row)</definedName>
    <definedName name="level" localSheetId="2">#REF!</definedName>
    <definedName name="level" localSheetId="3">#REF!</definedName>
    <definedName name="level">#REF!</definedName>
    <definedName name="lilk" localSheetId="2">IF([0]!Loan_Amount*[0]!Interest_Rate*[0]!Loan_Years*[0]!Loan_Start&gt;0,1,0)</definedName>
    <definedName name="lilk" localSheetId="3">IF([0]!Loan_Amount*[0]!Interest_Rate*[0]!Loan_Years*[0]!Loan_Start&gt;0,1,0)</definedName>
    <definedName name="lilk">IF([0]!Loan_Amount*[0]!Interest_Rate*[0]!Loan_Years*[0]!Loan_Start&gt;0,1,0)</definedName>
    <definedName name="lkkk" localSheetId="2">IF([0]!Loan_Amount*[0]!Interest_Rate*[0]!Loan_Years*[0]!Loan_Start&gt;0,1,0)</definedName>
    <definedName name="lkkk" localSheetId="3">IF([0]!Loan_Amount*[0]!Interest_Rate*[0]!Loan_Years*[0]!Loan_Start&gt;0,1,0)</definedName>
    <definedName name="lkkk">IF([0]!Loan_Amount*[0]!Interest_Rate*[0]!Loan_Years*[0]!Loan_Start&gt;0,1,0)</definedName>
    <definedName name="MAV" localSheetId="2">#REF!</definedName>
    <definedName name="MAV" localSheetId="3">#REF!</definedName>
    <definedName name="MAV">#REF!</definedName>
    <definedName name="MÁV_Rt." localSheetId="2">#REF!</definedName>
    <definedName name="MÁV_Rt." localSheetId="3">#REF!</definedName>
    <definedName name="MÁV_Rt.">#REF!</definedName>
    <definedName name="meze" localSheetId="2">IF('kiegészítő munkák II.'!sff,[0]!Header_Row+'kiegészítő munkák II.'!hjfgis,[0]!Header_Row)</definedName>
    <definedName name="meze" localSheetId="3">IF('kiegészítő munkák III.'!sff,[0]!Header_Row+'kiegészítő munkák III.'!hjfgis,[0]!Header_Row)</definedName>
    <definedName name="meze">IF(sff,[0]!Header_Row+hjfgis,[0]!Header_Row)</definedName>
    <definedName name="Mező" localSheetId="2">#REF!,#REF!,#REF!,#REF!,#REF!,#REF!,#REF!,#REF!,#REF!,#REF!,#REF!,#REF!,#REF!,#REF!,#REF!,#REF!</definedName>
    <definedName name="Mező" localSheetId="3">#REF!,#REF!,#REF!,#REF!,#REF!,#REF!,#REF!,#REF!,#REF!,#REF!,#REF!,#REF!,#REF!,#REF!,#REF!,#REF!</definedName>
    <definedName name="Mező">#REF!,#REF!,#REF!,#REF!,#REF!,#REF!,#REF!,#REF!,#REF!,#REF!,#REF!,#REF!,#REF!,#REF!,#REF!,#REF!</definedName>
    <definedName name="mjhj" localSheetId="2">IF('kiegészítő munkák II.'!trhrf,[0]!Header_Row+'kiegészítő munkák II.'!rhf,[0]!Header_Row)</definedName>
    <definedName name="mjhj" localSheetId="3">IF('kiegészítő munkák III.'!trhrf,[0]!Header_Row+'kiegészítő munkák III.'!rhf,[0]!Header_Row)</definedName>
    <definedName name="mjhj">IF(trhrf,[0]!Header_Row+rhf,[0]!Header_Row)</definedName>
    <definedName name="mjhk" localSheetId="2">IF('kiegészítő munkák II.'!trhrf,[0]!Header_Row+'kiegészítő munkák II.'!muhj,[0]!Header_Row)</definedName>
    <definedName name="mjhk" localSheetId="3">IF('kiegészítő munkák III.'!trhrf,[0]!Header_Row+'kiegészítő munkák III.'!muhj,[0]!Header_Row)</definedName>
    <definedName name="mjhk">IF(trhrf,[0]!Header_Row+muhj,[0]!Header_Row)</definedName>
    <definedName name="modosithato_eredmeny___0" localSheetId="2">#REF!</definedName>
    <definedName name="modosithato_eredmeny___0" localSheetId="3">#REF!</definedName>
    <definedName name="modosithato_eredmeny___0">#REF!</definedName>
    <definedName name="modszer" localSheetId="2">#REF!</definedName>
    <definedName name="modszer" localSheetId="3">#REF!</definedName>
    <definedName name="modszer">#REF!</definedName>
    <definedName name="MR" localSheetId="2">#REF!</definedName>
    <definedName name="MR" localSheetId="3">#REF!</definedName>
    <definedName name="MR">#REF!</definedName>
    <definedName name="MRMAX" localSheetId="2">#REF!</definedName>
    <definedName name="MRMAX" localSheetId="3">#REF!</definedName>
    <definedName name="MRMAX">#REF!</definedName>
    <definedName name="muhj" localSheetId="2">MATCH(0.01,[0]!End_Bal,-1)+1</definedName>
    <definedName name="muhj" localSheetId="3">MATCH(0.01,[0]!End_Bal,-1)+1</definedName>
    <definedName name="muhj">MATCH(0.01,[0]!End_Bal,-1)+1</definedName>
    <definedName name="MUN91_" localSheetId="2">#REF!</definedName>
    <definedName name="MUN91_" localSheetId="3">#REF!</definedName>
    <definedName name="MUN91_">#REF!</definedName>
    <definedName name="MUNB" localSheetId="2">#REF!</definedName>
    <definedName name="MUNB" localSheetId="3">#REF!</definedName>
    <definedName name="MUNB">#REF!</definedName>
    <definedName name="MUNKA_GY" localSheetId="2">#REF!</definedName>
    <definedName name="MUNKA_GY" localSheetId="3">#REF!</definedName>
    <definedName name="MUNKA_GY">#REF!</definedName>
    <definedName name="naturáliák2" localSheetId="2">#REF!,#REF!,#REF!,#REF!,#REF!,#REF!,#REF!,#REF!,#REF!,#REF!,#REF!,#REF!</definedName>
    <definedName name="naturáliák2" localSheetId="3">#REF!,#REF!,#REF!,#REF!,#REF!,#REF!,#REF!,#REF!,#REF!,#REF!,#REF!,#REF!</definedName>
    <definedName name="naturáliák2">#REF!,#REF!,#REF!,#REF!,#REF!,#REF!,#REF!,#REF!,#REF!,#REF!,#REF!,#REF!</definedName>
    <definedName name="névtelen" localSheetId="2">#REF!</definedName>
    <definedName name="névtelen" localSheetId="3">#REF!</definedName>
    <definedName name="névtelen">#REF!</definedName>
    <definedName name="névtelen_1" localSheetId="2">#REF!</definedName>
    <definedName name="névtelen_1" localSheetId="3">#REF!</definedName>
    <definedName name="névtelen_1">#REF!</definedName>
    <definedName name="névtelen_2" localSheetId="2">#REF!</definedName>
    <definedName name="névtelen_2" localSheetId="3">#REF!</definedName>
    <definedName name="névtelen_2">#REF!</definedName>
    <definedName name="NT" localSheetId="2">#REF!</definedName>
    <definedName name="NT" localSheetId="3">#REF!</definedName>
    <definedName name="NT">#REF!</definedName>
    <definedName name="Number_of_Payments" localSheetId="2">MATCH(0.01,End_Bal,-1)+1</definedName>
    <definedName name="Number_of_Payments" localSheetId="3">MATCH(0.01,End_Bal,-1)+1</definedName>
    <definedName name="Number_of_Payments">MATCH(0.01,End_Bal,-1)+1</definedName>
    <definedName name="Nyomtatási_terület_MÉ" localSheetId="2">#REF!</definedName>
    <definedName name="Nyomtatási_terület_MÉ" localSheetId="3">#REF!</definedName>
    <definedName name="Nyomtatási_terület_MÉ">#REF!</definedName>
    <definedName name="OK" localSheetId="2">#REF!</definedName>
    <definedName name="OK" localSheetId="3">#REF!</definedName>
    <definedName name="OK">#REF!</definedName>
    <definedName name="oke" localSheetId="2">IF([0]!Loan_Amount*[0]!Interest_Rate*[0]!Loan_Years*[0]!Loan_Start&gt;0,1,0)</definedName>
    <definedName name="oke" localSheetId="3">IF([0]!Loan_Amount*[0]!Interest_Rate*[0]!Loan_Years*[0]!Loan_Start&gt;0,1,0)</definedName>
    <definedName name="oke">IF([0]!Loan_Amount*[0]!Interest_Rate*[0]!Loan_Years*[0]!Loan_Start&gt;0,1,0)</definedName>
    <definedName name="össz" localSheetId="2">#REF!</definedName>
    <definedName name="össz" localSheetId="3">#REF!</definedName>
    <definedName name="össz">#REF!</definedName>
    <definedName name="összes" localSheetId="2">#REF!</definedName>
    <definedName name="összes" localSheetId="3">#REF!</definedName>
    <definedName name="összes">#REF!</definedName>
    <definedName name="összesen" localSheetId="2">MATCH(0.01,[0]!End_Bal,-1)+1</definedName>
    <definedName name="összesen" localSheetId="3">MATCH(0.01,[0]!End_Bal,-1)+1</definedName>
    <definedName name="összesen">MATCH(0.01,[0]!End_Bal,-1)+1</definedName>
    <definedName name="pálya" localSheetId="2">#REF!</definedName>
    <definedName name="pálya" localSheetId="3">#REF!</definedName>
    <definedName name="pálya">#REF!</definedName>
    <definedName name="Pályavasút_összesen" localSheetId="2">#REF!</definedName>
    <definedName name="Pályavasút_összesen" localSheetId="3">#REF!</definedName>
    <definedName name="Pályavasút_összesen">#REF!</definedName>
    <definedName name="partner" localSheetId="2">#REF!</definedName>
    <definedName name="partner" localSheetId="3">#REF!</definedName>
    <definedName name="partner">#REF!</definedName>
    <definedName name="Payment_Needed">"Befizetési kötelezettség"</definedName>
    <definedName name="PPMAX" localSheetId="2">#REF!</definedName>
    <definedName name="PPMAX" localSheetId="3">#REF!</definedName>
    <definedName name="PPMAX">#REF!</definedName>
    <definedName name="PR" localSheetId="2">#REF!</definedName>
    <definedName name="PR" localSheetId="3">#REF!</definedName>
    <definedName name="PR">#REF!</definedName>
    <definedName name="print" localSheetId="2">#REF!</definedName>
    <definedName name="print" localSheetId="3">#REF!</definedName>
    <definedName name="print">#REF!</definedName>
    <definedName name="Priority" localSheetId="2">#REF!</definedName>
    <definedName name="Priority" localSheetId="3">#REF!</definedName>
    <definedName name="Priority">#REF!</definedName>
    <definedName name="PROBAIR" localSheetId="2">#REF!</definedName>
    <definedName name="PROBAIR" localSheetId="3">#REF!</definedName>
    <definedName name="PROBAIR">#REF!</definedName>
    <definedName name="Processes" localSheetId="2">#REF!</definedName>
    <definedName name="Processes" localSheetId="3">#REF!</definedName>
    <definedName name="Processes">#REF!</definedName>
    <definedName name="Quest_Cotis2000" localSheetId="2">[55]Questionnaire</definedName>
    <definedName name="Quest_Cotis2000" localSheetId="3">[55]Questionnaire</definedName>
    <definedName name="Quest_Cotis2000">[55]Questionnaire</definedName>
    <definedName name="Questionnaire" localSheetId="2">#REF!</definedName>
    <definedName name="Questionnaire" localSheetId="3">#REF!</definedName>
    <definedName name="Questionnaire">#REF!</definedName>
    <definedName name="RawData" localSheetId="2">#REF!</definedName>
    <definedName name="RawData" localSheetId="3">#REF!</definedName>
    <definedName name="RawData">#REF!</definedName>
    <definedName name="RawHeader" localSheetId="2">#REF!</definedName>
    <definedName name="RawHeader" localSheetId="3">#REF!</definedName>
    <definedName name="RawHeader">#REF!</definedName>
    <definedName name="rds" localSheetId="2">IF([0]!Loan_Amount*[0]!Interest_Rate*[0]!Loan_Years*[0]!Loan_Start&gt;0,1,0)</definedName>
    <definedName name="rds" localSheetId="3">IF([0]!Loan_Amount*[0]!Interest_Rate*[0]!Loan_Years*[0]!Loan_Start&gt;0,1,0)</definedName>
    <definedName name="rds">IF([0]!Loan_Amount*[0]!Interest_Rate*[0]!Loan_Years*[0]!Loan_Start&gt;0,1,0)</definedName>
    <definedName name="Reimbursement">"Visszatérítés"</definedName>
    <definedName name="relevant" localSheetId="2">#REF!</definedName>
    <definedName name="relevant" localSheetId="3">#REF!</definedName>
    <definedName name="relevant">#REF!</definedName>
    <definedName name="rhf" localSheetId="2">MATCH(0.01,[0]!End_Bal,-1)+1</definedName>
    <definedName name="rhf" localSheetId="3">MATCH(0.01,[0]!End_Bal,-1)+1</definedName>
    <definedName name="rhf">MATCH(0.01,[0]!End_Bal,-1)+1</definedName>
    <definedName name="sd" localSheetId="2">MATCH(0.01,End_Bal,-1)+1</definedName>
    <definedName name="sd" localSheetId="3">MATCH(0.01,End_Bal,-1)+1</definedName>
    <definedName name="sd">MATCH(0.01,End_Bal,-1)+1</definedName>
    <definedName name="sff" localSheetId="2">IF([0]!Loan_Amount*[0]!Interest_Rate*[0]!Loan_Years*[0]!Loan_Start&gt;0,1,0)</definedName>
    <definedName name="sff" localSheetId="3">IF([0]!Loan_Amount*[0]!Interest_Rate*[0]!Loan_Years*[0]!Loan_Start&gt;0,1,0)</definedName>
    <definedName name="sff">IF([0]!Loan_Amount*[0]!Interest_Rate*[0]!Loan_Years*[0]!Loan_Start&gt;0,1,0)</definedName>
    <definedName name="SR" localSheetId="2">#REF!</definedName>
    <definedName name="SR" localSheetId="3">#REF!</definedName>
    <definedName name="SR">#REF!</definedName>
    <definedName name="SRMAX" localSheetId="2">#REF!</definedName>
    <definedName name="SRMAX" localSheetId="3">#REF!</definedName>
    <definedName name="SRMAX">#REF!</definedName>
    <definedName name="Status" localSheetId="2">#REF!</definedName>
    <definedName name="Status" localSheetId="3">#REF!</definedName>
    <definedName name="Status">#REF!</definedName>
    <definedName name="swad" localSheetId="2">IF('kiegészítő munkák II.'!trhrf,[0]!Header_Row+'kiegészítő munkák II.'!muhj,[0]!Header_Row)</definedName>
    <definedName name="swad" localSheetId="3">IF('kiegészítő munkák III.'!trhrf,[0]!Header_Row+'kiegészítő munkák III.'!muhj,[0]!Header_Row)</definedName>
    <definedName name="swad">IF(trhrf,[0]!Header_Row+muhj,[0]!Header_Row)</definedName>
    <definedName name="szemszáll" localSheetId="2">#REF!</definedName>
    <definedName name="szemszáll" localSheetId="3">#REF!</definedName>
    <definedName name="szemszáll">#REF!</definedName>
    <definedName name="szesza" localSheetId="2">#REF!</definedName>
    <definedName name="szesza" localSheetId="3">#REF!</definedName>
    <definedName name="szesza">#REF!</definedName>
    <definedName name="szug" localSheetId="2">#REF!</definedName>
    <definedName name="szug" localSheetId="3">#REF!</definedName>
    <definedName name="szug">#REF!</definedName>
    <definedName name="SZÜ_igény_szerinti_adatok" localSheetId="2">#REF!</definedName>
    <definedName name="SZÜ_igény_szerinti_adatok" localSheetId="3">#REF!</definedName>
    <definedName name="SZÜ_igény_szerinti_adatok">#REF!</definedName>
    <definedName name="SZÜ_igény_szerinti_bontás" localSheetId="2">#REF!</definedName>
    <definedName name="SZÜ_igény_szerinti_bontás" localSheetId="3">#REF!</definedName>
    <definedName name="SZÜ_igény_szerinti_bontás">#REF!</definedName>
    <definedName name="SZÜ_igények_szerinti_tábla" localSheetId="2">#REF!</definedName>
    <definedName name="SZÜ_igények_szerinti_tábla" localSheetId="3">#REF!</definedName>
    <definedName name="SZÜ_igények_szerinti_tábla">#REF!</definedName>
    <definedName name="T_VKÍZL" localSheetId="2">#REF!</definedName>
    <definedName name="T_VKÍZL" localSheetId="3">#REF!</definedName>
    <definedName name="T_VKÍZL">#REF!</definedName>
    <definedName name="tábla" localSheetId="2">#REF!</definedName>
    <definedName name="tábla" localSheetId="3">#REF!</definedName>
    <definedName name="tábla">#REF!</definedName>
    <definedName name="TAE" localSheetId="2">#REF!</definedName>
    <definedName name="TAE" localSheetId="3">#REF!</definedName>
    <definedName name="TAE">#REF!</definedName>
    <definedName name="TAVB" localSheetId="2">#REF!</definedName>
    <definedName name="TAVB" localSheetId="3">#REF!</definedName>
    <definedName name="TAVB">#REF!</definedName>
    <definedName name="telj" localSheetId="2">MATCH(0.01,[0]!End_Bal,-1)+1</definedName>
    <definedName name="telj" localSheetId="3">MATCH(0.01,[0]!End_Bal,-1)+1</definedName>
    <definedName name="telj">MATCH(0.01,[0]!End_Bal,-1)+1</definedName>
    <definedName name="TEMAX" localSheetId="2">#REF!</definedName>
    <definedName name="TEMAX" localSheetId="3">#REF!</definedName>
    <definedName name="TEMAX">#REF!</definedName>
    <definedName name="Tevékenység" localSheetId="2">#REF!</definedName>
    <definedName name="Tevékenység" localSheetId="3">#REF!</definedName>
    <definedName name="Tevékenység">#REF!</definedName>
    <definedName name="TM1REBUILDOPTION">1</definedName>
    <definedName name="trhrf" localSheetId="2">IF([0]!Loan_Amount*[0]!Interest_Rate*[0]!Loan_Years*[0]!Loan_Start&gt;0,1,0)</definedName>
    <definedName name="trhrf" localSheetId="3">IF([0]!Loan_Amount*[0]!Interest_Rate*[0]!Loan_Years*[0]!Loan_Start&gt;0,1,0)</definedName>
    <definedName name="trhrf">IF([0]!Loan_Amount*[0]!Interest_Rate*[0]!Loan_Years*[0]!Loan_Start&gt;0,1,0)</definedName>
    <definedName name="TTCAR" localSheetId="2">#REF!</definedName>
    <definedName name="TTCAR" localSheetId="3">#REF!</definedName>
    <definedName name="TTCAR">#REF!</definedName>
    <definedName name="TTCBF" localSheetId="2">#REF!</definedName>
    <definedName name="TTCBF" localSheetId="3">#REF!</definedName>
    <definedName name="TTCBF">#REF!</definedName>
    <definedName name="TTCCM" localSheetId="2">#REF!</definedName>
    <definedName name="TTCCM" localSheetId="3">#REF!</definedName>
    <definedName name="TTCCM">#REF!</definedName>
    <definedName name="TTCFA" localSheetId="2">#REF!</definedName>
    <definedName name="TTCFA" localSheetId="3">#REF!</definedName>
    <definedName name="TTCFA">#REF!</definedName>
    <definedName name="TTCGA" localSheetId="2">#REF!</definedName>
    <definedName name="TTCGA" localSheetId="3">#REF!</definedName>
    <definedName name="TTCGA">#REF!</definedName>
    <definedName name="TTCINV" localSheetId="2">#REF!</definedName>
    <definedName name="TTCINV" localSheetId="3">#REF!</definedName>
    <definedName name="TTCINV">#REF!</definedName>
    <definedName name="TTCMR" localSheetId="2">#REF!</definedName>
    <definedName name="TTCMR" localSheetId="3">#REF!</definedName>
    <definedName name="TTCMR">#REF!</definedName>
    <definedName name="TTCPP" localSheetId="2">#REF!</definedName>
    <definedName name="TTCPP" localSheetId="3">#REF!</definedName>
    <definedName name="TTCPP">#REF!</definedName>
    <definedName name="TTCTAE" localSheetId="2">#REF!</definedName>
    <definedName name="TTCTAE" localSheetId="3">#REF!</definedName>
    <definedName name="TTCTAE">#REF!</definedName>
    <definedName name="TTCTEA" localSheetId="2">#REF!</definedName>
    <definedName name="TTCTEA" localSheetId="3">#REF!</definedName>
    <definedName name="TTCTEA">#REF!</definedName>
    <definedName name="TTCSR" localSheetId="2">#REF!</definedName>
    <definedName name="TTCSR" localSheetId="3">#REF!</definedName>
    <definedName name="TTCSR">#REF!</definedName>
    <definedName name="U" hidden="1">{#N/A,#N/A,FALSE,"Z.k."}</definedName>
    <definedName name="új_munkaerő_forgalom" localSheetId="2">#REF!</definedName>
    <definedName name="új_munkaerő_forgalom" localSheetId="3">#REF!</definedName>
    <definedName name="új_munkaerő_forgalom">#REF!</definedName>
    <definedName name="új_munkaerő_forgalom_havi" localSheetId="2">#REF!</definedName>
    <definedName name="új_munkaerő_forgalom_havi" localSheetId="3">#REF!</definedName>
    <definedName name="új_munkaerő_forgalom_havi">#REF!</definedName>
    <definedName name="UTAS" localSheetId="2">#REF!</definedName>
    <definedName name="UTAS" localSheetId="3">#REF!</definedName>
    <definedName name="UTAS">#REF!</definedName>
    <definedName name="utso" localSheetId="2">IF('kiegészítő munkák II.'!sff,[0]!Header_Row+'kiegészítő munkák II.'!hjfgis,[0]!Header_Row)</definedName>
    <definedName name="utso" localSheetId="3">IF('kiegészítő munkák III.'!sff,[0]!Header_Row+'kiegészítő munkák III.'!hjfgis,[0]!Header_Row)</definedName>
    <definedName name="utso">IF(sff,[0]!Header_Row+hjfgis,[0]!Header_Row)</definedName>
    <definedName name="uuuuuuuuuuuuu" localSheetId="2">IF([0]!Loan_Amount*[0]!Interest_Rate*[0]!Loan_Years*[0]!Loan_Start&gt;0,1,0)</definedName>
    <definedName name="uuuuuuuuuuuuu" localSheetId="3">IF([0]!Loan_Amount*[0]!Interest_Rate*[0]!Loan_Years*[0]!Loan_Start&gt;0,1,0)</definedName>
    <definedName name="uuuuuuuuuuuuu">IF([0]!Loan_Amount*[0]!Interest_Rate*[0]!Loan_Years*[0]!Loan_Start&gt;0,1,0)</definedName>
    <definedName name="Vállalkozó_vasút_összesen" localSheetId="2">#REF!</definedName>
    <definedName name="Vállalkozó_vasút_összesen" localSheetId="3">#REF!</definedName>
    <definedName name="Vállalkozó_vasút_összesen">#REF!</definedName>
    <definedName name="Values_Entered" localSheetId="2">IF(Loan_Amount*Interest_Rate*Loan_Years*Loan_Start&gt;0,1,0)</definedName>
    <definedName name="Values_Entered" localSheetId="3">IF(Loan_Amount*Interest_Rate*Loan_Years*Loan_Start&gt;0,1,0)</definedName>
    <definedName name="Values_Entered">IF(Loan_Amount*Interest_Rate*Loan_Years*Loan_Start&gt;0,1,0)</definedName>
    <definedName name="várható" localSheetId="2">#REF!</definedName>
    <definedName name="várható" localSheetId="3">#REF!</definedName>
    <definedName name="várható">#REF!</definedName>
    <definedName name="verzio2" localSheetId="2">#REF!</definedName>
    <definedName name="verzio2" localSheetId="3">#REF!</definedName>
    <definedName name="verzio2">#REF!</definedName>
    <definedName name="vfx" localSheetId="2">IF([0]!Loan_Amount*[0]!Interest_Rate*[0]!Loan_Years*[0]!Loan_Start&gt;0,1,0)</definedName>
    <definedName name="vfx" localSheetId="3">IF([0]!Loan_Amount*[0]!Interest_Rate*[0]!Loan_Years*[0]!Loan_Start&gt;0,1,0)</definedName>
    <definedName name="vfx">IF([0]!Loan_Amount*[0]!Interest_Rate*[0]!Loan_Years*[0]!Loan_Start&gt;0,1,0)</definedName>
    <definedName name="wrn.Hagy.._.UTAS._.kocsik." hidden="1">{#N/A,#N/A,TRUE,"H.k."}</definedName>
    <definedName name="wrn.Hagyományos._.kocsik._.vizsgálati._.esedékessége." hidden="1">{#N/A,#N/A,TRUE,"H.k."}</definedName>
    <definedName name="wrn.Z._.tipusú._.kocsik._.időszakos._.vizsgálata." hidden="1">{#N/A,#N/A,TRUE,"Z.k."}</definedName>
    <definedName name="wrn.Z._.tipusú._.UTAS._.kocsik.." hidden="1">{#N/A,#N/A,FALSE,"Z.k."}</definedName>
    <definedName name="x" localSheetId="2">IF([0]!Loan_Amount*[0]!Interest_Rate*[0]!Loan_Years*[0]!Loan_Start&gt;0,1,0)</definedName>
    <definedName name="x" localSheetId="3">IF([0]!Loan_Amount*[0]!Interest_Rate*[0]!Loan_Years*[0]!Loan_Start&gt;0,1,0)</definedName>
    <definedName name="x">IF([0]!Loan_Amount*[0]!Interest_Rate*[0]!Loan_Years*[0]!Loan_Start&gt;0,1,0)</definedName>
    <definedName name="yyyyyy">#N/A</definedName>
    <definedName name="ztg" localSheetId="2">IF('kiegészítő munkák II.'!vfx,[0]!Header_Row+'kiegészítő munkák II.'!rhf,[0]!Header_Row)</definedName>
    <definedName name="ztg" localSheetId="3">IF('kiegészítő munkák III.'!vfx,[0]!Header_Row+'kiegészítő munkák III.'!rhf,[0]!Header_Row)</definedName>
    <definedName name="ztg">IF(vfx,[0]!Header_Row+rhf,[0]!Header_Row)</definedName>
  </definedNames>
  <calcPr calcId="145621"/>
  <pivotCaches>
    <pivotCache cacheId="0" r:id="rId6"/>
  </pivotCaches>
</workbook>
</file>

<file path=xl/calcChain.xml><?xml version="1.0" encoding="utf-8"?>
<calcChain xmlns="http://schemas.openxmlformats.org/spreadsheetml/2006/main">
  <c r="F48" i="1" l="1"/>
  <c r="H48" i="6" l="1"/>
  <c r="CO34" i="2"/>
  <c r="CN34" i="2"/>
  <c r="CM34" i="2"/>
  <c r="CL34" i="2"/>
  <c r="CK34" i="2"/>
  <c r="CJ34" i="2"/>
  <c r="CI34" i="2"/>
  <c r="CI35" i="2" s="1"/>
  <c r="CH34" i="2"/>
  <c r="CG34" i="2"/>
  <c r="CF34" i="2"/>
  <c r="CE34" i="2"/>
  <c r="CE35" i="2" s="1"/>
  <c r="CD34" i="2"/>
  <c r="CC34" i="2"/>
  <c r="CB34" i="2"/>
  <c r="CA34" i="2"/>
  <c r="BZ34" i="2"/>
  <c r="BY34" i="2"/>
  <c r="BX34" i="2"/>
  <c r="BW34" i="2"/>
  <c r="BV34" i="2"/>
  <c r="BU34" i="2"/>
  <c r="BT34" i="2"/>
  <c r="BS34" i="2"/>
  <c r="BS35" i="2" s="1"/>
  <c r="BR34" i="2"/>
  <c r="BQ34" i="2"/>
  <c r="BP34" i="2"/>
  <c r="BO34" i="2"/>
  <c r="BO35" i="2" s="1"/>
  <c r="BN34" i="2"/>
  <c r="BM34" i="2"/>
  <c r="BL34" i="2"/>
  <c r="BK34" i="2"/>
  <c r="BJ34" i="2"/>
  <c r="BI34" i="2"/>
  <c r="BH34" i="2"/>
  <c r="BG34" i="2"/>
  <c r="BF34" i="2"/>
  <c r="BE34" i="2"/>
  <c r="BD34" i="2"/>
  <c r="BC34" i="2"/>
  <c r="BC35" i="2" s="1"/>
  <c r="BB34" i="2"/>
  <c r="BA34" i="2"/>
  <c r="AZ34" i="2"/>
  <c r="AY34" i="2"/>
  <c r="AY35" i="2" s="1"/>
  <c r="AX34" i="2"/>
  <c r="AW34" i="2"/>
  <c r="AV34" i="2"/>
  <c r="AU34" i="2"/>
  <c r="AT34" i="2"/>
  <c r="AS34" i="2"/>
  <c r="AR34" i="2"/>
  <c r="AQ34" i="2"/>
  <c r="AP34" i="2"/>
  <c r="AO34" i="2"/>
  <c r="AN34" i="2"/>
  <c r="AM34" i="2"/>
  <c r="AM35" i="2" s="1"/>
  <c r="AL34" i="2"/>
  <c r="AK34" i="2"/>
  <c r="AJ34" i="2"/>
  <c r="AI34" i="2"/>
  <c r="AI35" i="2" s="1"/>
  <c r="AH34" i="2"/>
  <c r="AG34" i="2"/>
  <c r="AF34" i="2"/>
  <c r="AE34" i="2"/>
  <c r="AD34" i="2"/>
  <c r="AC34" i="2"/>
  <c r="AB34" i="2"/>
  <c r="AA34" i="2"/>
  <c r="Z34" i="2"/>
  <c r="Y34" i="2"/>
  <c r="X34" i="2"/>
  <c r="W34" i="2"/>
  <c r="W35" i="2" s="1"/>
  <c r="V34" i="2"/>
  <c r="U34" i="2"/>
  <c r="T34" i="2"/>
  <c r="S34" i="2"/>
  <c r="S35" i="2" s="1"/>
  <c r="R34" i="2"/>
  <c r="Q34" i="2"/>
  <c r="P34" i="2"/>
  <c r="O34" i="2"/>
  <c r="N34" i="2"/>
  <c r="M34" i="2"/>
  <c r="L34" i="2"/>
  <c r="K34" i="2"/>
  <c r="J34" i="2"/>
  <c r="I34" i="2"/>
  <c r="H34" i="2"/>
  <c r="G34" i="2"/>
  <c r="G35" i="2" s="1"/>
  <c r="F34" i="2"/>
  <c r="E34" i="2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CO20" i="2"/>
  <c r="CN20" i="2"/>
  <c r="CM20" i="2"/>
  <c r="CL20" i="2"/>
  <c r="CK20" i="2"/>
  <c r="CJ20" i="2"/>
  <c r="CI20" i="2"/>
  <c r="CH20" i="2"/>
  <c r="CG20" i="2"/>
  <c r="CF20" i="2"/>
  <c r="CE20" i="2"/>
  <c r="CD20" i="2"/>
  <c r="CC20" i="2"/>
  <c r="CB20" i="2"/>
  <c r="CA20" i="2"/>
  <c r="BZ20" i="2"/>
  <c r="BY20" i="2"/>
  <c r="BX20" i="2"/>
  <c r="BW20" i="2"/>
  <c r="BV20" i="2"/>
  <c r="BU20" i="2"/>
  <c r="BT20" i="2"/>
  <c r="BS20" i="2"/>
  <c r="BR20" i="2"/>
  <c r="BQ20" i="2"/>
  <c r="BP20" i="2"/>
  <c r="BO20" i="2"/>
  <c r="BN20" i="2"/>
  <c r="BM20" i="2"/>
  <c r="BL20" i="2"/>
  <c r="BK20" i="2"/>
  <c r="BJ20" i="2"/>
  <c r="BI20" i="2"/>
  <c r="BH20" i="2"/>
  <c r="BG20" i="2"/>
  <c r="BF20" i="2"/>
  <c r="BE20" i="2"/>
  <c r="BD20" i="2"/>
  <c r="BC20" i="2"/>
  <c r="BB20" i="2"/>
  <c r="BA20" i="2"/>
  <c r="AZ20" i="2"/>
  <c r="AY20" i="2"/>
  <c r="AX20" i="2"/>
  <c r="AW20" i="2"/>
  <c r="AV20" i="2"/>
  <c r="AU20" i="2"/>
  <c r="AT20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34" i="2"/>
  <c r="E20" i="6"/>
  <c r="D20" i="6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E35" i="2" l="1"/>
  <c r="I35" i="2"/>
  <c r="M35" i="2"/>
  <c r="Q35" i="2"/>
  <c r="U35" i="2"/>
  <c r="Y35" i="2"/>
  <c r="AC35" i="2"/>
  <c r="AG35" i="2"/>
  <c r="AK35" i="2"/>
  <c r="AO35" i="2"/>
  <c r="AS35" i="2"/>
  <c r="AW35" i="2"/>
  <c r="BA35" i="2"/>
  <c r="BE35" i="2"/>
  <c r="BI35" i="2"/>
  <c r="BM35" i="2"/>
  <c r="BQ35" i="2"/>
  <c r="BU35" i="2"/>
  <c r="BY35" i="2"/>
  <c r="CC35" i="2"/>
  <c r="CG35" i="2"/>
  <c r="CK35" i="2"/>
  <c r="CO35" i="2"/>
  <c r="F35" i="2"/>
  <c r="J35" i="2"/>
  <c r="N35" i="2"/>
  <c r="R35" i="2"/>
  <c r="V35" i="2"/>
  <c r="Z35" i="2"/>
  <c r="AD35" i="2"/>
  <c r="AH35" i="2"/>
  <c r="AL35" i="2"/>
  <c r="AP35" i="2"/>
  <c r="AT35" i="2"/>
  <c r="AX35" i="2"/>
  <c r="BB35" i="2"/>
  <c r="BF35" i="2"/>
  <c r="BJ35" i="2"/>
  <c r="BN35" i="2"/>
  <c r="BR35" i="2"/>
  <c r="BV35" i="2"/>
  <c r="BZ35" i="2"/>
  <c r="CD35" i="2"/>
  <c r="CH35" i="2"/>
  <c r="CL35" i="2"/>
  <c r="K35" i="2"/>
  <c r="O35" i="2"/>
  <c r="AA35" i="2"/>
  <c r="AE35" i="2"/>
  <c r="AQ35" i="2"/>
  <c r="AU35" i="2"/>
  <c r="BG35" i="2"/>
  <c r="BK35" i="2"/>
  <c r="BW35" i="2"/>
  <c r="CA35" i="2"/>
  <c r="CM35" i="2"/>
  <c r="H35" i="2"/>
  <c r="L35" i="2"/>
  <c r="P35" i="2"/>
  <c r="T35" i="2"/>
  <c r="X35" i="2"/>
  <c r="AB35" i="2"/>
  <c r="AF35" i="2"/>
  <c r="AJ35" i="2"/>
  <c r="AN35" i="2"/>
  <c r="AR35" i="2"/>
  <c r="AV35" i="2"/>
  <c r="AZ35" i="2"/>
  <c r="BD35" i="2"/>
  <c r="BH35" i="2"/>
  <c r="BL35" i="2"/>
  <c r="BP35" i="2"/>
  <c r="BT35" i="2"/>
  <c r="BX35" i="2"/>
  <c r="CB35" i="2"/>
  <c r="CF35" i="2"/>
  <c r="CJ35" i="2"/>
  <c r="CN35" i="2"/>
  <c r="F35" i="5"/>
  <c r="J35" i="5"/>
  <c r="N35" i="5"/>
  <c r="R35" i="5"/>
  <c r="V35" i="5"/>
  <c r="Z35" i="5"/>
  <c r="E35" i="5"/>
  <c r="I35" i="5"/>
  <c r="M35" i="5"/>
  <c r="Q35" i="5"/>
  <c r="U35" i="5"/>
  <c r="Y35" i="5"/>
  <c r="AC35" i="5"/>
  <c r="H35" i="5"/>
  <c r="L35" i="5"/>
  <c r="P35" i="5"/>
  <c r="T35" i="5"/>
  <c r="X35" i="5"/>
  <c r="AB35" i="5"/>
  <c r="G35" i="5"/>
  <c r="K35" i="5"/>
  <c r="O35" i="5"/>
  <c r="S35" i="5"/>
  <c r="W35" i="5"/>
  <c r="AA35" i="5"/>
  <c r="AE44" i="5"/>
  <c r="K8" i="1" s="1"/>
  <c r="AE41" i="5"/>
  <c r="K5" i="1" s="1"/>
  <c r="AE46" i="5"/>
  <c r="K10" i="1" s="1"/>
  <c r="AE60" i="5"/>
  <c r="K24" i="1" s="1"/>
  <c r="AE55" i="5"/>
  <c r="K19" i="1" s="1"/>
  <c r="AF41" i="5"/>
  <c r="AE48" i="5"/>
  <c r="K12" i="1" s="1"/>
  <c r="AE64" i="5"/>
  <c r="K28" i="1" s="1"/>
  <c r="AF42" i="5"/>
  <c r="O6" i="1" s="1"/>
  <c r="AE42" i="5"/>
  <c r="K6" i="1" s="1"/>
  <c r="AE50" i="5"/>
  <c r="K14" i="1" s="1"/>
  <c r="AE68" i="5"/>
  <c r="K32" i="1" s="1"/>
  <c r="AF44" i="5"/>
  <c r="AF46" i="5"/>
  <c r="AF48" i="5"/>
  <c r="AF50" i="5"/>
  <c r="AF55" i="5"/>
  <c r="AF60" i="5"/>
  <c r="AF64" i="5"/>
  <c r="AF68" i="5"/>
  <c r="AE43" i="5"/>
  <c r="K7" i="1" s="1"/>
  <c r="AE45" i="5"/>
  <c r="K9" i="1" s="1"/>
  <c r="AE47" i="5"/>
  <c r="K11" i="1" s="1"/>
  <c r="AE49" i="5"/>
  <c r="K13" i="1" s="1"/>
  <c r="AE51" i="5"/>
  <c r="K15" i="1" s="1"/>
  <c r="AE53" i="5"/>
  <c r="K17" i="1" s="1"/>
  <c r="AE57" i="5"/>
  <c r="K21" i="1" s="1"/>
  <c r="AE62" i="5"/>
  <c r="K26" i="1" s="1"/>
  <c r="AE66" i="5"/>
  <c r="K30" i="1" s="1"/>
  <c r="AE70" i="5"/>
  <c r="K34" i="1" s="1"/>
  <c r="AF43" i="5"/>
  <c r="AF45" i="5"/>
  <c r="O9" i="1" s="1"/>
  <c r="AF47" i="5"/>
  <c r="O11" i="1" s="1"/>
  <c r="AF49" i="5"/>
  <c r="AF51" i="5"/>
  <c r="AF53" i="5"/>
  <c r="AF57" i="5"/>
  <c r="O21" i="1" s="1"/>
  <c r="AF62" i="5"/>
  <c r="AF66" i="5"/>
  <c r="AF70" i="5"/>
  <c r="AE52" i="5"/>
  <c r="K16" i="1" s="1"/>
  <c r="AE54" i="5"/>
  <c r="K18" i="1" s="1"/>
  <c r="AE56" i="5"/>
  <c r="K20" i="1" s="1"/>
  <c r="AE59" i="5"/>
  <c r="K23" i="1" s="1"/>
  <c r="AE61" i="5"/>
  <c r="K25" i="1" s="1"/>
  <c r="AE63" i="5"/>
  <c r="K27" i="1" s="1"/>
  <c r="AE65" i="5"/>
  <c r="K29" i="1" s="1"/>
  <c r="AE67" i="5"/>
  <c r="K31" i="1" s="1"/>
  <c r="AE69" i="5"/>
  <c r="K33" i="1" s="1"/>
  <c r="AE71" i="5"/>
  <c r="K35" i="1" s="1"/>
  <c r="AF52" i="5"/>
  <c r="AF54" i="5"/>
  <c r="O18" i="1" s="1"/>
  <c r="AF56" i="5"/>
  <c r="O20" i="1" s="1"/>
  <c r="AF59" i="5"/>
  <c r="AF61" i="5"/>
  <c r="AF63" i="5"/>
  <c r="AF65" i="5"/>
  <c r="O29" i="1" s="1"/>
  <c r="AF67" i="5"/>
  <c r="AF69" i="5"/>
  <c r="AF71" i="5"/>
  <c r="AE40" i="5"/>
  <c r="K4" i="1" s="1"/>
  <c r="D20" i="5"/>
  <c r="AF40" i="5"/>
  <c r="CR40" i="2"/>
  <c r="CR51" i="2"/>
  <c r="CQ42" i="2"/>
  <c r="J6" i="1" s="1"/>
  <c r="CQ44" i="2"/>
  <c r="J8" i="1" s="1"/>
  <c r="CR41" i="2"/>
  <c r="CR43" i="2"/>
  <c r="CR45" i="2"/>
  <c r="CR47" i="2"/>
  <c r="CR42" i="2"/>
  <c r="CR44" i="2"/>
  <c r="CQ41" i="2"/>
  <c r="J5" i="1" s="1"/>
  <c r="CQ43" i="2"/>
  <c r="J7" i="1" s="1"/>
  <c r="CQ45" i="2"/>
  <c r="J9" i="1" s="1"/>
  <c r="CQ46" i="2"/>
  <c r="J10" i="1" s="1"/>
  <c r="CQ48" i="2"/>
  <c r="J12" i="1" s="1"/>
  <c r="CQ52" i="2"/>
  <c r="J16" i="1" s="1"/>
  <c r="CR46" i="2"/>
  <c r="CR48" i="2"/>
  <c r="CR49" i="2"/>
  <c r="CQ47" i="2"/>
  <c r="J11" i="1" s="1"/>
  <c r="CQ50" i="2"/>
  <c r="J14" i="1" s="1"/>
  <c r="CR50" i="2"/>
  <c r="CR52" i="2"/>
  <c r="CR54" i="2"/>
  <c r="CQ49" i="2"/>
  <c r="J13" i="1" s="1"/>
  <c r="CQ51" i="2"/>
  <c r="J15" i="1" s="1"/>
  <c r="CR56" i="2"/>
  <c r="CQ54" i="2"/>
  <c r="J18" i="1" s="1"/>
  <c r="CQ56" i="2"/>
  <c r="J20" i="1" s="1"/>
  <c r="CQ53" i="2"/>
  <c r="J17" i="1" s="1"/>
  <c r="CQ55" i="2"/>
  <c r="J19" i="1" s="1"/>
  <c r="CQ57" i="2"/>
  <c r="J21" i="1" s="1"/>
  <c r="CR53" i="2"/>
  <c r="CR55" i="2"/>
  <c r="CR57" i="2"/>
  <c r="CQ60" i="2"/>
  <c r="J24" i="1" s="1"/>
  <c r="CQ62" i="2"/>
  <c r="J26" i="1" s="1"/>
  <c r="CR60" i="2"/>
  <c r="CR62" i="2"/>
  <c r="CQ61" i="2"/>
  <c r="J25" i="1" s="1"/>
  <c r="CQ59" i="2"/>
  <c r="J23" i="1" s="1"/>
  <c r="CR59" i="2"/>
  <c r="CR61" i="2"/>
  <c r="CR63" i="2"/>
  <c r="CR65" i="2"/>
  <c r="CQ64" i="2"/>
  <c r="J28" i="1" s="1"/>
  <c r="CQ66" i="2"/>
  <c r="J30" i="1" s="1"/>
  <c r="CR64" i="2"/>
  <c r="CR66" i="2"/>
  <c r="CR68" i="2"/>
  <c r="CQ63" i="2"/>
  <c r="J27" i="1" s="1"/>
  <c r="CQ65" i="2"/>
  <c r="J29" i="1" s="1"/>
  <c r="CR70" i="2"/>
  <c r="CQ68" i="2"/>
  <c r="J32" i="1" s="1"/>
  <c r="CQ70" i="2"/>
  <c r="J34" i="1" s="1"/>
  <c r="CQ67" i="2"/>
  <c r="J31" i="1" s="1"/>
  <c r="CQ69" i="2"/>
  <c r="J33" i="1" s="1"/>
  <c r="CQ71" i="2"/>
  <c r="J35" i="1" s="1"/>
  <c r="CR67" i="2"/>
  <c r="CR69" i="2"/>
  <c r="CR71" i="2"/>
  <c r="CQ40" i="2"/>
  <c r="J4" i="1" s="1"/>
  <c r="O31" i="1" l="1"/>
  <c r="O23" i="1"/>
  <c r="O26" i="1"/>
  <c r="O24" i="1"/>
  <c r="O35" i="1"/>
  <c r="O27" i="1"/>
  <c r="O34" i="1"/>
  <c r="O32" i="1"/>
  <c r="O33" i="1"/>
  <c r="O25" i="1"/>
  <c r="O30" i="1"/>
  <c r="O28" i="1"/>
  <c r="O17" i="1"/>
  <c r="O14" i="1"/>
  <c r="O4" i="1"/>
  <c r="O16" i="1"/>
  <c r="O15" i="1"/>
  <c r="O7" i="1"/>
  <c r="O12" i="1"/>
  <c r="O19" i="1"/>
  <c r="O8" i="1"/>
  <c r="O13" i="1"/>
  <c r="O10" i="1"/>
  <c r="O5" i="1"/>
  <c r="D20" i="2"/>
  <c r="H71" i="6"/>
  <c r="G71" i="6"/>
  <c r="L35" i="1" s="1"/>
  <c r="M35" i="1" s="1"/>
  <c r="N35" i="1" s="1"/>
  <c r="H70" i="6"/>
  <c r="G70" i="6"/>
  <c r="L34" i="1" s="1"/>
  <c r="M34" i="1" s="1"/>
  <c r="N34" i="1" s="1"/>
  <c r="H69" i="6"/>
  <c r="G69" i="6"/>
  <c r="L33" i="1" s="1"/>
  <c r="M33" i="1" s="1"/>
  <c r="N33" i="1" s="1"/>
  <c r="H68" i="6"/>
  <c r="G68" i="6"/>
  <c r="L32" i="1" s="1"/>
  <c r="M32" i="1" s="1"/>
  <c r="N32" i="1" s="1"/>
  <c r="H67" i="6"/>
  <c r="G67" i="6"/>
  <c r="L31" i="1" s="1"/>
  <c r="M31" i="1" s="1"/>
  <c r="N31" i="1" s="1"/>
  <c r="H66" i="6"/>
  <c r="G66" i="6"/>
  <c r="L30" i="1" s="1"/>
  <c r="M30" i="1" s="1"/>
  <c r="N30" i="1" s="1"/>
  <c r="H65" i="6"/>
  <c r="G65" i="6"/>
  <c r="L29" i="1" s="1"/>
  <c r="M29" i="1" s="1"/>
  <c r="N29" i="1" s="1"/>
  <c r="H64" i="6"/>
  <c r="G64" i="6"/>
  <c r="L28" i="1" s="1"/>
  <c r="M28" i="1" s="1"/>
  <c r="N28" i="1" s="1"/>
  <c r="H63" i="6"/>
  <c r="G63" i="6"/>
  <c r="L27" i="1" s="1"/>
  <c r="M27" i="1" s="1"/>
  <c r="N27" i="1" s="1"/>
  <c r="H62" i="6"/>
  <c r="G62" i="6"/>
  <c r="L26" i="1" s="1"/>
  <c r="M26" i="1" s="1"/>
  <c r="N26" i="1" s="1"/>
  <c r="H61" i="6"/>
  <c r="G61" i="6"/>
  <c r="L25" i="1" s="1"/>
  <c r="M25" i="1" s="1"/>
  <c r="N25" i="1" s="1"/>
  <c r="H60" i="6"/>
  <c r="G60" i="6"/>
  <c r="L24" i="1" s="1"/>
  <c r="M24" i="1" s="1"/>
  <c r="N24" i="1" s="1"/>
  <c r="H59" i="6"/>
  <c r="G59" i="6"/>
  <c r="L23" i="1" s="1"/>
  <c r="M23" i="1" s="1"/>
  <c r="N23" i="1" s="1"/>
  <c r="H57" i="6"/>
  <c r="G57" i="6"/>
  <c r="L21" i="1" s="1"/>
  <c r="M21" i="1" s="1"/>
  <c r="N21" i="1" s="1"/>
  <c r="H56" i="6"/>
  <c r="G56" i="6"/>
  <c r="L20" i="1" s="1"/>
  <c r="M20" i="1" s="1"/>
  <c r="N20" i="1" s="1"/>
  <c r="H55" i="6"/>
  <c r="G55" i="6"/>
  <c r="L19" i="1" s="1"/>
  <c r="M19" i="1" s="1"/>
  <c r="N19" i="1" s="1"/>
  <c r="H54" i="6"/>
  <c r="G54" i="6"/>
  <c r="L18" i="1" s="1"/>
  <c r="M18" i="1" s="1"/>
  <c r="N18" i="1" s="1"/>
  <c r="H53" i="6"/>
  <c r="G53" i="6"/>
  <c r="L17" i="1" s="1"/>
  <c r="M17" i="1" s="1"/>
  <c r="N17" i="1" s="1"/>
  <c r="H52" i="6"/>
  <c r="G52" i="6"/>
  <c r="L16" i="1" s="1"/>
  <c r="M16" i="1" s="1"/>
  <c r="N16" i="1" s="1"/>
  <c r="H51" i="6"/>
  <c r="G51" i="6"/>
  <c r="L15" i="1" s="1"/>
  <c r="M15" i="1" s="1"/>
  <c r="N15" i="1" s="1"/>
  <c r="H50" i="6"/>
  <c r="G50" i="6"/>
  <c r="L14" i="1" s="1"/>
  <c r="M14" i="1" s="1"/>
  <c r="N14" i="1" s="1"/>
  <c r="H49" i="6"/>
  <c r="G49" i="6"/>
  <c r="L13" i="1" s="1"/>
  <c r="M13" i="1" s="1"/>
  <c r="N13" i="1" s="1"/>
  <c r="G48" i="6"/>
  <c r="L12" i="1" s="1"/>
  <c r="M12" i="1" s="1"/>
  <c r="N12" i="1" s="1"/>
  <c r="H47" i="6"/>
  <c r="G47" i="6"/>
  <c r="L11" i="1" s="1"/>
  <c r="M11" i="1" s="1"/>
  <c r="N11" i="1" s="1"/>
  <c r="H46" i="6"/>
  <c r="G46" i="6"/>
  <c r="L10" i="1" s="1"/>
  <c r="M10" i="1" s="1"/>
  <c r="N10" i="1" s="1"/>
  <c r="H45" i="6"/>
  <c r="G45" i="6"/>
  <c r="L9" i="1" s="1"/>
  <c r="M9" i="1" s="1"/>
  <c r="N9" i="1" s="1"/>
  <c r="H44" i="6"/>
  <c r="G44" i="6"/>
  <c r="L8" i="1" s="1"/>
  <c r="M8" i="1" s="1"/>
  <c r="N8" i="1" s="1"/>
  <c r="H43" i="6"/>
  <c r="G43" i="6"/>
  <c r="L7" i="1" s="1"/>
  <c r="M7" i="1" s="1"/>
  <c r="N7" i="1" s="1"/>
  <c r="H42" i="6"/>
  <c r="G42" i="6"/>
  <c r="L6" i="1" s="1"/>
  <c r="M6" i="1" s="1"/>
  <c r="N6" i="1" s="1"/>
  <c r="H41" i="6"/>
  <c r="G41" i="6"/>
  <c r="L5" i="1" s="1"/>
  <c r="M5" i="1" s="1"/>
  <c r="N5" i="1" s="1"/>
  <c r="H40" i="6"/>
  <c r="G40" i="6"/>
  <c r="L4" i="1" s="1"/>
  <c r="M4" i="1" s="1"/>
  <c r="N4" i="1" s="1"/>
  <c r="E34" i="6"/>
  <c r="D34" i="6"/>
  <c r="AF72" i="5"/>
  <c r="AE72" i="5"/>
  <c r="AE58" i="5"/>
  <c r="D34" i="5"/>
  <c r="D35" i="5" s="1"/>
  <c r="CR72" i="2"/>
  <c r="AF58" i="5" l="1"/>
  <c r="D35" i="2"/>
  <c r="G72" i="6"/>
  <c r="E35" i="6"/>
  <c r="H72" i="6"/>
  <c r="H58" i="6"/>
  <c r="G58" i="6"/>
  <c r="D35" i="6"/>
  <c r="CR58" i="2"/>
  <c r="CQ72" i="2" l="1"/>
  <c r="CQ58" i="2" l="1"/>
  <c r="E36" i="1"/>
  <c r="D36" i="1"/>
  <c r="E22" i="1"/>
  <c r="D22" i="1"/>
  <c r="F46" i="1" l="1"/>
  <c r="O22" i="1"/>
  <c r="F54" i="1"/>
  <c r="F47" i="1"/>
  <c r="D37" i="1"/>
  <c r="F53" i="1"/>
  <c r="M36" i="1"/>
  <c r="M22" i="1"/>
  <c r="F52" i="1"/>
  <c r="O36" i="1"/>
  <c r="F45" i="1"/>
  <c r="N22" i="1" l="1"/>
  <c r="N36" i="1"/>
  <c r="F55" i="1" s="1"/>
  <c r="F57" i="1" l="1"/>
  <c r="F50" i="1"/>
</calcChain>
</file>

<file path=xl/sharedStrings.xml><?xml version="1.0" encoding="utf-8"?>
<sst xmlns="http://schemas.openxmlformats.org/spreadsheetml/2006/main" count="751" uniqueCount="214">
  <si>
    <t>részajánlat</t>
  </si>
  <si>
    <t>sorozat jel</t>
  </si>
  <si>
    <t>összevont sorozat</t>
  </si>
  <si>
    <t xml:space="preserve"> Alapár egységár MF100/2014 szerint</t>
  </si>
  <si>
    <t>Hiányárak</t>
  </si>
  <si>
    <t>Többletárak</t>
  </si>
  <si>
    <t>Összes ár (teljes mennyiségre)</t>
  </si>
  <si>
    <t>Összes ár (eltérésre)</t>
  </si>
  <si>
    <t>Balesetes- és futójavítás óradíja</t>
  </si>
  <si>
    <t>Átfutási idő</t>
  </si>
  <si>
    <t xml:space="preserve">TOTAL </t>
  </si>
  <si>
    <t>max: 32</t>
  </si>
  <si>
    <t xml:space="preserve"> db </t>
  </si>
  <si>
    <t xml:space="preserve"> Ft/kocsi+áfa </t>
  </si>
  <si>
    <t xml:space="preserve"> Ft+áfa </t>
  </si>
  <si>
    <t>naptári nap</t>
  </si>
  <si>
    <t>1. RÉSZ belföldi kocsik fővizsga</t>
  </si>
  <si>
    <t>Ap</t>
  </si>
  <si>
    <t>Bp</t>
  </si>
  <si>
    <t>2067-000</t>
  </si>
  <si>
    <t>A</t>
  </si>
  <si>
    <t>Ao</t>
  </si>
  <si>
    <t>Byh</t>
  </si>
  <si>
    <t>By</t>
  </si>
  <si>
    <t>B</t>
  </si>
  <si>
    <t>Bo</t>
  </si>
  <si>
    <t>Bpm</t>
  </si>
  <si>
    <t>Bko</t>
  </si>
  <si>
    <t>2037-Bko</t>
  </si>
  <si>
    <t>AB</t>
  </si>
  <si>
    <t>2037-300</t>
  </si>
  <si>
    <t>Bybdtee</t>
  </si>
  <si>
    <t>Ds</t>
  </si>
  <si>
    <t>belföldi összesen</t>
  </si>
  <si>
    <t>2. RÉSZ nemzetközi kocsik fővizsga</t>
  </si>
  <si>
    <t>Apmz</t>
  </si>
  <si>
    <t>Bpmz</t>
  </si>
  <si>
    <t>Bmz</t>
  </si>
  <si>
    <t>ABmz</t>
  </si>
  <si>
    <t>Bc</t>
  </si>
  <si>
    <t>WLAB</t>
  </si>
  <si>
    <t>WRmz</t>
  </si>
  <si>
    <t>Bcmz</t>
  </si>
  <si>
    <t>5091-100</t>
  </si>
  <si>
    <t>D(I)</t>
  </si>
  <si>
    <t>9247-100</t>
  </si>
  <si>
    <t>nemzetközi összesen</t>
  </si>
  <si>
    <t>1. RÉSZ</t>
  </si>
  <si>
    <t xml:space="preserve">1. Alapár (HUF) </t>
  </si>
  <si>
    <t>2. Alapárba nem tartozó Többletmunkák ára (HUF)</t>
  </si>
  <si>
    <t>3. Alapárba nem tartozó hiányárak ára (HUF)</t>
  </si>
  <si>
    <t>4. Kiegészítő munkák ára (HUF)</t>
  </si>
  <si>
    <t>2. RÉSZ</t>
  </si>
  <si>
    <t>Bhv</t>
  </si>
  <si>
    <t>Avmz</t>
  </si>
  <si>
    <t>1991-300</t>
  </si>
  <si>
    <t>Bvmz</t>
  </si>
  <si>
    <t>2191-300</t>
  </si>
  <si>
    <t>Dms</t>
  </si>
  <si>
    <t>Teljes ár           alap + hiány + többlet</t>
  </si>
  <si>
    <r>
      <t xml:space="preserve">Kiegészítő munkák I. </t>
    </r>
    <r>
      <rPr>
        <b/>
        <sz val="9"/>
        <color rgb="FFFF0000"/>
        <rFont val="Times New Roman"/>
        <family val="1"/>
        <charset val="238"/>
      </rPr>
      <t xml:space="preserve">FIGYELEM megjegyzés </t>
    </r>
    <r>
      <rPr>
        <b/>
        <sz val="14"/>
        <color rgb="FFFF0000"/>
        <rFont val="Times New Roman"/>
        <family val="1"/>
        <charset val="238"/>
      </rPr>
      <t>*</t>
    </r>
  </si>
  <si>
    <r>
      <t xml:space="preserve">Kiegészítő munkák II.       (ajtó, zöldhurok, hangosítás) </t>
    </r>
    <r>
      <rPr>
        <b/>
        <sz val="9"/>
        <color rgb="FFFF0000"/>
        <rFont val="Times New Roman"/>
        <family val="1"/>
        <charset val="238"/>
      </rPr>
      <t xml:space="preserve">FIGYELEM megjegyzés </t>
    </r>
    <r>
      <rPr>
        <b/>
        <sz val="14"/>
        <color rgb="FFFF0000"/>
        <rFont val="Times New Roman"/>
        <family val="1"/>
        <charset val="238"/>
      </rPr>
      <t>**</t>
    </r>
  </si>
  <si>
    <r>
      <t xml:space="preserve">Komfortnövelő- és  komfortnövelő kiegészítő munkák </t>
    </r>
    <r>
      <rPr>
        <b/>
        <sz val="9"/>
        <color rgb="FFFF0000"/>
        <rFont val="Times New Roman"/>
        <family val="1"/>
        <charset val="238"/>
      </rPr>
      <t xml:space="preserve">FIGYELEM megjegyzés </t>
    </r>
    <r>
      <rPr>
        <b/>
        <sz val="14"/>
        <color rgb="FFFF0000"/>
        <rFont val="Times New Roman"/>
        <family val="1"/>
        <charset val="238"/>
      </rPr>
      <t>***</t>
    </r>
  </si>
  <si>
    <r>
      <t xml:space="preserve">Összes kiegészítő ár                   </t>
    </r>
    <r>
      <rPr>
        <b/>
        <sz val="9"/>
        <color rgb="FFFF0000"/>
        <rFont val="Times New Roman"/>
        <family val="1"/>
        <charset val="238"/>
      </rPr>
      <t xml:space="preserve">FIGYELEM megjegyzés </t>
    </r>
    <r>
      <rPr>
        <b/>
        <sz val="14"/>
        <color rgb="FFFF0000"/>
        <rFont val="Times New Roman"/>
        <family val="1"/>
        <charset val="238"/>
      </rPr>
      <t>****</t>
    </r>
  </si>
  <si>
    <t>mennyiség</t>
  </si>
  <si>
    <t>eltérés</t>
  </si>
  <si>
    <t>egységár</t>
  </si>
  <si>
    <t>Megjegyzés:</t>
  </si>
  <si>
    <t>* az adott sorozatra jellemző valamennyi kiegészítő munka összárát tartalmazza az ajtóbeépítési, zöldhurok- és hangosítás kiépítés  tételeinek kivételével</t>
  </si>
  <si>
    <t>** az adott sorozatra jellemző ajtóbeépítési, zöldhurok- és hangosítás kiépítés  valamennyi kiegészítő tételének összárát tartalmazza</t>
  </si>
  <si>
    <t>*** a 2070, 1071, 2071, 1991-300, 2191-300 sorozatú járművek esetén a komfornövelő felújítási munka összárát tartalmazza</t>
  </si>
  <si>
    <t>**** az egyes pályaszámoknál eltérőek lehetnek az elvégzendő kiegészítő munkák (korábban már el lettek végezve), ezért az adott sorozat összes kiegészítő ára pályaszámonként lett meghatározva, majd összesítve</t>
  </si>
  <si>
    <t>csoport</t>
  </si>
  <si>
    <t>eltérési lehetőség</t>
  </si>
  <si>
    <t>+ dugaszoló aljazat beépítése</t>
  </si>
  <si>
    <t>+ ajtómozgató egység csere</t>
  </si>
  <si>
    <t>Összesen</t>
  </si>
  <si>
    <t>+ komfortnövelés</t>
  </si>
  <si>
    <t>+ tárcsafékesítés</t>
  </si>
  <si>
    <t>kiegészítő munkák         SUM</t>
  </si>
  <si>
    <t>Komfortnövelés (alap)</t>
  </si>
  <si>
    <t>- energiaellátó csere</t>
  </si>
  <si>
    <t>- infracsap beépítés</t>
  </si>
  <si>
    <t>- LED poggyásztér világítás</t>
  </si>
  <si>
    <t>- új függöny beépítés</t>
  </si>
  <si>
    <t>- előtér mennyezet átalakítás</t>
  </si>
  <si>
    <t>Zöldhurok (alap)</t>
  </si>
  <si>
    <t>- AFE beépítés</t>
  </si>
  <si>
    <t>- UIC kábel</t>
  </si>
  <si>
    <t>-Nyomógombos (fix beépítésű) hangosítás kiépítés</t>
  </si>
  <si>
    <t>Többlet munkák</t>
  </si>
  <si>
    <t>-érintésvédelem</t>
  </si>
  <si>
    <t>- forgócsap szilentblokk csere</t>
  </si>
  <si>
    <t>- WC alatti acéllemez csere</t>
  </si>
  <si>
    <t>- WC padlótálca csere</t>
  </si>
  <si>
    <t>- xx-67 ablak felújítás porszórás</t>
  </si>
  <si>
    <t>- xx-67 teremajtó vésznyitás/nyomógombos nyitás</t>
  </si>
  <si>
    <t>- xx-67 kiegészítő ajánlat - energia komfortosított kocsik ellátó kiegészítés</t>
  </si>
  <si>
    <t>- xx-67 akkumulátor szekrény átalakítás</t>
  </si>
  <si>
    <t>- xx-67 poggyásztartó díszcsík</t>
  </si>
  <si>
    <t>- klímavezérlő javítás</t>
  </si>
  <si>
    <t>- xx-67 Előtér mennyezetajtó csere</t>
  </si>
  <si>
    <t>-szolgálati tároló kialakítás</t>
  </si>
  <si>
    <t>Komfortnövelés (ld. Feltétfüzet)</t>
  </si>
  <si>
    <t>- ruhahorog</t>
  </si>
  <si>
    <t>- EP fék és NBÜ üzembe helyezés/kiépítés/egységesítés</t>
  </si>
  <si>
    <t>- hangosítás kiépítés (fix beépítésű mikrofonnal)</t>
  </si>
  <si>
    <t>Ajtóátalakítás (alap)</t>
  </si>
  <si>
    <t>- xx-30 tip. kocsi nyitó-záró gomb előkészítés</t>
  </si>
  <si>
    <t>- Komfortnövelés (alap)</t>
  </si>
  <si>
    <t>- xx-30 azbesztmentesítés</t>
  </si>
  <si>
    <t>nincs többletmunka tartalom</t>
  </si>
  <si>
    <t>-ajtómozgató egység csere</t>
  </si>
  <si>
    <t>Energia ellátó csere CAF-ból átszerel!</t>
  </si>
  <si>
    <t>-UIC csere, zöldhurok</t>
  </si>
  <si>
    <t>- FG-1 jeladó beépítés előkészítés</t>
  </si>
  <si>
    <t>- hossztartó javítás</t>
  </si>
  <si>
    <t>- xx-37 segédhossztartó csere</t>
  </si>
  <si>
    <t>- ablak alsórész javítás</t>
  </si>
  <si>
    <t>- 95-80 és 92-47 kocsi ajtóreteszelés</t>
  </si>
  <si>
    <t>- légcsatorna csere</t>
  </si>
  <si>
    <t>- 59-80 ajtóvezérlés átalakítás</t>
  </si>
  <si>
    <t>ágybetét csere</t>
  </si>
  <si>
    <t>ülés áthúzás</t>
  </si>
  <si>
    <t>- 70-80 pneumatikus ajtózárás kiépítése</t>
  </si>
  <si>
    <t>- Belföldiesítés és kerékpárszállító kampó beépítés</t>
  </si>
  <si>
    <t>- 20-17 kocsi MÁV 9a forgóváz csapágyvezetés korszerűsítés</t>
  </si>
  <si>
    <t>létracsere</t>
  </si>
  <si>
    <t>Fülkeajtó és ablak roló csere</t>
  </si>
  <si>
    <t>-tűzjelző beépítés</t>
  </si>
  <si>
    <t>- 3. antenna beépítés</t>
  </si>
  <si>
    <t>- dugaszoló aljazat beépítése</t>
  </si>
  <si>
    <t>xx-67 ablak felújítás porszórás</t>
  </si>
  <si>
    <t>Tárcsafékesítés</t>
  </si>
  <si>
    <t>Vezetőállás átalakítása</t>
  </si>
  <si>
    <t>-Ágybetét csere</t>
  </si>
  <si>
    <t>-Ablak roló csere</t>
  </si>
  <si>
    <t>-ülés áthúzás</t>
  </si>
  <si>
    <t>-mosdócsap egységesítés</t>
  </si>
  <si>
    <t>-fülke mosdó zárófedél csere/egységesítés/rögzítőmágnes csere</t>
  </si>
  <si>
    <t>-tükör csere (válaszfal)</t>
  </si>
  <si>
    <t>-tükörcsere pipereszekrény</t>
  </si>
  <si>
    <t>-mosdó alatti szemetes megszüntet (nem csak leszögel)</t>
  </si>
  <si>
    <t>-padlószőnyegcsere</t>
  </si>
  <si>
    <t>-létracsere</t>
  </si>
  <si>
    <t>kiegészítő munkák     eltérés    SUM</t>
  </si>
  <si>
    <t>Kiegészítő munkák I. FIGYELEM megjegyzés *</t>
  </si>
  <si>
    <t>Kiegészítő munkák II.       (ajtó, zöldhurok, hangosítás) FIGYELEM megjegyzés **</t>
  </si>
  <si>
    <t>Komfortnövelő- és  komfortnövelő kiegészítő munkák FIGYELEM megjegyzés ***</t>
  </si>
  <si>
    <t>Sorcímkék</t>
  </si>
  <si>
    <t>(üres)</t>
  </si>
  <si>
    <t>Végösszeg</t>
  </si>
  <si>
    <t>Mennyiség / gyakoriság átvizsgál</t>
  </si>
  <si>
    <t>Összeg / gyakoriság átvizsgál2</t>
  </si>
  <si>
    <t>+ Komfortnövelés (ld. Feltétfüzet)</t>
  </si>
  <si>
    <t>ajtóbeépítés</t>
  </si>
  <si>
    <t>zöldhurok</t>
  </si>
  <si>
    <t>- UIC csere</t>
  </si>
  <si>
    <t>UIC csere</t>
  </si>
  <si>
    <t>+ 3. antenna beépítés</t>
  </si>
  <si>
    <t>+ ablak alsórész javítás</t>
  </si>
  <si>
    <t>+ ablak felújítás porszórás</t>
  </si>
  <si>
    <t>+ ágybetét csere</t>
  </si>
  <si>
    <t>+ akkumulátor szekrény átalakítás</t>
  </si>
  <si>
    <t>+ azbesztmentesítés</t>
  </si>
  <si>
    <t>+ belföldiesítés és kerékpárszállító kampó beépítés</t>
  </si>
  <si>
    <t>+ előtér mennyezet átalakítás</t>
  </si>
  <si>
    <t>+ előtér mennyezetajtó csere</t>
  </si>
  <si>
    <t>+ energia ellátó csere CAF-ból átszerel!</t>
  </si>
  <si>
    <t>+ energiaellátó csere</t>
  </si>
  <si>
    <t>+ EP fék és NBÜ üzembe helyezés/kiépítés/egységesítés</t>
  </si>
  <si>
    <t>+ érintésvédelem</t>
  </si>
  <si>
    <t>+ FG-1 jeladó beépítés előkészítés</t>
  </si>
  <si>
    <t>+ forgócsap szilentblokk csere</t>
  </si>
  <si>
    <t>+ fülkeajtó és ablak roló csere</t>
  </si>
  <si>
    <t>+ hossztartó javítás</t>
  </si>
  <si>
    <t>+ infracsap beépítés</t>
  </si>
  <si>
    <t>+ klímavezérlő javítás</t>
  </si>
  <si>
    <t>+ komfortosított kocsik energiaellátó kiegészítés</t>
  </si>
  <si>
    <t>+ LED poggyásztér világítás</t>
  </si>
  <si>
    <t>+ légcsatorna csere</t>
  </si>
  <si>
    <t>+ létracsere</t>
  </si>
  <si>
    <t>+ MÁV 9a forgóváz csapágyvezetés korszerűsítés</t>
  </si>
  <si>
    <t>+ nyitó-záró gomb előkészítés</t>
  </si>
  <si>
    <t>+ poggyásztartó díszcsík</t>
  </si>
  <si>
    <t>+ ruhahorog</t>
  </si>
  <si>
    <t>+ segédhossztartó csere</t>
  </si>
  <si>
    <t>+ szolgálati tároló kialakítás</t>
  </si>
  <si>
    <t>+ új függöny beépítés</t>
  </si>
  <si>
    <t>+ ülés áthúzás</t>
  </si>
  <si>
    <t>+ vezetőállás átalakítása</t>
  </si>
  <si>
    <t>+ WC alatti acéllemez csere</t>
  </si>
  <si>
    <t>+ WC padlótálca csere</t>
  </si>
  <si>
    <t>+ fülke mosdó zárófedél csere</t>
  </si>
  <si>
    <t>+ mosdó alatti szemetes megszüntet</t>
  </si>
  <si>
    <t>+ mosdócsap egységesítés</t>
  </si>
  <si>
    <t>+ padlószőnyegcsere</t>
  </si>
  <si>
    <t>+ tükör csere (válaszfal)</t>
  </si>
  <si>
    <t>+ tükörcsere pipereszekrény</t>
  </si>
  <si>
    <t>+ tűzjelző beépítés</t>
  </si>
  <si>
    <t>+ UIC csere</t>
  </si>
  <si>
    <t>+ AFE beépítés</t>
  </si>
  <si>
    <t>+ ajtóátalakítás</t>
  </si>
  <si>
    <t>+ ajtóbeépítés</t>
  </si>
  <si>
    <t>+ ajtóreteszelés</t>
  </si>
  <si>
    <t>+ ajtóvezérlés átalakítás</t>
  </si>
  <si>
    <t>+ hangosítás kiépítés (fix beépítésű mikrofonnal)</t>
  </si>
  <si>
    <t>+ pneumatikus ajtózárás kiépítése</t>
  </si>
  <si>
    <t>+ teremajtó vésznyitás/nyomógombos nyitás</t>
  </si>
  <si>
    <t>+ UIC csere, zöldhurok</t>
  </si>
  <si>
    <t>+ UIC kábel</t>
  </si>
  <si>
    <t>+ zöldhurok</t>
  </si>
  <si>
    <t>5. Tervezési szolgáltatások óradíja (HUF)</t>
  </si>
  <si>
    <t>Vasúti személykocsi fővizsga                               2018. II. félév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</si>
</sst>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General&quot; db&quot;"/>
    <numFmt numFmtId="165" formatCode="0.0"/>
    <numFmt numFmtId="166" formatCode="_0@"/>
    <numFmt numFmtId="167" formatCode="_-* #,##0.00\ [$€-1]_-;\-* #,##0.00\ [$€-1]_-;_-* &quot;-&quot;??\ [$€-1]_-"/>
    <numFmt numFmtId="168" formatCode="_(* #,##0.00_);_(* \(#,##0.00\);_(* &quot;-&quot;??_);_(@_)"/>
    <numFmt numFmtId="169" formatCode="_(&quot;$&quot;* #,##0.00_);_(&quot;$&quot;* \(#,##0.00\);_(&quot;$&quot;* &quot;-&quot;??_);_(@_)"/>
    <numFmt numFmtId="170" formatCode="0.0000000"/>
    <numFmt numFmtId="171" formatCode="#,##0\ &quot;Ft&quot;"/>
    <numFmt numFmtId="172" formatCode="&quot;$&quot;\ #,##0;[Red]\-&quot;$&quot;\ #,##0"/>
    <numFmt numFmtId="173" formatCode="&quot;$&quot;\ #,##0.00;[Red]\-&quot;$&quot;\ #,##0.00"/>
    <numFmt numFmtId="174" formatCode="#,##0.00;\(#,##0.00\)"/>
    <numFmt numFmtId="175" formatCode="[$-40E]yyyy/\ mmmm\ d\.;@"/>
  </numFmts>
  <fonts count="13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9"/>
      <color rgb="FF000000"/>
      <name val="Times New Roman"/>
      <family val="1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name val="Times New Roman CE"/>
      <family val="1"/>
      <charset val="238"/>
    </font>
    <font>
      <sz val="10"/>
      <name val="Helv"/>
      <charset val="238"/>
    </font>
    <font>
      <sz val="10"/>
      <name val="Helv"/>
    </font>
    <font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Times New Roman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Arial"/>
      <family val="2"/>
      <charset val="238"/>
    </font>
    <font>
      <sz val="11"/>
      <color indexed="9"/>
      <name val="Calibri"/>
      <family val="2"/>
    </font>
    <font>
      <u/>
      <sz val="10"/>
      <name val="Times New Roman"/>
      <family val="1"/>
      <charset val="238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sz val="11"/>
      <color indexed="62"/>
      <name val="Calibri"/>
      <family val="2"/>
      <charset val="238"/>
    </font>
    <font>
      <sz val="10"/>
      <color rgb="FF3F3F76"/>
      <name val="Arial"/>
      <family val="2"/>
      <charset val="238"/>
    </font>
    <font>
      <sz val="11"/>
      <color rgb="FF3F3F76"/>
      <name val="Arial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5"/>
      <color theme="3"/>
      <name val="Arial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3"/>
      <color theme="3"/>
      <name val="Arial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theme="3"/>
      <name val="Arial"/>
      <family val="2"/>
      <charset val="238"/>
    </font>
    <font>
      <b/>
      <sz val="11"/>
      <color indexed="62"/>
      <name val="Calibri"/>
      <family val="2"/>
      <charset val="238"/>
    </font>
    <font>
      <b/>
      <sz val="10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sz val="10"/>
      <name val="Arial"/>
      <family val="2"/>
      <charset val="238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2"/>
      <name val="Times New Roman"/>
      <family val="1"/>
    </font>
    <font>
      <sz val="12"/>
      <name val="Times New Roman"/>
      <family val="1"/>
      <charset val="238"/>
    </font>
    <font>
      <sz val="10"/>
      <name val="Arial CE"/>
      <charset val="238"/>
    </font>
    <font>
      <sz val="12"/>
      <name val="Times New Roman CE"/>
      <charset val="238"/>
    </font>
    <font>
      <sz val="10"/>
      <color indexed="8"/>
      <name val="Arial"/>
      <family val="2"/>
      <charset val="238"/>
    </font>
    <font>
      <sz val="11"/>
      <color indexed="10"/>
      <name val="Calibri"/>
      <family val="2"/>
      <charset val="238"/>
    </font>
    <font>
      <sz val="10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9"/>
      <color indexed="12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1"/>
      <color indexed="52"/>
      <name val="Calibri"/>
      <family val="2"/>
      <charset val="238"/>
    </font>
    <font>
      <sz val="10"/>
      <color rgb="FFFA7D00"/>
      <name val="Arial"/>
      <family val="2"/>
      <charset val="238"/>
    </font>
    <font>
      <sz val="11"/>
      <color rgb="FFFA7D00"/>
      <name val="Arial"/>
      <family val="2"/>
      <charset val="238"/>
    </font>
    <font>
      <sz val="11"/>
      <color indexed="62"/>
      <name val="Calibri"/>
      <family val="2"/>
    </font>
    <font>
      <sz val="10"/>
      <name val="Times New Roman"/>
      <family val="1"/>
      <charset val="238"/>
    </font>
    <font>
      <sz val="10"/>
      <name val="Times New Roman CE"/>
      <family val="1"/>
      <charset val="238"/>
    </font>
    <font>
      <sz val="10"/>
      <color rgb="FF006100"/>
      <name val="Arial"/>
      <family val="2"/>
      <charset val="238"/>
    </font>
    <font>
      <sz val="11"/>
      <color rgb="FF006100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0"/>
      <color rgb="FF3F3F3F"/>
      <name val="Arial"/>
      <family val="2"/>
      <charset val="238"/>
    </font>
    <font>
      <b/>
      <sz val="11"/>
      <color rgb="FF3F3F3F"/>
      <name val="Arial"/>
      <family val="2"/>
      <charset val="238"/>
    </font>
    <font>
      <sz val="18"/>
      <name val="Times New Roman"/>
      <family val="1"/>
    </font>
    <font>
      <sz val="18"/>
      <name val="Times New Roman"/>
      <family val="1"/>
      <charset val="238"/>
    </font>
    <font>
      <b/>
      <sz val="13"/>
      <name val="Times New Roman"/>
      <family val="1"/>
    </font>
    <font>
      <b/>
      <sz val="13"/>
      <name val="Times New Roman"/>
      <family val="1"/>
      <charset val="238"/>
    </font>
    <font>
      <b/>
      <i/>
      <sz val="12"/>
      <name val="Times New Roman"/>
      <family val="1"/>
    </font>
    <font>
      <b/>
      <i/>
      <sz val="12"/>
      <name val="Times New Roman"/>
      <family val="1"/>
      <charset val="238"/>
    </font>
    <font>
      <i/>
      <sz val="12"/>
      <name val="Times New Roman"/>
      <family val="1"/>
    </font>
    <font>
      <i/>
      <sz val="12"/>
      <name val="Times New Roman"/>
      <family val="1"/>
      <charset val="238"/>
    </font>
    <font>
      <sz val="11"/>
      <name val="Times New Roman"/>
      <family val="1"/>
    </font>
    <font>
      <sz val="11"/>
      <name val="Times New Roman"/>
      <family val="1"/>
      <charset val="238"/>
    </font>
    <font>
      <sz val="11"/>
      <color indexed="52"/>
      <name val="Calibri"/>
      <family val="2"/>
    </font>
    <font>
      <i/>
      <sz val="10"/>
      <color rgb="FF7F7F7F"/>
      <name val="Arial"/>
      <family val="2"/>
      <charset val="238"/>
    </font>
    <font>
      <i/>
      <sz val="11"/>
      <color rgb="FF7F7F7F"/>
      <name val="Arial"/>
      <family val="2"/>
      <charset val="238"/>
    </font>
    <font>
      <u/>
      <sz val="9"/>
      <color indexed="36"/>
      <name val="Arial"/>
      <family val="2"/>
      <charset val="238"/>
    </font>
    <font>
      <sz val="11"/>
      <color indexed="60"/>
      <name val="Calibri"/>
      <family val="2"/>
      <charset val="238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b/>
      <sz val="11"/>
      <color indexed="8"/>
      <name val="Calibri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rgb="FF9C0006"/>
      <name val="Arial"/>
      <family val="2"/>
      <charset val="238"/>
    </font>
    <font>
      <sz val="11"/>
      <color rgb="FF9C0006"/>
      <name val="Arial"/>
      <family val="2"/>
      <charset val="238"/>
    </font>
    <font>
      <sz val="10"/>
      <color rgb="FF9C6500"/>
      <name val="Arial"/>
      <family val="2"/>
      <charset val="238"/>
    </font>
    <font>
      <sz val="11"/>
      <color indexed="19"/>
      <name val="Calibri"/>
      <family val="2"/>
      <charset val="238"/>
    </font>
    <font>
      <sz val="11"/>
      <color rgb="FF9C6500"/>
      <name val="Arial"/>
      <family val="2"/>
      <charset val="238"/>
    </font>
    <font>
      <b/>
      <sz val="10"/>
      <color rgb="FFFA7D00"/>
      <name val="Arial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rgb="FFFA7D00"/>
      <name val="Arial"/>
      <family val="2"/>
      <charset val="238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9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8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0"/>
      <color indexed="36"/>
      <name val="Arial"/>
      <family val="2"/>
      <charset val="238"/>
    </font>
    <font>
      <sz val="11"/>
      <color indexed="54"/>
      <name val="Calibri"/>
      <family val="2"/>
      <charset val="238"/>
    </font>
    <font>
      <sz val="11"/>
      <color indexed="63"/>
      <name val="Calibri"/>
      <family val="2"/>
      <charset val="238"/>
    </font>
    <font>
      <sz val="10"/>
      <name val="Geneva"/>
    </font>
    <font>
      <sz val="9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MS Sans Serif"/>
      <family val="2"/>
    </font>
  </fonts>
  <fills count="6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61"/>
      </patternFill>
    </fill>
    <fill>
      <patternFill patternType="solid">
        <fgColor indexed="63"/>
      </patternFill>
    </fill>
    <fill>
      <patternFill patternType="solid">
        <fgColor theme="0" tint="-0.149967955565050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9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28">
    <xf numFmtId="0" fontId="0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6" fillId="10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0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0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0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8" fillId="10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0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6" fillId="14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14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14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14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8" fillId="14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14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6" fillId="1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8" fillId="1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6" fillId="22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8" fillId="22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6" fillId="26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26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26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26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8" fillId="26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26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6" fillId="3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3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7" fillId="30" borderId="0" applyNumberFormat="0" applyBorder="0" applyAlignment="0" applyProtection="0"/>
    <xf numFmtId="0" fontId="25" fillId="42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1" fillId="3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3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8" fillId="3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3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36" borderId="0" applyNumberFormat="0" applyBorder="0" applyAlignment="0" applyProtection="0"/>
    <xf numFmtId="0" fontId="29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9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9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9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9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9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6" fillId="11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11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11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11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8" fillId="11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11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6" fillId="1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" fillId="1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" fillId="1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" fillId="1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8" fillId="1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" fillId="1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6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8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6" fillId="23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3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3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3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8" fillId="23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3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6" fillId="27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27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27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27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8" fillId="27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27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6" fillId="31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1" fillId="31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1" fillId="31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1" fillId="31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8" fillId="31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1" fillId="31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3" borderId="0" applyNumberFormat="0" applyBorder="0" applyAlignment="0" applyProtection="0"/>
    <xf numFmtId="0" fontId="29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9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9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39" borderId="0" applyNumberFormat="0" applyBorder="0" applyAlignment="0" applyProtection="0"/>
    <xf numFmtId="0" fontId="29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9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6" borderId="0" applyNumberFormat="0" applyBorder="0" applyAlignment="0" applyProtection="0"/>
    <xf numFmtId="0" fontId="29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30" fillId="47" borderId="0" applyNumberFormat="0" applyBorder="0" applyAlignment="0" applyProtection="0"/>
    <xf numFmtId="0" fontId="31" fillId="12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0" borderId="0" applyNumberFormat="0" applyBorder="0" applyAlignment="0" applyProtection="0"/>
    <xf numFmtId="0" fontId="30" fillId="47" borderId="0" applyNumberFormat="0" applyBorder="0" applyAlignment="0" applyProtection="0"/>
    <xf numFmtId="0" fontId="17" fillId="12" borderId="0" applyNumberFormat="0" applyBorder="0" applyAlignment="0" applyProtection="0"/>
    <xf numFmtId="0" fontId="30" fillId="47" borderId="0" applyNumberFormat="0" applyBorder="0" applyAlignment="0" applyProtection="0"/>
    <xf numFmtId="0" fontId="17" fillId="12" borderId="0" applyNumberFormat="0" applyBorder="0" applyAlignment="0" applyProtection="0"/>
    <xf numFmtId="0" fontId="30" fillId="47" borderId="0" applyNumberFormat="0" applyBorder="0" applyAlignment="0" applyProtection="0"/>
    <xf numFmtId="0" fontId="32" fillId="12" borderId="0" applyNumberFormat="0" applyBorder="0" applyAlignment="0" applyProtection="0"/>
    <xf numFmtId="0" fontId="30" fillId="47" borderId="0" applyNumberFormat="0" applyBorder="0" applyAlignment="0" applyProtection="0"/>
    <xf numFmtId="0" fontId="17" fillId="12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4" borderId="0" applyNumberFormat="0" applyBorder="0" applyAlignment="0" applyProtection="0"/>
    <xf numFmtId="0" fontId="31" fillId="16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8" borderId="0" applyNumberFormat="0" applyBorder="0" applyAlignment="0" applyProtection="0"/>
    <xf numFmtId="0" fontId="30" fillId="44" borderId="0" applyNumberFormat="0" applyBorder="0" applyAlignment="0" applyProtection="0"/>
    <xf numFmtId="0" fontId="17" fillId="16" borderId="0" applyNumberFormat="0" applyBorder="0" applyAlignment="0" applyProtection="0"/>
    <xf numFmtId="0" fontId="30" fillId="44" borderId="0" applyNumberFormat="0" applyBorder="0" applyAlignment="0" applyProtection="0"/>
    <xf numFmtId="0" fontId="17" fillId="16" borderId="0" applyNumberFormat="0" applyBorder="0" applyAlignment="0" applyProtection="0"/>
    <xf numFmtId="0" fontId="30" fillId="44" borderId="0" applyNumberFormat="0" applyBorder="0" applyAlignment="0" applyProtection="0"/>
    <xf numFmtId="0" fontId="32" fillId="16" borderId="0" applyNumberFormat="0" applyBorder="0" applyAlignment="0" applyProtection="0"/>
    <xf numFmtId="0" fontId="30" fillId="44" borderId="0" applyNumberFormat="0" applyBorder="0" applyAlignment="0" applyProtection="0"/>
    <xf numFmtId="0" fontId="17" fillId="16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1" fillId="20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5" borderId="0" applyNumberFormat="0" applyBorder="0" applyAlignment="0" applyProtection="0"/>
    <xf numFmtId="0" fontId="17" fillId="20" borderId="0" applyNumberFormat="0" applyBorder="0" applyAlignment="0" applyProtection="0"/>
    <xf numFmtId="0" fontId="30" fillId="45" borderId="0" applyNumberFormat="0" applyBorder="0" applyAlignment="0" applyProtection="0"/>
    <xf numFmtId="0" fontId="17" fillId="20" borderId="0" applyNumberFormat="0" applyBorder="0" applyAlignment="0" applyProtection="0"/>
    <xf numFmtId="0" fontId="30" fillId="45" borderId="0" applyNumberFormat="0" applyBorder="0" applyAlignment="0" applyProtection="0"/>
    <xf numFmtId="0" fontId="32" fillId="20" borderId="0" applyNumberFormat="0" applyBorder="0" applyAlignment="0" applyProtection="0"/>
    <xf numFmtId="0" fontId="30" fillId="45" borderId="0" applyNumberFormat="0" applyBorder="0" applyAlignment="0" applyProtection="0"/>
    <xf numFmtId="0" fontId="17" fillId="20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9" borderId="0" applyNumberFormat="0" applyBorder="0" applyAlignment="0" applyProtection="0"/>
    <xf numFmtId="0" fontId="31" fillId="24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37" borderId="0" applyNumberFormat="0" applyBorder="0" applyAlignment="0" applyProtection="0"/>
    <xf numFmtId="0" fontId="30" fillId="49" borderId="0" applyNumberFormat="0" applyBorder="0" applyAlignment="0" applyProtection="0"/>
    <xf numFmtId="0" fontId="17" fillId="24" borderId="0" applyNumberFormat="0" applyBorder="0" applyAlignment="0" applyProtection="0"/>
    <xf numFmtId="0" fontId="30" fillId="49" borderId="0" applyNumberFormat="0" applyBorder="0" applyAlignment="0" applyProtection="0"/>
    <xf numFmtId="0" fontId="17" fillId="24" borderId="0" applyNumberFormat="0" applyBorder="0" applyAlignment="0" applyProtection="0"/>
    <xf numFmtId="0" fontId="30" fillId="49" borderId="0" applyNumberFormat="0" applyBorder="0" applyAlignment="0" applyProtection="0"/>
    <xf numFmtId="0" fontId="32" fillId="24" borderId="0" applyNumberFormat="0" applyBorder="0" applyAlignment="0" applyProtection="0"/>
    <xf numFmtId="0" fontId="30" fillId="49" borderId="0" applyNumberFormat="0" applyBorder="0" applyAlignment="0" applyProtection="0"/>
    <xf numFmtId="0" fontId="17" fillId="24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50" borderId="0" applyNumberFormat="0" applyBorder="0" applyAlignment="0" applyProtection="0"/>
    <xf numFmtId="0" fontId="31" fillId="28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40" borderId="0" applyNumberFormat="0" applyBorder="0" applyAlignment="0" applyProtection="0"/>
    <xf numFmtId="0" fontId="30" fillId="50" borderId="0" applyNumberFormat="0" applyBorder="0" applyAlignment="0" applyProtection="0"/>
    <xf numFmtId="0" fontId="17" fillId="28" borderId="0" applyNumberFormat="0" applyBorder="0" applyAlignment="0" applyProtection="0"/>
    <xf numFmtId="0" fontId="30" fillId="50" borderId="0" applyNumberFormat="0" applyBorder="0" applyAlignment="0" applyProtection="0"/>
    <xf numFmtId="0" fontId="17" fillId="28" borderId="0" applyNumberFormat="0" applyBorder="0" applyAlignment="0" applyProtection="0"/>
    <xf numFmtId="0" fontId="30" fillId="50" borderId="0" applyNumberFormat="0" applyBorder="0" applyAlignment="0" applyProtection="0"/>
    <xf numFmtId="0" fontId="32" fillId="28" borderId="0" applyNumberFormat="0" applyBorder="0" applyAlignment="0" applyProtection="0"/>
    <xf numFmtId="0" fontId="30" fillId="50" borderId="0" applyNumberFormat="0" applyBorder="0" applyAlignment="0" applyProtection="0"/>
    <xf numFmtId="0" fontId="17" fillId="28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1" borderId="0" applyNumberFormat="0" applyBorder="0" applyAlignment="0" applyProtection="0"/>
    <xf numFmtId="0" fontId="31" fillId="32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44" borderId="0" applyNumberFormat="0" applyBorder="0" applyAlignment="0" applyProtection="0"/>
    <xf numFmtId="0" fontId="30" fillId="51" borderId="0" applyNumberFormat="0" applyBorder="0" applyAlignment="0" applyProtection="0"/>
    <xf numFmtId="0" fontId="17" fillId="32" borderId="0" applyNumberFormat="0" applyBorder="0" applyAlignment="0" applyProtection="0"/>
    <xf numFmtId="0" fontId="30" fillId="51" borderId="0" applyNumberFormat="0" applyBorder="0" applyAlignment="0" applyProtection="0"/>
    <xf numFmtId="0" fontId="17" fillId="32" borderId="0" applyNumberFormat="0" applyBorder="0" applyAlignment="0" applyProtection="0"/>
    <xf numFmtId="0" fontId="30" fillId="51" borderId="0" applyNumberFormat="0" applyBorder="0" applyAlignment="0" applyProtection="0"/>
    <xf numFmtId="0" fontId="32" fillId="32" borderId="0" applyNumberFormat="0" applyBorder="0" applyAlignment="0" applyProtection="0"/>
    <xf numFmtId="0" fontId="30" fillId="51" borderId="0" applyNumberFormat="0" applyBorder="0" applyAlignment="0" applyProtection="0"/>
    <xf numFmtId="0" fontId="17" fillId="32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47" borderId="0" applyNumberFormat="0" applyBorder="0" applyAlignment="0" applyProtection="0"/>
    <xf numFmtId="0" fontId="33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4" borderId="0" applyNumberFormat="0" applyBorder="0" applyAlignment="0" applyProtection="0"/>
    <xf numFmtId="0" fontId="33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3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9" borderId="0" applyNumberFormat="0" applyBorder="0" applyAlignment="0" applyProtection="0"/>
    <xf numFmtId="0" fontId="33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50" borderId="0" applyNumberFormat="0" applyBorder="0" applyAlignment="0" applyProtection="0"/>
    <xf numFmtId="0" fontId="33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1" borderId="0" applyNumberFormat="0" applyBorder="0" applyAlignment="0" applyProtection="0"/>
    <xf numFmtId="0" fontId="33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2" borderId="0" applyNumberFormat="0" applyBorder="0" applyAlignment="0" applyProtection="0"/>
    <xf numFmtId="0" fontId="33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3" borderId="0" applyNumberFormat="0" applyBorder="0" applyAlignment="0" applyProtection="0"/>
    <xf numFmtId="0" fontId="33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4" borderId="0" applyNumberFormat="0" applyBorder="0" applyAlignment="0" applyProtection="0"/>
    <xf numFmtId="0" fontId="33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49" borderId="0" applyNumberFormat="0" applyBorder="0" applyAlignment="0" applyProtection="0"/>
    <xf numFmtId="0" fontId="33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50" borderId="0" applyNumberFormat="0" applyBorder="0" applyAlignment="0" applyProtection="0"/>
    <xf numFmtId="0" fontId="33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48" borderId="0" applyNumberFormat="0" applyBorder="0" applyAlignment="0" applyProtection="0"/>
    <xf numFmtId="0" fontId="33" fillId="48" borderId="0" applyNumberFormat="0" applyBorder="0" applyAlignment="0" applyProtection="0"/>
    <xf numFmtId="0" fontId="30" fillId="48" borderId="0" applyNumberFormat="0" applyBorder="0" applyAlignment="0" applyProtection="0"/>
    <xf numFmtId="166" fontId="34" fillId="0" borderId="0">
      <alignment horizontal="left" vertical="center" wrapText="1"/>
    </xf>
    <xf numFmtId="0" fontId="35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37" borderId="0" applyNumberFormat="0" applyBorder="0" applyAlignment="0" applyProtection="0"/>
    <xf numFmtId="0" fontId="37" fillId="41" borderId="31" applyNumberFormat="0" applyAlignment="0" applyProtection="0"/>
    <xf numFmtId="0" fontId="9" fillId="5" borderId="4" applyNumberFormat="0" applyAlignment="0" applyProtection="0"/>
    <xf numFmtId="0" fontId="38" fillId="5" borderId="4" applyNumberFormat="0" applyAlignment="0" applyProtection="0"/>
    <xf numFmtId="0" fontId="37" fillId="41" borderId="31" applyNumberFormat="0" applyAlignment="0" applyProtection="0"/>
    <xf numFmtId="0" fontId="37" fillId="41" borderId="31" applyNumberFormat="0" applyAlignment="0" applyProtection="0"/>
    <xf numFmtId="0" fontId="37" fillId="41" borderId="31" applyNumberFormat="0" applyAlignment="0" applyProtection="0"/>
    <xf numFmtId="0" fontId="37" fillId="42" borderId="31" applyNumberFormat="0" applyAlignment="0" applyProtection="0"/>
    <xf numFmtId="0" fontId="37" fillId="41" borderId="31" applyNumberFormat="0" applyAlignment="0" applyProtection="0"/>
    <xf numFmtId="0" fontId="37" fillId="55" borderId="31" applyNumberFormat="0" applyAlignment="0" applyProtection="0"/>
    <xf numFmtId="0" fontId="37" fillId="41" borderId="31" applyNumberFormat="0" applyAlignment="0" applyProtection="0"/>
    <xf numFmtId="0" fontId="9" fillId="5" borderId="4" applyNumberFormat="0" applyAlignment="0" applyProtection="0"/>
    <xf numFmtId="0" fontId="37" fillId="41" borderId="31" applyNumberFormat="0" applyAlignment="0" applyProtection="0"/>
    <xf numFmtId="0" fontId="37" fillId="41" borderId="31" applyNumberFormat="0" applyAlignment="0" applyProtection="0"/>
    <xf numFmtId="0" fontId="9" fillId="5" borderId="4" applyNumberFormat="0" applyAlignment="0" applyProtection="0"/>
    <xf numFmtId="0" fontId="37" fillId="41" borderId="31" applyNumberFormat="0" applyAlignment="0" applyProtection="0"/>
    <xf numFmtId="0" fontId="39" fillId="5" borderId="4" applyNumberFormat="0" applyAlignment="0" applyProtection="0"/>
    <xf numFmtId="0" fontId="37" fillId="41" borderId="31" applyNumberFormat="0" applyAlignment="0" applyProtection="0"/>
    <xf numFmtId="0" fontId="9" fillId="5" borderId="4" applyNumberFormat="0" applyAlignment="0" applyProtection="0"/>
    <xf numFmtId="0" fontId="37" fillId="41" borderId="31" applyNumberFormat="0" applyAlignment="0" applyProtection="0"/>
    <xf numFmtId="0" fontId="37" fillId="41" borderId="31" applyNumberFormat="0" applyAlignment="0" applyProtection="0"/>
    <xf numFmtId="0" fontId="37" fillId="41" borderId="31" applyNumberFormat="0" applyAlignment="0" applyProtection="0"/>
    <xf numFmtId="0" fontId="40" fillId="42" borderId="31" applyNumberFormat="0" applyAlignment="0" applyProtection="0"/>
    <xf numFmtId="0" fontId="41" fillId="42" borderId="31" applyNumberFormat="0" applyAlignment="0" applyProtection="0"/>
    <xf numFmtId="0" fontId="40" fillId="42" borderId="31" applyNumberFormat="0" applyAlignment="0" applyProtection="0"/>
    <xf numFmtId="0" fontId="42" fillId="56" borderId="32" applyNumberFormat="0" applyAlignment="0" applyProtection="0"/>
    <xf numFmtId="0" fontId="43" fillId="56" borderId="32" applyNumberFormat="0" applyAlignment="0" applyProtection="0"/>
    <xf numFmtId="0" fontId="42" fillId="56" borderId="32" applyNumberFormat="0" applyAlignment="0" applyProtection="0"/>
    <xf numFmtId="0" fontId="4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33" applyNumberFormat="0" applyFill="0" applyAlignment="0" applyProtection="0"/>
    <xf numFmtId="0" fontId="47" fillId="0" borderId="1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8" fillId="0" borderId="34" applyNumberFormat="0" applyFill="0" applyAlignment="0" applyProtection="0"/>
    <xf numFmtId="0" fontId="46" fillId="0" borderId="33" applyNumberFormat="0" applyFill="0" applyAlignment="0" applyProtection="0"/>
    <xf numFmtId="0" fontId="3" fillId="0" borderId="1" applyNumberFormat="0" applyFill="0" applyAlignment="0" applyProtection="0"/>
    <xf numFmtId="0" fontId="46" fillId="0" borderId="33" applyNumberFormat="0" applyFill="0" applyAlignment="0" applyProtection="0"/>
    <xf numFmtId="0" fontId="3" fillId="0" borderId="1" applyNumberFormat="0" applyFill="0" applyAlignment="0" applyProtection="0"/>
    <xf numFmtId="0" fontId="46" fillId="0" borderId="33" applyNumberFormat="0" applyFill="0" applyAlignment="0" applyProtection="0"/>
    <xf numFmtId="0" fontId="47" fillId="0" borderId="1" applyNumberFormat="0" applyFill="0" applyAlignment="0" applyProtection="0"/>
    <xf numFmtId="0" fontId="46" fillId="0" borderId="33" applyNumberFormat="0" applyFill="0" applyAlignment="0" applyProtection="0"/>
    <xf numFmtId="0" fontId="3" fillId="0" borderId="1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9" fillId="0" borderId="35" applyNumberFormat="0" applyFill="0" applyAlignment="0" applyProtection="0"/>
    <xf numFmtId="0" fontId="50" fillId="0" borderId="2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51" fillId="0" borderId="36" applyNumberFormat="0" applyFill="0" applyAlignment="0" applyProtection="0"/>
    <xf numFmtId="0" fontId="49" fillId="0" borderId="35" applyNumberFormat="0" applyFill="0" applyAlignment="0" applyProtection="0"/>
    <xf numFmtId="0" fontId="4" fillId="0" borderId="2" applyNumberFormat="0" applyFill="0" applyAlignment="0" applyProtection="0"/>
    <xf numFmtId="0" fontId="49" fillId="0" borderId="35" applyNumberFormat="0" applyFill="0" applyAlignment="0" applyProtection="0"/>
    <xf numFmtId="0" fontId="4" fillId="0" borderId="2" applyNumberFormat="0" applyFill="0" applyAlignment="0" applyProtection="0"/>
    <xf numFmtId="0" fontId="49" fillId="0" borderId="35" applyNumberFormat="0" applyFill="0" applyAlignment="0" applyProtection="0"/>
    <xf numFmtId="0" fontId="50" fillId="0" borderId="2" applyNumberFormat="0" applyFill="0" applyAlignment="0" applyProtection="0"/>
    <xf numFmtId="0" fontId="49" fillId="0" borderId="35" applyNumberFormat="0" applyFill="0" applyAlignment="0" applyProtection="0"/>
    <xf numFmtId="0" fontId="4" fillId="0" borderId="2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52" fillId="0" borderId="37" applyNumberFormat="0" applyFill="0" applyAlignment="0" applyProtection="0"/>
    <xf numFmtId="0" fontId="53" fillId="0" borderId="3" applyNumberFormat="0" applyFill="0" applyAlignment="0" applyProtection="0"/>
    <xf numFmtId="0" fontId="52" fillId="0" borderId="37" applyNumberFormat="0" applyFill="0" applyAlignment="0" applyProtection="0"/>
    <xf numFmtId="0" fontId="52" fillId="0" borderId="37" applyNumberFormat="0" applyFill="0" applyAlignment="0" applyProtection="0"/>
    <xf numFmtId="0" fontId="52" fillId="0" borderId="37" applyNumberFormat="0" applyFill="0" applyAlignment="0" applyProtection="0"/>
    <xf numFmtId="0" fontId="54" fillId="0" borderId="38" applyNumberFormat="0" applyFill="0" applyAlignment="0" applyProtection="0"/>
    <xf numFmtId="0" fontId="52" fillId="0" borderId="37" applyNumberFormat="0" applyFill="0" applyAlignment="0" applyProtection="0"/>
    <xf numFmtId="0" fontId="5" fillId="0" borderId="3" applyNumberFormat="0" applyFill="0" applyAlignment="0" applyProtection="0"/>
    <xf numFmtId="0" fontId="52" fillId="0" borderId="37" applyNumberFormat="0" applyFill="0" applyAlignment="0" applyProtection="0"/>
    <xf numFmtId="0" fontId="5" fillId="0" borderId="3" applyNumberFormat="0" applyFill="0" applyAlignment="0" applyProtection="0"/>
    <xf numFmtId="0" fontId="52" fillId="0" borderId="37" applyNumberFormat="0" applyFill="0" applyAlignment="0" applyProtection="0"/>
    <xf numFmtId="0" fontId="53" fillId="0" borderId="3" applyNumberFormat="0" applyFill="0" applyAlignment="0" applyProtection="0"/>
    <xf numFmtId="0" fontId="52" fillId="0" borderId="37" applyNumberFormat="0" applyFill="0" applyAlignment="0" applyProtection="0"/>
    <xf numFmtId="0" fontId="5" fillId="0" borderId="3" applyNumberFormat="0" applyFill="0" applyAlignment="0" applyProtection="0"/>
    <xf numFmtId="0" fontId="52" fillId="0" borderId="37" applyNumberFormat="0" applyFill="0" applyAlignment="0" applyProtection="0"/>
    <xf numFmtId="0" fontId="52" fillId="0" borderId="37" applyNumberFormat="0" applyFill="0" applyAlignment="0" applyProtection="0"/>
    <xf numFmtId="0" fontId="52" fillId="0" borderId="37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2" fillId="56" borderId="32" applyNumberFormat="0" applyAlignment="0" applyProtection="0"/>
    <xf numFmtId="0" fontId="55" fillId="7" borderId="7" applyNumberFormat="0" applyAlignment="0" applyProtection="0"/>
    <xf numFmtId="0" fontId="42" fillId="56" borderId="32" applyNumberFormat="0" applyAlignment="0" applyProtection="0"/>
    <xf numFmtId="0" fontId="42" fillId="56" borderId="32" applyNumberFormat="0" applyAlignment="0" applyProtection="0"/>
    <xf numFmtId="0" fontId="42" fillId="56" borderId="32" applyNumberFormat="0" applyAlignment="0" applyProtection="0"/>
    <xf numFmtId="0" fontId="42" fillId="56" borderId="32" applyNumberFormat="0" applyAlignment="0" applyProtection="0"/>
    <xf numFmtId="0" fontId="13" fillId="7" borderId="7" applyNumberFormat="0" applyAlignment="0" applyProtection="0"/>
    <xf numFmtId="0" fontId="42" fillId="56" borderId="32" applyNumberFormat="0" applyAlignment="0" applyProtection="0"/>
    <xf numFmtId="0" fontId="13" fillId="7" borderId="7" applyNumberFormat="0" applyAlignment="0" applyProtection="0"/>
    <xf numFmtId="0" fontId="42" fillId="56" borderId="32" applyNumberFormat="0" applyAlignment="0" applyProtection="0"/>
    <xf numFmtId="0" fontId="56" fillId="7" borderId="7" applyNumberFormat="0" applyAlignment="0" applyProtection="0"/>
    <xf numFmtId="0" fontId="42" fillId="56" borderId="32" applyNumberFormat="0" applyAlignment="0" applyProtection="0"/>
    <xf numFmtId="0" fontId="13" fillId="7" borderId="7" applyNumberFormat="0" applyAlignment="0" applyProtection="0"/>
    <xf numFmtId="0" fontId="42" fillId="56" borderId="32" applyNumberFormat="0" applyAlignment="0" applyProtection="0"/>
    <xf numFmtId="0" fontId="42" fillId="56" borderId="32" applyNumberFormat="0" applyAlignment="0" applyProtection="0"/>
    <xf numFmtId="0" fontId="42" fillId="56" borderId="32" applyNumberFormat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8" fontId="6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46" fillId="0" borderId="33" applyNumberFormat="0" applyFill="0" applyAlignment="0" applyProtection="0"/>
    <xf numFmtId="0" fontId="70" fillId="0" borderId="33" applyNumberFormat="0" applyFill="0" applyAlignment="0" applyProtection="0"/>
    <xf numFmtId="0" fontId="46" fillId="0" borderId="33" applyNumberFormat="0" applyFill="0" applyAlignment="0" applyProtection="0"/>
    <xf numFmtId="0" fontId="49" fillId="0" borderId="35" applyNumberFormat="0" applyFill="0" applyAlignment="0" applyProtection="0"/>
    <xf numFmtId="0" fontId="71" fillId="0" borderId="35" applyNumberFormat="0" applyFill="0" applyAlignment="0" applyProtection="0"/>
    <xf numFmtId="0" fontId="49" fillId="0" borderId="35" applyNumberFormat="0" applyFill="0" applyAlignment="0" applyProtection="0"/>
    <xf numFmtId="0" fontId="52" fillId="0" borderId="37" applyNumberFormat="0" applyFill="0" applyAlignment="0" applyProtection="0"/>
    <xf numFmtId="0" fontId="72" fillId="0" borderId="37" applyNumberFormat="0" applyFill="0" applyAlignment="0" applyProtection="0"/>
    <xf numFmtId="0" fontId="52" fillId="0" borderId="37" applyNumberFormat="0" applyFill="0" applyAlignment="0" applyProtection="0"/>
    <xf numFmtId="0" fontId="5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39" applyNumberFormat="0" applyFill="0" applyAlignment="0" applyProtection="0"/>
    <xf numFmtId="0" fontId="76" fillId="0" borderId="6" applyNumberFormat="0" applyFill="0" applyAlignment="0" applyProtection="0"/>
    <xf numFmtId="0" fontId="75" fillId="0" borderId="39" applyNumberFormat="0" applyFill="0" applyAlignment="0" applyProtection="0"/>
    <xf numFmtId="0" fontId="75" fillId="0" borderId="39" applyNumberFormat="0" applyFill="0" applyAlignment="0" applyProtection="0"/>
    <xf numFmtId="0" fontId="75" fillId="0" borderId="39" applyNumberFormat="0" applyFill="0" applyAlignment="0" applyProtection="0"/>
    <xf numFmtId="0" fontId="65" fillId="0" borderId="40" applyNumberFormat="0" applyFill="0" applyAlignment="0" applyProtection="0"/>
    <xf numFmtId="0" fontId="75" fillId="0" borderId="39" applyNumberFormat="0" applyFill="0" applyAlignment="0" applyProtection="0"/>
    <xf numFmtId="0" fontId="12" fillId="0" borderId="6" applyNumberFormat="0" applyFill="0" applyAlignment="0" applyProtection="0"/>
    <xf numFmtId="0" fontId="75" fillId="0" borderId="39" applyNumberFormat="0" applyFill="0" applyAlignment="0" applyProtection="0"/>
    <xf numFmtId="0" fontId="12" fillId="0" borderId="6" applyNumberFormat="0" applyFill="0" applyAlignment="0" applyProtection="0"/>
    <xf numFmtId="0" fontId="75" fillId="0" borderId="39" applyNumberFormat="0" applyFill="0" applyAlignment="0" applyProtection="0"/>
    <xf numFmtId="0" fontId="77" fillId="0" borderId="6" applyNumberFormat="0" applyFill="0" applyAlignment="0" applyProtection="0"/>
    <xf numFmtId="0" fontId="75" fillId="0" borderId="39" applyNumberFormat="0" applyFill="0" applyAlignment="0" applyProtection="0"/>
    <xf numFmtId="0" fontId="12" fillId="0" borderId="6" applyNumberFormat="0" applyFill="0" applyAlignment="0" applyProtection="0"/>
    <xf numFmtId="0" fontId="75" fillId="0" borderId="39" applyNumberFormat="0" applyFill="0" applyAlignment="0" applyProtection="0"/>
    <xf numFmtId="0" fontId="75" fillId="0" borderId="39" applyNumberFormat="0" applyFill="0" applyAlignment="0" applyProtection="0"/>
    <xf numFmtId="0" fontId="75" fillId="0" borderId="39" applyNumberFormat="0" applyFill="0" applyAlignment="0" applyProtection="0"/>
    <xf numFmtId="0" fontId="37" fillId="41" borderId="31" applyNumberFormat="0" applyAlignment="0" applyProtection="0"/>
    <xf numFmtId="0" fontId="78" fillId="41" borderId="31" applyNumberFormat="0" applyAlignment="0" applyProtection="0"/>
    <xf numFmtId="0" fontId="37" fillId="41" borderId="31" applyNumberFormat="0" applyAlignment="0" applyProtection="0"/>
    <xf numFmtId="0" fontId="37" fillId="42" borderId="31" applyNumberFormat="0" applyAlignment="0" applyProtection="0"/>
    <xf numFmtId="0" fontId="79" fillId="57" borderId="41" applyNumberFormat="0" applyFont="0" applyAlignment="0" applyProtection="0"/>
    <xf numFmtId="0" fontId="26" fillId="8" borderId="8" applyNumberFormat="0" applyFont="0" applyAlignment="0" applyProtection="0"/>
    <xf numFmtId="0" fontId="64" fillId="8" borderId="8" applyNumberFormat="0" applyFont="0" applyAlignment="0" applyProtection="0"/>
    <xf numFmtId="0" fontId="25" fillId="57" borderId="41" applyNumberFormat="0" applyFont="0" applyAlignment="0" applyProtection="0"/>
    <xf numFmtId="0" fontId="25" fillId="57" borderId="41" applyNumberFormat="0" applyFont="0" applyAlignment="0" applyProtection="0"/>
    <xf numFmtId="0" fontId="25" fillId="57" borderId="41" applyNumberFormat="0" applyFont="0" applyAlignment="0" applyProtection="0"/>
    <xf numFmtId="0" fontId="25" fillId="57" borderId="4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7" fillId="57" borderId="41" applyNumberFormat="0" applyFont="0" applyAlignment="0" applyProtection="0"/>
    <xf numFmtId="0" fontId="80" fillId="57" borderId="41" applyNumberFormat="0" applyFont="0" applyAlignment="0" applyProtection="0"/>
    <xf numFmtId="0" fontId="80" fillId="57" borderId="41" applyNumberFormat="0" applyFont="0" applyAlignment="0" applyProtection="0"/>
    <xf numFmtId="0" fontId="80" fillId="57" borderId="41" applyNumberFormat="0" applyFont="0" applyAlignment="0" applyProtection="0"/>
    <xf numFmtId="0" fontId="1" fillId="8" borderId="8" applyNumberFormat="0" applyFont="0" applyAlignment="0" applyProtection="0"/>
    <xf numFmtId="0" fontId="57" fillId="57" borderId="41" applyNumberFormat="0" applyFont="0" applyAlignment="0" applyProtection="0"/>
    <xf numFmtId="0" fontId="63" fillId="57" borderId="41" applyNumberFormat="0" applyFont="0" applyAlignment="0" applyProtection="0"/>
    <xf numFmtId="0" fontId="62" fillId="57" borderId="41" applyNumberFormat="0" applyFont="0" applyAlignment="0" applyProtection="0"/>
    <xf numFmtId="0" fontId="1" fillId="8" borderId="8" applyNumberFormat="0" applyFont="0" applyAlignment="0" applyProtection="0"/>
    <xf numFmtId="0" fontId="57" fillId="57" borderId="41" applyNumberFormat="0" applyFont="0" applyAlignment="0" applyProtection="0"/>
    <xf numFmtId="0" fontId="27" fillId="8" borderId="8" applyNumberFormat="0" applyFont="0" applyAlignment="0" applyProtection="0"/>
    <xf numFmtId="0" fontId="62" fillId="57" borderId="41" applyNumberFormat="0" applyFont="0" applyAlignment="0" applyProtection="0"/>
    <xf numFmtId="0" fontId="1" fillId="8" borderId="8" applyNumberFormat="0" applyFont="0" applyAlignment="0" applyProtection="0"/>
    <xf numFmtId="0" fontId="62" fillId="57" borderId="41" applyNumberFormat="0" applyFont="0" applyAlignment="0" applyProtection="0"/>
    <xf numFmtId="0" fontId="28" fillId="8" borderId="8" applyNumberFormat="0" applyFont="0" applyAlignment="0" applyProtection="0"/>
    <xf numFmtId="0" fontId="62" fillId="57" borderId="41" applyNumberFormat="0" applyFont="0" applyAlignment="0" applyProtection="0"/>
    <xf numFmtId="0" fontId="1" fillId="8" borderId="8" applyNumberFormat="0" applyFont="0" applyAlignment="0" applyProtection="0"/>
    <xf numFmtId="0" fontId="62" fillId="57" borderId="41" applyNumberFormat="0" applyFont="0" applyAlignment="0" applyProtection="0"/>
    <xf numFmtId="0" fontId="62" fillId="57" borderId="41" applyNumberFormat="0" applyFont="0" applyAlignment="0" applyProtection="0"/>
    <xf numFmtId="0" fontId="62" fillId="57" borderId="41" applyNumberFormat="0" applyFont="0" applyAlignment="0" applyProtection="0"/>
    <xf numFmtId="0" fontId="30" fillId="52" borderId="0" applyNumberFormat="0" applyBorder="0" applyAlignment="0" applyProtection="0"/>
    <xf numFmtId="0" fontId="17" fillId="9" borderId="0" applyNumberFormat="0" applyBorder="0" applyAlignment="0" applyProtection="0"/>
    <xf numFmtId="0" fontId="31" fillId="9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8" borderId="0" applyNumberFormat="0" applyBorder="0" applyAlignment="0" applyProtection="0"/>
    <xf numFmtId="0" fontId="30" fillId="52" borderId="0" applyNumberFormat="0" applyBorder="0" applyAlignment="0" applyProtection="0"/>
    <xf numFmtId="0" fontId="32" fillId="9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3" borderId="0" applyNumberFormat="0" applyBorder="0" applyAlignment="0" applyProtection="0"/>
    <xf numFmtId="0" fontId="17" fillId="13" borderId="0" applyNumberFormat="0" applyBorder="0" applyAlignment="0" applyProtection="0"/>
    <xf numFmtId="0" fontId="31" fillId="1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48" borderId="0" applyNumberFormat="0" applyBorder="0" applyAlignment="0" applyProtection="0"/>
    <xf numFmtId="0" fontId="30" fillId="53" borderId="0" applyNumberFormat="0" applyBorder="0" applyAlignment="0" applyProtection="0"/>
    <xf numFmtId="0" fontId="32" fillId="1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4" borderId="0" applyNumberFormat="0" applyBorder="0" applyAlignment="0" applyProtection="0"/>
    <xf numFmtId="0" fontId="31" fillId="17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46" borderId="0" applyNumberFormat="0" applyBorder="0" applyAlignment="0" applyProtection="0"/>
    <xf numFmtId="0" fontId="30" fillId="54" borderId="0" applyNumberFormat="0" applyBorder="0" applyAlignment="0" applyProtection="0"/>
    <xf numFmtId="0" fontId="32" fillId="17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49" borderId="0" applyNumberFormat="0" applyBorder="0" applyAlignment="0" applyProtection="0"/>
    <xf numFmtId="0" fontId="31" fillId="21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59" borderId="0" applyNumberFormat="0" applyBorder="0" applyAlignment="0" applyProtection="0"/>
    <xf numFmtId="0" fontId="30" fillId="49" borderId="0" applyNumberFormat="0" applyBorder="0" applyAlignment="0" applyProtection="0"/>
    <xf numFmtId="0" fontId="32" fillId="21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50" borderId="0" applyNumberFormat="0" applyBorder="0" applyAlignment="0" applyProtection="0"/>
    <xf numFmtId="0" fontId="31" fillId="25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2" fillId="25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48" borderId="0" applyNumberFormat="0" applyBorder="0" applyAlignment="0" applyProtection="0"/>
    <xf numFmtId="0" fontId="31" fillId="29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53" borderId="0" applyNumberFormat="0" applyBorder="0" applyAlignment="0" applyProtection="0"/>
    <xf numFmtId="0" fontId="30" fillId="48" borderId="0" applyNumberFormat="0" applyBorder="0" applyAlignment="0" applyProtection="0"/>
    <xf numFmtId="0" fontId="32" fillId="29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68" fillId="38" borderId="0" applyNumberFormat="0" applyBorder="0" applyAlignment="0" applyProtection="0"/>
    <xf numFmtId="0" fontId="6" fillId="2" borderId="0" applyNumberFormat="0" applyBorder="0" applyAlignment="0" applyProtection="0"/>
    <xf numFmtId="0" fontId="81" fillId="2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40" borderId="0" applyNumberFormat="0" applyBorder="0" applyAlignment="0" applyProtection="0"/>
    <xf numFmtId="0" fontId="68" fillId="38" borderId="0" applyNumberFormat="0" applyBorder="0" applyAlignment="0" applyProtection="0"/>
    <xf numFmtId="0" fontId="6" fillId="2" borderId="0" applyNumberFormat="0" applyBorder="0" applyAlignment="0" applyProtection="0"/>
    <xf numFmtId="0" fontId="68" fillId="38" borderId="0" applyNumberFormat="0" applyBorder="0" applyAlignment="0" applyProtection="0"/>
    <xf numFmtId="0" fontId="6" fillId="2" borderId="0" applyNumberFormat="0" applyBorder="0" applyAlignment="0" applyProtection="0"/>
    <xf numFmtId="0" fontId="68" fillId="38" borderId="0" applyNumberFormat="0" applyBorder="0" applyAlignment="0" applyProtection="0"/>
    <xf numFmtId="0" fontId="82" fillId="2" borderId="0" applyNumberFormat="0" applyBorder="0" applyAlignment="0" applyProtection="0"/>
    <xf numFmtId="0" fontId="68" fillId="38" borderId="0" applyNumberFormat="0" applyBorder="0" applyAlignment="0" applyProtection="0"/>
    <xf numFmtId="0" fontId="6" fillId="2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83" fillId="42" borderId="42" applyNumberFormat="0" applyAlignment="0" applyProtection="0"/>
    <xf numFmtId="0" fontId="10" fillId="6" borderId="5" applyNumberFormat="0" applyAlignment="0" applyProtection="0"/>
    <xf numFmtId="0" fontId="84" fillId="6" borderId="5" applyNumberFormat="0" applyAlignment="0" applyProtection="0"/>
    <xf numFmtId="0" fontId="83" fillId="42" borderId="42" applyNumberFormat="0" applyAlignment="0" applyProtection="0"/>
    <xf numFmtId="0" fontId="83" fillId="42" borderId="42" applyNumberFormat="0" applyAlignment="0" applyProtection="0"/>
    <xf numFmtId="0" fontId="83" fillId="42" borderId="42" applyNumberFormat="0" applyAlignment="0" applyProtection="0"/>
    <xf numFmtId="0" fontId="83" fillId="42" borderId="42" applyNumberFormat="0" applyAlignment="0" applyProtection="0"/>
    <xf numFmtId="0" fontId="83" fillId="42" borderId="42" applyNumberFormat="0" applyAlignment="0" applyProtection="0"/>
    <xf numFmtId="0" fontId="83" fillId="60" borderId="42" applyNumberFormat="0" applyAlignment="0" applyProtection="0"/>
    <xf numFmtId="0" fontId="83" fillId="42" borderId="42" applyNumberFormat="0" applyAlignment="0" applyProtection="0"/>
    <xf numFmtId="0" fontId="10" fillId="6" borderId="5" applyNumberFormat="0" applyAlignment="0" applyProtection="0"/>
    <xf numFmtId="0" fontId="83" fillId="42" borderId="42" applyNumberFormat="0" applyAlignment="0" applyProtection="0"/>
    <xf numFmtId="0" fontId="83" fillId="42" borderId="42" applyNumberFormat="0" applyAlignment="0" applyProtection="0"/>
    <xf numFmtId="0" fontId="10" fillId="6" borderId="5" applyNumberFormat="0" applyAlignment="0" applyProtection="0"/>
    <xf numFmtId="0" fontId="83" fillId="42" borderId="42" applyNumberFormat="0" applyAlignment="0" applyProtection="0"/>
    <xf numFmtId="0" fontId="85" fillId="6" borderId="5" applyNumberFormat="0" applyAlignment="0" applyProtection="0"/>
    <xf numFmtId="0" fontId="83" fillId="42" borderId="42" applyNumberFormat="0" applyAlignment="0" applyProtection="0"/>
    <xf numFmtId="0" fontId="10" fillId="6" borderId="5" applyNumberFormat="0" applyAlignment="0" applyProtection="0"/>
    <xf numFmtId="0" fontId="83" fillId="42" borderId="42" applyNumberFormat="0" applyAlignment="0" applyProtection="0"/>
    <xf numFmtId="0" fontId="83" fillId="42" borderId="42" applyNumberFormat="0" applyAlignment="0" applyProtection="0"/>
    <xf numFmtId="0" fontId="83" fillId="42" borderId="42" applyNumberFormat="0" applyAlignment="0" applyProtection="0"/>
    <xf numFmtId="38" fontId="86" fillId="0" borderId="0"/>
    <xf numFmtId="38" fontId="87" fillId="0" borderId="0"/>
    <xf numFmtId="38" fontId="88" fillId="0" borderId="0"/>
    <xf numFmtId="38" fontId="89" fillId="0" borderId="0"/>
    <xf numFmtId="38" fontId="90" fillId="0" borderId="0"/>
    <xf numFmtId="38" fontId="91" fillId="0" borderId="0"/>
    <xf numFmtId="38" fontId="92" fillId="0" borderId="0"/>
    <xf numFmtId="38" fontId="93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75" fillId="0" borderId="39" applyNumberFormat="0" applyFill="0" applyAlignment="0" applyProtection="0"/>
    <xf numFmtId="0" fontId="96" fillId="0" borderId="39" applyNumberFormat="0" applyFill="0" applyAlignment="0" applyProtection="0"/>
    <xf numFmtId="0" fontId="75" fillId="0" borderId="39" applyNumberFormat="0" applyFill="0" applyAlignment="0" applyProtection="0"/>
    <xf numFmtId="0" fontId="5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99" fillId="0" borderId="0" applyNumberFormat="0" applyFill="0" applyBorder="0" applyAlignment="0" applyProtection="0">
      <alignment vertical="top"/>
      <protection locked="0"/>
    </xf>
    <xf numFmtId="0" fontId="100" fillId="55" borderId="0" applyNumberFormat="0" applyBorder="0" applyAlignment="0" applyProtection="0"/>
    <xf numFmtId="0" fontId="101" fillId="55" borderId="0" applyNumberFormat="0" applyBorder="0" applyAlignment="0" applyProtection="0"/>
    <xf numFmtId="0" fontId="100" fillId="55" borderId="0" applyNumberFormat="0" applyBorder="0" applyAlignment="0" applyProtection="0"/>
    <xf numFmtId="0" fontId="57" fillId="0" borderId="0"/>
    <xf numFmtId="0" fontId="1" fillId="0" borderId="0"/>
    <xf numFmtId="0" fontId="1" fillId="0" borderId="0"/>
    <xf numFmtId="0" fontId="57" fillId="0" borderId="0"/>
    <xf numFmtId="0" fontId="57" fillId="0" borderId="0"/>
    <xf numFmtId="0" fontId="1" fillId="0" borderId="0"/>
    <xf numFmtId="0" fontId="2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" fillId="0" borderId="0"/>
    <xf numFmtId="0" fontId="1" fillId="0" borderId="0"/>
    <xf numFmtId="0" fontId="57" fillId="0" borderId="0"/>
    <xf numFmtId="0" fontId="57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7" fillId="0" borderId="0"/>
    <xf numFmtId="0" fontId="62" fillId="0" borderId="0"/>
    <xf numFmtId="0" fontId="1" fillId="0" borderId="0"/>
    <xf numFmtId="0" fontId="57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62" fillId="0" borderId="0"/>
    <xf numFmtId="0" fontId="1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1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62" fillId="0" borderId="0"/>
    <xf numFmtId="0" fontId="1" fillId="0" borderId="0"/>
    <xf numFmtId="0" fontId="64" fillId="0" borderId="0">
      <alignment vertical="top"/>
    </xf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6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" fillId="0" borderId="0"/>
    <xf numFmtId="0" fontId="57" fillId="0" borderId="0"/>
    <xf numFmtId="0" fontId="62" fillId="0" borderId="0"/>
    <xf numFmtId="0" fontId="102" fillId="0" borderId="0"/>
    <xf numFmtId="0" fontId="25" fillId="0" borderId="0"/>
    <xf numFmtId="0" fontId="62" fillId="0" borderId="0"/>
    <xf numFmtId="0" fontId="1" fillId="0" borderId="0"/>
    <xf numFmtId="0" fontId="57" fillId="0" borderId="0"/>
    <xf numFmtId="0" fontId="57" fillId="0" borderId="0"/>
    <xf numFmtId="0" fontId="57" fillId="0" borderId="0"/>
    <xf numFmtId="0" fontId="27" fillId="0" borderId="0"/>
    <xf numFmtId="0" fontId="57" fillId="0" borderId="0"/>
    <xf numFmtId="0" fontId="57" fillId="0" borderId="0"/>
    <xf numFmtId="0" fontId="64" fillId="0" borderId="0"/>
    <xf numFmtId="0" fontId="57" fillId="0" borderId="0"/>
    <xf numFmtId="0" fontId="64" fillId="0" borderId="0"/>
    <xf numFmtId="0" fontId="28" fillId="0" borderId="0"/>
    <xf numFmtId="0" fontId="57" fillId="0" borderId="0"/>
    <xf numFmtId="0" fontId="57" fillId="0" borderId="0"/>
    <xf numFmtId="0" fontId="25" fillId="0" borderId="0"/>
    <xf numFmtId="0" fontId="25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25" fillId="0" borderId="0"/>
    <xf numFmtId="0" fontId="64" fillId="0" borderId="0">
      <alignment vertical="top"/>
    </xf>
    <xf numFmtId="0" fontId="25" fillId="0" borderId="0"/>
    <xf numFmtId="0" fontId="25" fillId="0" borderId="0"/>
    <xf numFmtId="0" fontId="1" fillId="0" borderId="0"/>
    <xf numFmtId="0" fontId="57" fillId="0" borderId="0"/>
    <xf numFmtId="0" fontId="26" fillId="0" borderId="0"/>
    <xf numFmtId="0" fontId="1" fillId="0" borderId="0"/>
    <xf numFmtId="0" fontId="1" fillId="0" borderId="0"/>
    <xf numFmtId="0" fontId="57" fillId="0" borderId="0"/>
    <xf numFmtId="0" fontId="25" fillId="0" borderId="0"/>
    <xf numFmtId="0" fontId="64" fillId="0" borderId="0">
      <alignment vertical="top"/>
    </xf>
    <xf numFmtId="0" fontId="1" fillId="0" borderId="0"/>
    <xf numFmtId="0" fontId="25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64" fillId="0" borderId="0">
      <alignment vertical="top"/>
    </xf>
    <xf numFmtId="0" fontId="57" fillId="0" borderId="0"/>
    <xf numFmtId="0" fontId="1" fillId="0" borderId="0"/>
    <xf numFmtId="0" fontId="1" fillId="0" borderId="0"/>
    <xf numFmtId="0" fontId="62" fillId="0" borderId="0"/>
    <xf numFmtId="0" fontId="57" fillId="57" borderId="41" applyNumberFormat="0" applyFont="0" applyAlignment="0" applyProtection="0"/>
    <xf numFmtId="0" fontId="57" fillId="57" borderId="41" applyNumberFormat="0" applyFont="0" applyAlignment="0" applyProtection="0"/>
    <xf numFmtId="0" fontId="57" fillId="57" borderId="41" applyNumberFormat="0" applyFont="0" applyAlignment="0" applyProtection="0"/>
    <xf numFmtId="0" fontId="83" fillId="42" borderId="42" applyNumberFormat="0" applyAlignment="0" applyProtection="0"/>
    <xf numFmtId="0" fontId="103" fillId="42" borderId="42" applyNumberFormat="0" applyAlignment="0" applyProtection="0"/>
    <xf numFmtId="0" fontId="83" fillId="42" borderId="42" applyNumberFormat="0" applyAlignment="0" applyProtection="0"/>
    <xf numFmtId="0" fontId="104" fillId="0" borderId="43" applyNumberFormat="0" applyFill="0" applyAlignment="0" applyProtection="0"/>
    <xf numFmtId="0" fontId="105" fillId="0" borderId="9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4" applyNumberFormat="0" applyFill="0" applyAlignment="0" applyProtection="0"/>
    <xf numFmtId="0" fontId="104" fillId="0" borderId="43" applyNumberFormat="0" applyFill="0" applyAlignment="0" applyProtection="0"/>
    <xf numFmtId="0" fontId="16" fillId="0" borderId="9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6" fillId="0" borderId="9" applyNumberFormat="0" applyFill="0" applyAlignment="0" applyProtection="0"/>
    <xf numFmtId="0" fontId="104" fillId="0" borderId="43" applyNumberFormat="0" applyFill="0" applyAlignment="0" applyProtection="0"/>
    <xf numFmtId="0" fontId="106" fillId="0" borderId="9" applyNumberFormat="0" applyFill="0" applyAlignment="0" applyProtection="0"/>
    <xf numFmtId="0" fontId="104" fillId="0" borderId="43" applyNumberFormat="0" applyFill="0" applyAlignment="0" applyProtection="0"/>
    <xf numFmtId="0" fontId="16" fillId="0" borderId="9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35" fillId="37" borderId="0" applyNumberFormat="0" applyBorder="0" applyAlignment="0" applyProtection="0"/>
    <xf numFmtId="0" fontId="107" fillId="3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9" borderId="0" applyNumberFormat="0" applyBorder="0" applyAlignment="0" applyProtection="0"/>
    <xf numFmtId="0" fontId="35" fillId="37" borderId="0" applyNumberFormat="0" applyBorder="0" applyAlignment="0" applyProtection="0"/>
    <xf numFmtId="0" fontId="7" fillId="3" borderId="0" applyNumberFormat="0" applyBorder="0" applyAlignment="0" applyProtection="0"/>
    <xf numFmtId="0" fontId="35" fillId="37" borderId="0" applyNumberFormat="0" applyBorder="0" applyAlignment="0" applyProtection="0"/>
    <xf numFmtId="0" fontId="7" fillId="3" borderId="0" applyNumberFormat="0" applyBorder="0" applyAlignment="0" applyProtection="0"/>
    <xf numFmtId="0" fontId="35" fillId="37" borderId="0" applyNumberFormat="0" applyBorder="0" applyAlignment="0" applyProtection="0"/>
    <xf numFmtId="0" fontId="108" fillId="3" borderId="0" applyNumberFormat="0" applyBorder="0" applyAlignment="0" applyProtection="0"/>
    <xf numFmtId="0" fontId="35" fillId="37" borderId="0" applyNumberFormat="0" applyBorder="0" applyAlignment="0" applyProtection="0"/>
    <xf numFmtId="0" fontId="7" fillId="3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100" fillId="55" borderId="0" applyNumberFormat="0" applyBorder="0" applyAlignment="0" applyProtection="0"/>
    <xf numFmtId="0" fontId="109" fillId="4" borderId="0" applyNumberFormat="0" applyBorder="0" applyAlignment="0" applyProtection="0"/>
    <xf numFmtId="0" fontId="100" fillId="55" borderId="0" applyNumberFormat="0" applyBorder="0" applyAlignment="0" applyProtection="0"/>
    <xf numFmtId="0" fontId="100" fillId="55" borderId="0" applyNumberFormat="0" applyBorder="0" applyAlignment="0" applyProtection="0"/>
    <xf numFmtId="0" fontId="100" fillId="55" borderId="0" applyNumberFormat="0" applyBorder="0" applyAlignment="0" applyProtection="0"/>
    <xf numFmtId="0" fontId="110" fillId="55" borderId="0" applyNumberFormat="0" applyBorder="0" applyAlignment="0" applyProtection="0"/>
    <xf numFmtId="0" fontId="100" fillId="55" borderId="0" applyNumberFormat="0" applyBorder="0" applyAlignment="0" applyProtection="0"/>
    <xf numFmtId="0" fontId="8" fillId="4" borderId="0" applyNumberFormat="0" applyBorder="0" applyAlignment="0" applyProtection="0"/>
    <xf numFmtId="0" fontId="100" fillId="55" borderId="0" applyNumberFormat="0" applyBorder="0" applyAlignment="0" applyProtection="0"/>
    <xf numFmtId="0" fontId="8" fillId="4" borderId="0" applyNumberFormat="0" applyBorder="0" applyAlignment="0" applyProtection="0"/>
    <xf numFmtId="0" fontId="100" fillId="55" borderId="0" applyNumberFormat="0" applyBorder="0" applyAlignment="0" applyProtection="0"/>
    <xf numFmtId="0" fontId="111" fillId="4" borderId="0" applyNumberFormat="0" applyBorder="0" applyAlignment="0" applyProtection="0"/>
    <xf numFmtId="0" fontId="100" fillId="55" borderId="0" applyNumberFormat="0" applyBorder="0" applyAlignment="0" applyProtection="0"/>
    <xf numFmtId="0" fontId="8" fillId="4" borderId="0" applyNumberFormat="0" applyBorder="0" applyAlignment="0" applyProtection="0"/>
    <xf numFmtId="0" fontId="100" fillId="55" borderId="0" applyNumberFormat="0" applyBorder="0" applyAlignment="0" applyProtection="0"/>
    <xf numFmtId="0" fontId="100" fillId="55" borderId="0" applyNumberFormat="0" applyBorder="0" applyAlignment="0" applyProtection="0"/>
    <xf numFmtId="0" fontId="100" fillId="55" borderId="0" applyNumberFormat="0" applyBorder="0" applyAlignment="0" applyProtection="0"/>
    <xf numFmtId="0" fontId="24" fillId="0" borderId="0"/>
    <xf numFmtId="0" fontId="23" fillId="0" borderId="0"/>
    <xf numFmtId="0" fontId="24" fillId="0" borderId="0"/>
    <xf numFmtId="0" fontId="40" fillId="42" borderId="31" applyNumberFormat="0" applyAlignment="0" applyProtection="0"/>
    <xf numFmtId="0" fontId="112" fillId="6" borderId="4" applyNumberFormat="0" applyAlignment="0" applyProtection="0"/>
    <xf numFmtId="0" fontId="40" fillId="42" borderId="31" applyNumberFormat="0" applyAlignment="0" applyProtection="0"/>
    <xf numFmtId="0" fontId="40" fillId="42" borderId="31" applyNumberFormat="0" applyAlignment="0" applyProtection="0"/>
    <xf numFmtId="0" fontId="40" fillId="42" borderId="31" applyNumberFormat="0" applyAlignment="0" applyProtection="0"/>
    <xf numFmtId="0" fontId="40" fillId="42" borderId="31" applyNumberFormat="0" applyAlignment="0" applyProtection="0"/>
    <xf numFmtId="0" fontId="40" fillId="42" borderId="31" applyNumberFormat="0" applyAlignment="0" applyProtection="0"/>
    <xf numFmtId="0" fontId="113" fillId="60" borderId="31" applyNumberFormat="0" applyAlignment="0" applyProtection="0"/>
    <xf numFmtId="0" fontId="40" fillId="42" borderId="31" applyNumberFormat="0" applyAlignment="0" applyProtection="0"/>
    <xf numFmtId="0" fontId="11" fillId="6" borderId="4" applyNumberFormat="0" applyAlignment="0" applyProtection="0"/>
    <xf numFmtId="0" fontId="40" fillId="42" borderId="31" applyNumberFormat="0" applyAlignment="0" applyProtection="0"/>
    <xf numFmtId="0" fontId="40" fillId="42" borderId="31" applyNumberFormat="0" applyAlignment="0" applyProtection="0"/>
    <xf numFmtId="0" fontId="11" fillId="6" borderId="4" applyNumberFormat="0" applyAlignment="0" applyProtection="0"/>
    <xf numFmtId="0" fontId="40" fillId="42" borderId="31" applyNumberFormat="0" applyAlignment="0" applyProtection="0"/>
    <xf numFmtId="0" fontId="114" fillId="6" borderId="4" applyNumberFormat="0" applyAlignment="0" applyProtection="0"/>
    <xf numFmtId="0" fontId="40" fillId="42" borderId="31" applyNumberFormat="0" applyAlignment="0" applyProtection="0"/>
    <xf numFmtId="0" fontId="11" fillId="6" borderId="4" applyNumberFormat="0" applyAlignment="0" applyProtection="0"/>
    <xf numFmtId="0" fontId="40" fillId="42" borderId="31" applyNumberFormat="0" applyAlignment="0" applyProtection="0"/>
    <xf numFmtId="0" fontId="40" fillId="42" borderId="31" applyNumberFormat="0" applyAlignment="0" applyProtection="0"/>
    <xf numFmtId="0" fontId="40" fillId="42" borderId="31" applyNumberFormat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04" fillId="0" borderId="43" applyNumberFormat="0" applyFill="0" applyAlignment="0" applyProtection="0"/>
    <xf numFmtId="0" fontId="116" fillId="0" borderId="43" applyNumberFormat="0" applyFill="0" applyAlignment="0" applyProtection="0"/>
    <xf numFmtId="0" fontId="104" fillId="0" borderId="43" applyNumberFormat="0" applyFill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7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171" fontId="1" fillId="0" borderId="29">
      <alignment horizontal="center" vertical="center"/>
    </xf>
    <xf numFmtId="171" fontId="1" fillId="0" borderId="29">
      <alignment horizontal="center" vertical="center"/>
    </xf>
    <xf numFmtId="0" fontId="123" fillId="0" borderId="0" applyNumberFormat="0" applyFill="0" applyBorder="0" applyAlignment="0" applyProtection="0">
      <alignment vertical="top"/>
      <protection locked="0"/>
    </xf>
    <xf numFmtId="0" fontId="37" fillId="41" borderId="31" applyNumberFormat="0" applyAlignment="0" applyProtection="0"/>
    <xf numFmtId="0" fontId="37" fillId="41" borderId="31" applyNumberFormat="0" applyAlignment="0" applyProtection="0"/>
    <xf numFmtId="0" fontId="37" fillId="41" borderId="31" applyNumberFormat="0" applyAlignment="0" applyProtection="0"/>
    <xf numFmtId="0" fontId="37" fillId="41" borderId="31" applyNumberFormat="0" applyAlignment="0" applyProtection="0"/>
    <xf numFmtId="0" fontId="37" fillId="41" borderId="31" applyNumberFormat="0" applyAlignment="0" applyProtection="0"/>
    <xf numFmtId="0" fontId="37" fillId="41" borderId="31" applyNumberFormat="0" applyAlignment="0" applyProtection="0"/>
    <xf numFmtId="0" fontId="37" fillId="41" borderId="31" applyNumberFormat="0" applyAlignment="0" applyProtection="0"/>
    <xf numFmtId="0" fontId="37" fillId="41" borderId="31" applyNumberFormat="0" applyAlignment="0" applyProtection="0"/>
    <xf numFmtId="0" fontId="37" fillId="41" borderId="31" applyNumberFormat="0" applyAlignment="0" applyProtection="0"/>
    <xf numFmtId="0" fontId="37" fillId="41" borderId="31" applyNumberFormat="0" applyAlignment="0" applyProtection="0"/>
    <xf numFmtId="0" fontId="37" fillId="41" borderId="31" applyNumberFormat="0" applyAlignment="0" applyProtection="0"/>
    <xf numFmtId="0" fontId="37" fillId="41" borderId="31" applyNumberFormat="0" applyAlignment="0" applyProtection="0"/>
    <xf numFmtId="0" fontId="37" fillId="41" borderId="31" applyNumberFormat="0" applyAlignment="0" applyProtection="0"/>
    <xf numFmtId="0" fontId="37" fillId="41" borderId="31" applyNumberFormat="0" applyAlignment="0" applyProtection="0"/>
    <xf numFmtId="0" fontId="37" fillId="41" borderId="31" applyNumberFormat="0" applyAlignment="0" applyProtection="0"/>
    <xf numFmtId="0" fontId="37" fillId="41" borderId="31" applyNumberFormat="0" applyAlignment="0" applyProtection="0"/>
    <xf numFmtId="0" fontId="37" fillId="41" borderId="31" applyNumberFormat="0" applyAlignment="0" applyProtection="0"/>
    <xf numFmtId="0" fontId="37" fillId="41" borderId="31" applyNumberFormat="0" applyAlignment="0" applyProtection="0"/>
    <xf numFmtId="0" fontId="37" fillId="42" borderId="31" applyNumberFormat="0" applyAlignment="0" applyProtection="0"/>
    <xf numFmtId="0" fontId="37" fillId="42" borderId="31" applyNumberFormat="0" applyAlignment="0" applyProtection="0"/>
    <xf numFmtId="0" fontId="37" fillId="42" borderId="31" applyNumberFormat="0" applyAlignment="0" applyProtection="0"/>
    <xf numFmtId="0" fontId="37" fillId="42" borderId="31" applyNumberFormat="0" applyAlignment="0" applyProtection="0"/>
    <xf numFmtId="0" fontId="37" fillId="42" borderId="31" applyNumberFormat="0" applyAlignment="0" applyProtection="0"/>
    <xf numFmtId="0" fontId="37" fillId="41" borderId="31" applyNumberFormat="0" applyAlignment="0" applyProtection="0"/>
    <xf numFmtId="0" fontId="37" fillId="41" borderId="31" applyNumberFormat="0" applyAlignment="0" applyProtection="0"/>
    <xf numFmtId="0" fontId="37" fillId="41" borderId="31" applyNumberFormat="0" applyAlignment="0" applyProtection="0"/>
    <xf numFmtId="0" fontId="37" fillId="41" borderId="31" applyNumberFormat="0" applyAlignment="0" applyProtection="0"/>
    <xf numFmtId="0" fontId="37" fillId="41" borderId="31" applyNumberFormat="0" applyAlignment="0" applyProtection="0"/>
    <xf numFmtId="0" fontId="37" fillId="41" borderId="31" applyNumberFormat="0" applyAlignment="0" applyProtection="0"/>
    <xf numFmtId="0" fontId="37" fillId="41" borderId="31" applyNumberFormat="0" applyAlignment="0" applyProtection="0"/>
    <xf numFmtId="0" fontId="37" fillId="41" borderId="31" applyNumberFormat="0" applyAlignment="0" applyProtection="0"/>
    <xf numFmtId="0" fontId="124" fillId="41" borderId="31" applyNumberFormat="0" applyAlignment="0" applyProtection="0"/>
    <xf numFmtId="0" fontId="37" fillId="41" borderId="31" applyNumberFormat="0" applyAlignment="0" applyProtection="0"/>
    <xf numFmtId="0" fontId="37" fillId="41" borderId="31" applyNumberFormat="0" applyAlignment="0" applyProtection="0"/>
    <xf numFmtId="0" fontId="37" fillId="41" borderId="31" applyNumberFormat="0" applyAlignment="0" applyProtection="0"/>
    <xf numFmtId="0" fontId="37" fillId="41" borderId="31" applyNumberFormat="0" applyAlignment="0" applyProtection="0"/>
    <xf numFmtId="0" fontId="37" fillId="41" borderId="31" applyNumberFormat="0" applyAlignment="0" applyProtection="0"/>
    <xf numFmtId="0" fontId="37" fillId="41" borderId="31" applyNumberFormat="0" applyAlignment="0" applyProtection="0"/>
    <xf numFmtId="0" fontId="37" fillId="41" borderId="31" applyNumberFormat="0" applyAlignment="0" applyProtection="0"/>
    <xf numFmtId="0" fontId="37" fillId="41" borderId="31" applyNumberFormat="0" applyAlignment="0" applyProtection="0"/>
    <xf numFmtId="0" fontId="37" fillId="41" borderId="31" applyNumberFormat="0" applyAlignment="0" applyProtection="0"/>
    <xf numFmtId="0" fontId="37" fillId="41" borderId="31" applyNumberFormat="0" applyAlignment="0" applyProtection="0"/>
    <xf numFmtId="0" fontId="37" fillId="41" borderId="31" applyNumberFormat="0" applyAlignment="0" applyProtection="0"/>
    <xf numFmtId="0" fontId="37" fillId="41" borderId="31" applyNumberFormat="0" applyAlignment="0" applyProtection="0"/>
    <xf numFmtId="0" fontId="37" fillId="41" borderId="31" applyNumberFormat="0" applyAlignment="0" applyProtection="0"/>
    <xf numFmtId="0" fontId="37" fillId="41" borderId="31" applyNumberFormat="0" applyAlignment="0" applyProtection="0"/>
    <xf numFmtId="0" fontId="37" fillId="41" borderId="31" applyNumberFormat="0" applyAlignment="0" applyProtection="0"/>
    <xf numFmtId="0" fontId="37" fillId="41" borderId="31" applyNumberFormat="0" applyAlignment="0" applyProtection="0"/>
    <xf numFmtId="0" fontId="37" fillId="41" borderId="31" applyNumberFormat="0" applyAlignment="0" applyProtection="0"/>
    <xf numFmtId="0" fontId="37" fillId="41" borderId="31" applyNumberFormat="0" applyAlignment="0" applyProtection="0"/>
    <xf numFmtId="0" fontId="37" fillId="41" borderId="31" applyNumberFormat="0" applyAlignment="0" applyProtection="0"/>
    <xf numFmtId="0" fontId="37" fillId="41" borderId="31" applyNumberFormat="0" applyAlignment="0" applyProtection="0"/>
    <xf numFmtId="0" fontId="37" fillId="41" borderId="31" applyNumberFormat="0" applyAlignment="0" applyProtection="0"/>
    <xf numFmtId="0" fontId="37" fillId="41" borderId="31" applyNumberFormat="0" applyAlignment="0" applyProtection="0"/>
    <xf numFmtId="0" fontId="37" fillId="41" borderId="31" applyNumberFormat="0" applyAlignment="0" applyProtection="0"/>
    <xf numFmtId="0" fontId="37" fillId="41" borderId="31" applyNumberFormat="0" applyAlignment="0" applyProtection="0"/>
    <xf numFmtId="0" fontId="37" fillId="41" borderId="31" applyNumberFormat="0" applyAlignment="0" applyProtection="0"/>
    <xf numFmtId="0" fontId="37" fillId="41" borderId="31" applyNumberFormat="0" applyAlignment="0" applyProtection="0"/>
    <xf numFmtId="0" fontId="37" fillId="41" borderId="31" applyNumberFormat="0" applyAlignment="0" applyProtection="0"/>
    <xf numFmtId="0" fontId="37" fillId="41" borderId="31" applyNumberFormat="0" applyAlignment="0" applyProtection="0"/>
    <xf numFmtId="0" fontId="37" fillId="41" borderId="31" applyNumberFormat="0" applyAlignment="0" applyProtection="0"/>
    <xf numFmtId="0" fontId="37" fillId="41" borderId="31" applyNumberFormat="0" applyAlignment="0" applyProtection="0"/>
    <xf numFmtId="0" fontId="37" fillId="41" borderId="31" applyNumberFormat="0" applyAlignment="0" applyProtection="0"/>
    <xf numFmtId="0" fontId="37" fillId="41" borderId="31" applyNumberFormat="0" applyAlignment="0" applyProtection="0"/>
    <xf numFmtId="0" fontId="37" fillId="41" borderId="31" applyNumberFormat="0" applyAlignment="0" applyProtection="0"/>
    <xf numFmtId="0" fontId="37" fillId="41" borderId="31" applyNumberFormat="0" applyAlignment="0" applyProtection="0"/>
    <xf numFmtId="0" fontId="37" fillId="41" borderId="31" applyNumberFormat="0" applyAlignment="0" applyProtection="0"/>
    <xf numFmtId="0" fontId="37" fillId="41" borderId="31" applyNumberFormat="0" applyAlignment="0" applyProtection="0"/>
    <xf numFmtId="0" fontId="37" fillId="41" borderId="31" applyNumberFormat="0" applyAlignment="0" applyProtection="0"/>
    <xf numFmtId="0" fontId="37" fillId="41" borderId="31" applyNumberFormat="0" applyAlignment="0" applyProtection="0"/>
    <xf numFmtId="0" fontId="37" fillId="41" borderId="31" applyNumberFormat="0" applyAlignment="0" applyProtection="0"/>
    <xf numFmtId="0" fontId="37" fillId="41" borderId="31" applyNumberFormat="0" applyAlignment="0" applyProtection="0"/>
    <xf numFmtId="0" fontId="37" fillId="41" borderId="31" applyNumberFormat="0" applyAlignment="0" applyProtection="0"/>
    <xf numFmtId="0" fontId="41" fillId="42" borderId="31" applyNumberFormat="0" applyAlignment="0" applyProtection="0"/>
    <xf numFmtId="0" fontId="41" fillId="42" borderId="31" applyNumberFormat="0" applyAlignment="0" applyProtection="0"/>
    <xf numFmtId="0" fontId="41" fillId="42" borderId="31" applyNumberFormat="0" applyAlignment="0" applyProtection="0"/>
    <xf numFmtId="0" fontId="41" fillId="42" borderId="31" applyNumberFormat="0" applyAlignment="0" applyProtection="0"/>
    <xf numFmtId="0" fontId="41" fillId="42" borderId="31" applyNumberFormat="0" applyAlignment="0" applyProtection="0"/>
    <xf numFmtId="0" fontId="41" fillId="42" borderId="31" applyNumberFormat="0" applyAlignment="0" applyProtection="0"/>
    <xf numFmtId="0" fontId="40" fillId="42" borderId="31" applyNumberFormat="0" applyAlignment="0" applyProtection="0"/>
    <xf numFmtId="0" fontId="40" fillId="42" borderId="31" applyNumberFormat="0" applyAlignment="0" applyProtection="0"/>
    <xf numFmtId="0" fontId="40" fillId="42" borderId="31" applyNumberFormat="0" applyAlignment="0" applyProtection="0"/>
    <xf numFmtId="0" fontId="40" fillId="42" borderId="31" applyNumberFormat="0" applyAlignment="0" applyProtection="0"/>
    <xf numFmtId="0" fontId="40" fillId="42" borderId="31" applyNumberFormat="0" applyAlignment="0" applyProtection="0"/>
    <xf numFmtId="0" fontId="40" fillId="42" borderId="31" applyNumberFormat="0" applyAlignment="0" applyProtection="0"/>
    <xf numFmtId="0" fontId="40" fillId="42" borderId="31" applyNumberFormat="0" applyAlignment="0" applyProtection="0"/>
    <xf numFmtId="0" fontId="40" fillId="42" borderId="31" applyNumberFormat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52" fillId="0" borderId="37" applyNumberFormat="0" applyFill="0" applyAlignment="0" applyProtection="0"/>
    <xf numFmtId="0" fontId="52" fillId="0" borderId="37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3" fontId="57" fillId="0" borderId="0" applyFont="0" applyFill="0" applyBorder="0" applyAlignment="0" applyProtection="0"/>
    <xf numFmtId="0" fontId="83" fillId="56" borderId="51" applyNumberFormat="0" applyAlignment="0" applyProtection="0"/>
    <xf numFmtId="0" fontId="42" fillId="56" borderId="32" applyNumberFormat="0" applyAlignment="0" applyProtection="0"/>
    <xf numFmtId="0" fontId="42" fillId="56" borderId="32" applyNumberFormat="0" applyAlignment="0" applyProtection="0"/>
    <xf numFmtId="0" fontId="6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7" fillId="0" borderId="0" applyFont="0" applyFill="0" applyBorder="0" applyAlignment="0" applyProtection="0"/>
    <xf numFmtId="168" fontId="6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75" fillId="0" borderId="39" applyNumberFormat="0" applyFill="0" applyAlignment="0" applyProtection="0"/>
    <xf numFmtId="0" fontId="75" fillId="0" borderId="39" applyNumberFormat="0" applyFill="0" applyAlignment="0" applyProtection="0"/>
    <xf numFmtId="0" fontId="78" fillId="41" borderId="31" applyNumberFormat="0" applyAlignment="0" applyProtection="0"/>
    <xf numFmtId="0" fontId="78" fillId="41" borderId="31" applyNumberFormat="0" applyAlignment="0" applyProtection="0"/>
    <xf numFmtId="0" fontId="78" fillId="41" borderId="31" applyNumberFormat="0" applyAlignment="0" applyProtection="0"/>
    <xf numFmtId="0" fontId="78" fillId="41" borderId="31" applyNumberFormat="0" applyAlignment="0" applyProtection="0"/>
    <xf numFmtId="0" fontId="78" fillId="41" borderId="31" applyNumberFormat="0" applyAlignment="0" applyProtection="0"/>
    <xf numFmtId="0" fontId="78" fillId="41" borderId="31" applyNumberFormat="0" applyAlignment="0" applyProtection="0"/>
    <xf numFmtId="0" fontId="37" fillId="41" borderId="31" applyNumberFormat="0" applyAlignment="0" applyProtection="0"/>
    <xf numFmtId="0" fontId="37" fillId="41" borderId="31" applyNumberFormat="0" applyAlignment="0" applyProtection="0"/>
    <xf numFmtId="0" fontId="37" fillId="41" borderId="31" applyNumberFormat="0" applyAlignment="0" applyProtection="0"/>
    <xf numFmtId="0" fontId="37" fillId="41" borderId="31" applyNumberFormat="0" applyAlignment="0" applyProtection="0"/>
    <xf numFmtId="0" fontId="37" fillId="41" borderId="31" applyNumberFormat="0" applyAlignment="0" applyProtection="0"/>
    <xf numFmtId="0" fontId="37" fillId="41" borderId="31" applyNumberFormat="0" applyAlignment="0" applyProtection="0"/>
    <xf numFmtId="0" fontId="37" fillId="42" borderId="31" applyNumberFormat="0" applyAlignment="0" applyProtection="0"/>
    <xf numFmtId="0" fontId="37" fillId="42" borderId="31" applyNumberFormat="0" applyAlignment="0" applyProtection="0"/>
    <xf numFmtId="0" fontId="37" fillId="42" borderId="31" applyNumberFormat="0" applyAlignment="0" applyProtection="0"/>
    <xf numFmtId="0" fontId="37" fillId="42" borderId="31" applyNumberFormat="0" applyAlignment="0" applyProtection="0"/>
    <xf numFmtId="0" fontId="37" fillId="42" borderId="31" applyNumberFormat="0" applyAlignment="0" applyProtection="0"/>
    <xf numFmtId="0" fontId="37" fillId="42" borderId="31" applyNumberFormat="0" applyAlignment="0" applyProtection="0"/>
    <xf numFmtId="0" fontId="37" fillId="41" borderId="31" applyNumberFormat="0" applyAlignment="0" applyProtection="0"/>
    <xf numFmtId="0" fontId="37" fillId="41" borderId="31" applyNumberFormat="0" applyAlignment="0" applyProtection="0"/>
    <xf numFmtId="0" fontId="79" fillId="57" borderId="41" applyNumberFormat="0" applyFont="0" applyAlignment="0" applyProtection="0"/>
    <xf numFmtId="0" fontId="79" fillId="57" borderId="41" applyNumberFormat="0" applyFont="0" applyAlignment="0" applyProtection="0"/>
    <xf numFmtId="0" fontId="79" fillId="57" borderId="41" applyNumberFormat="0" applyFont="0" applyAlignment="0" applyProtection="0"/>
    <xf numFmtId="0" fontId="79" fillId="57" borderId="41" applyNumberFormat="0" applyFont="0" applyAlignment="0" applyProtection="0"/>
    <xf numFmtId="0" fontId="79" fillId="57" borderId="41" applyNumberFormat="0" applyFont="0" applyAlignment="0" applyProtection="0"/>
    <xf numFmtId="0" fontId="79" fillId="57" borderId="41" applyNumberFormat="0" applyFont="0" applyAlignment="0" applyProtection="0"/>
    <xf numFmtId="0" fontId="25" fillId="57" borderId="41" applyNumberFormat="0" applyFont="0" applyAlignment="0" applyProtection="0"/>
    <xf numFmtId="0" fontId="25" fillId="57" borderId="41" applyNumberFormat="0" applyFont="0" applyAlignment="0" applyProtection="0"/>
    <xf numFmtId="0" fontId="25" fillId="57" borderId="41" applyNumberFormat="0" applyFont="0" applyAlignment="0" applyProtection="0"/>
    <xf numFmtId="0" fontId="25" fillId="57" borderId="41" applyNumberFormat="0" applyFont="0" applyAlignment="0" applyProtection="0"/>
    <xf numFmtId="0" fontId="25" fillId="57" borderId="41" applyNumberFormat="0" applyFont="0" applyAlignment="0" applyProtection="0"/>
    <xf numFmtId="0" fontId="25" fillId="57" borderId="41" applyNumberFormat="0" applyFont="0" applyAlignment="0" applyProtection="0"/>
    <xf numFmtId="0" fontId="25" fillId="57" borderId="41" applyNumberFormat="0" applyFont="0" applyAlignment="0" applyProtection="0"/>
    <xf numFmtId="0" fontId="25" fillId="57" borderId="41" applyNumberFormat="0" applyFont="0" applyAlignment="0" applyProtection="0"/>
    <xf numFmtId="0" fontId="25" fillId="57" borderId="41" applyNumberFormat="0" applyFont="0" applyAlignment="0" applyProtection="0"/>
    <xf numFmtId="0" fontId="25" fillId="57" borderId="41" applyNumberFormat="0" applyFont="0" applyAlignment="0" applyProtection="0"/>
    <xf numFmtId="0" fontId="25" fillId="57" borderId="41" applyNumberFormat="0" applyFont="0" applyAlignment="0" applyProtection="0"/>
    <xf numFmtId="0" fontId="25" fillId="57" borderId="41" applyNumberFormat="0" applyFont="0" applyAlignment="0" applyProtection="0"/>
    <xf numFmtId="0" fontId="25" fillId="57" borderId="41" applyNumberFormat="0" applyFont="0" applyAlignment="0" applyProtection="0"/>
    <xf numFmtId="0" fontId="25" fillId="57" borderId="41" applyNumberFormat="0" applyFont="0" applyAlignment="0" applyProtection="0"/>
    <xf numFmtId="0" fontId="25" fillId="57" borderId="41" applyNumberFormat="0" applyFont="0" applyAlignment="0" applyProtection="0"/>
    <xf numFmtId="0" fontId="25" fillId="57" borderId="41" applyNumberFormat="0" applyFont="0" applyAlignment="0" applyProtection="0"/>
    <xf numFmtId="0" fontId="25" fillId="57" borderId="41" applyNumberFormat="0" applyFont="0" applyAlignment="0" applyProtection="0"/>
    <xf numFmtId="0" fontId="25" fillId="57" borderId="41" applyNumberFormat="0" applyFont="0" applyAlignment="0" applyProtection="0"/>
    <xf numFmtId="0" fontId="25" fillId="57" borderId="41" applyNumberFormat="0" applyFont="0" applyAlignment="0" applyProtection="0"/>
    <xf numFmtId="0" fontId="25" fillId="57" borderId="41" applyNumberFormat="0" applyFont="0" applyAlignment="0" applyProtection="0"/>
    <xf numFmtId="0" fontId="25" fillId="57" borderId="41" applyNumberFormat="0" applyFont="0" applyAlignment="0" applyProtection="0"/>
    <xf numFmtId="0" fontId="25" fillId="57" borderId="41" applyNumberFormat="0" applyFont="0" applyAlignment="0" applyProtection="0"/>
    <xf numFmtId="0" fontId="25" fillId="57" borderId="41" applyNumberFormat="0" applyFont="0" applyAlignment="0" applyProtection="0"/>
    <xf numFmtId="0" fontId="25" fillId="57" borderId="41" applyNumberFormat="0" applyFont="0" applyAlignment="0" applyProtection="0"/>
    <xf numFmtId="0" fontId="80" fillId="57" borderId="41" applyNumberFormat="0" applyFont="0" applyAlignment="0" applyProtection="0"/>
    <xf numFmtId="0" fontId="25" fillId="57" borderId="41" applyNumberFormat="0" applyFont="0" applyAlignment="0" applyProtection="0"/>
    <xf numFmtId="0" fontId="25" fillId="57" borderId="41" applyNumberFormat="0" applyFont="0" applyAlignment="0" applyProtection="0"/>
    <xf numFmtId="0" fontId="25" fillId="57" borderId="41" applyNumberFormat="0" applyFont="0" applyAlignment="0" applyProtection="0"/>
    <xf numFmtId="0" fontId="25" fillId="57" borderId="41" applyNumberFormat="0" applyFont="0" applyAlignment="0" applyProtection="0"/>
    <xf numFmtId="0" fontId="25" fillId="57" borderId="41" applyNumberFormat="0" applyFont="0" applyAlignment="0" applyProtection="0"/>
    <xf numFmtId="0" fontId="25" fillId="57" borderId="41" applyNumberFormat="0" applyFont="0" applyAlignment="0" applyProtection="0"/>
    <xf numFmtId="0" fontId="25" fillId="57" borderId="41" applyNumberFormat="0" applyFont="0" applyAlignment="0" applyProtection="0"/>
    <xf numFmtId="0" fontId="57" fillId="57" borderId="41" applyNumberFormat="0" applyFont="0" applyAlignment="0" applyProtection="0"/>
    <xf numFmtId="0" fontId="57" fillId="57" borderId="41" applyNumberFormat="0" applyFont="0" applyAlignment="0" applyProtection="0"/>
    <xf numFmtId="0" fontId="57" fillId="57" borderId="41" applyNumberFormat="0" applyFont="0" applyAlignment="0" applyProtection="0"/>
    <xf numFmtId="0" fontId="57" fillId="57" borderId="41" applyNumberFormat="0" applyFont="0" applyAlignment="0" applyProtection="0"/>
    <xf numFmtId="0" fontId="57" fillId="57" borderId="41" applyNumberFormat="0" applyFont="0" applyAlignment="0" applyProtection="0"/>
    <xf numFmtId="0" fontId="57" fillId="57" borderId="41" applyNumberFormat="0" applyFont="0" applyAlignment="0" applyProtection="0"/>
    <xf numFmtId="0" fontId="57" fillId="57" borderId="41" applyNumberFormat="0" applyFont="0" applyAlignment="0" applyProtection="0"/>
    <xf numFmtId="0" fontId="57" fillId="57" borderId="41" applyNumberFormat="0" applyFont="0" applyAlignment="0" applyProtection="0"/>
    <xf numFmtId="0" fontId="57" fillId="57" borderId="41" applyNumberFormat="0" applyFont="0" applyAlignment="0" applyProtection="0"/>
    <xf numFmtId="0" fontId="57" fillId="57" borderId="41" applyNumberFormat="0" applyFont="0" applyAlignment="0" applyProtection="0"/>
    <xf numFmtId="0" fontId="62" fillId="57" borderId="41" applyNumberFormat="0" applyFont="0" applyAlignment="0" applyProtection="0"/>
    <xf numFmtId="0" fontId="62" fillId="57" borderId="41" applyNumberFormat="0" applyFont="0" applyAlignment="0" applyProtection="0"/>
    <xf numFmtId="0" fontId="62" fillId="57" borderId="41" applyNumberFormat="0" applyFont="0" applyAlignment="0" applyProtection="0"/>
    <xf numFmtId="0" fontId="62" fillId="57" borderId="41" applyNumberFormat="0" applyFont="0" applyAlignment="0" applyProtection="0"/>
    <xf numFmtId="0" fontId="62" fillId="57" borderId="41" applyNumberFormat="0" applyFont="0" applyAlignment="0" applyProtection="0"/>
    <xf numFmtId="0" fontId="62" fillId="57" borderId="41" applyNumberFormat="0" applyFont="0" applyAlignment="0" applyProtection="0"/>
    <xf numFmtId="0" fontId="62" fillId="57" borderId="41" applyNumberFormat="0" applyFont="0" applyAlignment="0" applyProtection="0"/>
    <xf numFmtId="0" fontId="62" fillId="57" borderId="41" applyNumberFormat="0" applyFont="0" applyAlignment="0" applyProtection="0"/>
    <xf numFmtId="0" fontId="62" fillId="57" borderId="41" applyNumberFormat="0" applyFont="0" applyAlignment="0" applyProtection="0"/>
    <xf numFmtId="0" fontId="62" fillId="57" borderId="41" applyNumberFormat="0" applyFont="0" applyAlignment="0" applyProtection="0"/>
    <xf numFmtId="0" fontId="62" fillId="57" borderId="41" applyNumberFormat="0" applyFont="0" applyAlignment="0" applyProtection="0"/>
    <xf numFmtId="0" fontId="62" fillId="57" borderId="41" applyNumberFormat="0" applyFont="0" applyAlignment="0" applyProtection="0"/>
    <xf numFmtId="0" fontId="62" fillId="57" borderId="41" applyNumberFormat="0" applyFont="0" applyAlignment="0" applyProtection="0"/>
    <xf numFmtId="0" fontId="62" fillId="57" borderId="41" applyNumberFormat="0" applyFont="0" applyAlignment="0" applyProtection="0"/>
    <xf numFmtId="0" fontId="62" fillId="57" borderId="41" applyNumberFormat="0" applyFont="0" applyAlignment="0" applyProtection="0"/>
    <xf numFmtId="0" fontId="62" fillId="57" borderId="41" applyNumberFormat="0" applyFont="0" applyAlignment="0" applyProtection="0"/>
    <xf numFmtId="0" fontId="62" fillId="57" borderId="41" applyNumberFormat="0" applyFont="0" applyAlignment="0" applyProtection="0"/>
    <xf numFmtId="0" fontId="62" fillId="57" borderId="41" applyNumberFormat="0" applyFont="0" applyAlignment="0" applyProtection="0"/>
    <xf numFmtId="0" fontId="62" fillId="57" borderId="41" applyNumberFormat="0" applyFont="0" applyAlignment="0" applyProtection="0"/>
    <xf numFmtId="0" fontId="62" fillId="57" borderId="41" applyNumberFormat="0" applyFont="0" applyAlignment="0" applyProtection="0"/>
    <xf numFmtId="0" fontId="62" fillId="57" borderId="41" applyNumberFormat="0" applyFont="0" applyAlignment="0" applyProtection="0"/>
    <xf numFmtId="0" fontId="62" fillId="57" borderId="41" applyNumberFormat="0" applyFont="0" applyAlignment="0" applyProtection="0"/>
    <xf numFmtId="0" fontId="62" fillId="57" borderId="41" applyNumberFormat="0" applyFont="0" applyAlignment="0" applyProtection="0"/>
    <xf numFmtId="0" fontId="62" fillId="57" borderId="41" applyNumberFormat="0" applyFont="0" applyAlignment="0" applyProtection="0"/>
    <xf numFmtId="0" fontId="62" fillId="57" borderId="41" applyNumberFormat="0" applyFont="0" applyAlignment="0" applyProtection="0"/>
    <xf numFmtId="0" fontId="62" fillId="57" borderId="41" applyNumberFormat="0" applyFont="0" applyAlignment="0" applyProtection="0"/>
    <xf numFmtId="0" fontId="62" fillId="57" borderId="41" applyNumberFormat="0" applyFont="0" applyAlignment="0" applyProtection="0"/>
    <xf numFmtId="0" fontId="62" fillId="57" borderId="41" applyNumberFormat="0" applyFont="0" applyAlignment="0" applyProtection="0"/>
    <xf numFmtId="0" fontId="62" fillId="57" borderId="41" applyNumberFormat="0" applyFont="0" applyAlignment="0" applyProtection="0"/>
    <xf numFmtId="0" fontId="62" fillId="57" borderId="41" applyNumberFormat="0" applyFont="0" applyAlignment="0" applyProtection="0"/>
    <xf numFmtId="0" fontId="62" fillId="57" borderId="41" applyNumberFormat="0" applyFont="0" applyAlignment="0" applyProtection="0"/>
    <xf numFmtId="0" fontId="62" fillId="57" borderId="41" applyNumberFormat="0" applyFont="0" applyAlignment="0" applyProtection="0"/>
    <xf numFmtId="0" fontId="62" fillId="57" borderId="41" applyNumberFormat="0" applyFont="0" applyAlignment="0" applyProtection="0"/>
    <xf numFmtId="0" fontId="62" fillId="57" borderId="41" applyNumberFormat="0" applyFont="0" applyAlignment="0" applyProtection="0"/>
    <xf numFmtId="0" fontId="62" fillId="57" borderId="41" applyNumberFormat="0" applyFont="0" applyAlignment="0" applyProtection="0"/>
    <xf numFmtId="0" fontId="62" fillId="57" borderId="41" applyNumberFormat="0" applyFont="0" applyAlignment="0" applyProtection="0"/>
    <xf numFmtId="0" fontId="62" fillId="57" borderId="41" applyNumberFormat="0" applyFont="0" applyAlignment="0" applyProtection="0"/>
    <xf numFmtId="0" fontId="62" fillId="57" borderId="41" applyNumberFormat="0" applyFont="0" applyAlignment="0" applyProtection="0"/>
    <xf numFmtId="0" fontId="62" fillId="57" borderId="41" applyNumberFormat="0" applyFont="0" applyAlignment="0" applyProtection="0"/>
    <xf numFmtId="0" fontId="62" fillId="57" borderId="41" applyNumberFormat="0" applyFont="0" applyAlignment="0" applyProtection="0"/>
    <xf numFmtId="0" fontId="62" fillId="57" borderId="41" applyNumberFormat="0" applyFont="0" applyAlignment="0" applyProtection="0"/>
    <xf numFmtId="0" fontId="62" fillId="57" borderId="41" applyNumberFormat="0" applyFont="0" applyAlignment="0" applyProtection="0"/>
    <xf numFmtId="0" fontId="62" fillId="57" borderId="41" applyNumberFormat="0" applyFont="0" applyAlignment="0" applyProtection="0"/>
    <xf numFmtId="0" fontId="62" fillId="57" borderId="41" applyNumberFormat="0" applyFont="0" applyAlignment="0" applyProtection="0"/>
    <xf numFmtId="0" fontId="62" fillId="57" borderId="41" applyNumberFormat="0" applyFont="0" applyAlignment="0" applyProtection="0"/>
    <xf numFmtId="0" fontId="62" fillId="57" borderId="41" applyNumberFormat="0" applyFont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25" fillId="62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25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68" fillId="38" borderId="0" applyNumberFormat="0" applyBorder="0" applyAlignment="0" applyProtection="0"/>
    <xf numFmtId="0" fontId="81" fillId="2" borderId="0" applyNumberFormat="0" applyBorder="0" applyAlignment="0" applyProtection="0"/>
    <xf numFmtId="0" fontId="68" fillId="38" borderId="0" applyNumberFormat="0" applyBorder="0" applyAlignment="0" applyProtection="0"/>
    <xf numFmtId="0" fontId="83" fillId="42" borderId="42" applyNumberFormat="0" applyAlignment="0" applyProtection="0"/>
    <xf numFmtId="0" fontId="83" fillId="42" borderId="42" applyNumberFormat="0" applyAlignment="0" applyProtection="0"/>
    <xf numFmtId="0" fontId="83" fillId="42" borderId="42" applyNumberFormat="0" applyAlignment="0" applyProtection="0"/>
    <xf numFmtId="0" fontId="83" fillId="42" borderId="42" applyNumberFormat="0" applyAlignment="0" applyProtection="0"/>
    <xf numFmtId="0" fontId="83" fillId="42" borderId="42" applyNumberFormat="0" applyAlignment="0" applyProtection="0"/>
    <xf numFmtId="0" fontId="83" fillId="42" borderId="42" applyNumberFormat="0" applyAlignment="0" applyProtection="0"/>
    <xf numFmtId="0" fontId="83" fillId="42" borderId="42" applyNumberFormat="0" applyAlignment="0" applyProtection="0"/>
    <xf numFmtId="0" fontId="83" fillId="42" borderId="42" applyNumberFormat="0" applyAlignment="0" applyProtection="0"/>
    <xf numFmtId="0" fontId="83" fillId="42" borderId="42" applyNumberFormat="0" applyAlignment="0" applyProtection="0"/>
    <xf numFmtId="0" fontId="83" fillId="42" borderId="42" applyNumberFormat="0" applyAlignment="0" applyProtection="0"/>
    <xf numFmtId="0" fontId="83" fillId="42" borderId="42" applyNumberFormat="0" applyAlignment="0" applyProtection="0"/>
    <xf numFmtId="0" fontId="83" fillId="42" borderId="42" applyNumberFormat="0" applyAlignment="0" applyProtection="0"/>
    <xf numFmtId="0" fontId="83" fillId="42" borderId="42" applyNumberFormat="0" applyAlignment="0" applyProtection="0"/>
    <xf numFmtId="0" fontId="83" fillId="42" borderId="42" applyNumberFormat="0" applyAlignment="0" applyProtection="0"/>
    <xf numFmtId="0" fontId="83" fillId="42" borderId="42" applyNumberFormat="0" applyAlignment="0" applyProtection="0"/>
    <xf numFmtId="0" fontId="83" fillId="42" borderId="42" applyNumberFormat="0" applyAlignment="0" applyProtection="0"/>
    <xf numFmtId="0" fontId="83" fillId="42" borderId="42" applyNumberFormat="0" applyAlignment="0" applyProtection="0"/>
    <xf numFmtId="0" fontId="83" fillId="42" borderId="42" applyNumberFormat="0" applyAlignment="0" applyProtection="0"/>
    <xf numFmtId="0" fontId="83" fillId="42" borderId="42" applyNumberFormat="0" applyAlignment="0" applyProtection="0"/>
    <xf numFmtId="0" fontId="83" fillId="42" borderId="42" applyNumberFormat="0" applyAlignment="0" applyProtection="0"/>
    <xf numFmtId="0" fontId="83" fillId="42" borderId="42" applyNumberFormat="0" applyAlignment="0" applyProtection="0"/>
    <xf numFmtId="0" fontId="83" fillId="42" borderId="42" applyNumberFormat="0" applyAlignment="0" applyProtection="0"/>
    <xf numFmtId="0" fontId="83" fillId="42" borderId="42" applyNumberFormat="0" applyAlignment="0" applyProtection="0"/>
    <xf numFmtId="0" fontId="83" fillId="42" borderId="42" applyNumberFormat="0" applyAlignment="0" applyProtection="0"/>
    <xf numFmtId="0" fontId="42" fillId="63" borderId="52" applyNumberFormat="0" applyAlignment="0" applyProtection="0"/>
    <xf numFmtId="0" fontId="83" fillId="42" borderId="42" applyNumberFormat="0" applyAlignment="0" applyProtection="0"/>
    <xf numFmtId="0" fontId="83" fillId="42" borderId="42" applyNumberFormat="0" applyAlignment="0" applyProtection="0"/>
    <xf numFmtId="0" fontId="83" fillId="42" borderId="42" applyNumberFormat="0" applyAlignment="0" applyProtection="0"/>
    <xf numFmtId="0" fontId="83" fillId="42" borderId="42" applyNumberFormat="0" applyAlignment="0" applyProtection="0"/>
    <xf numFmtId="0" fontId="83" fillId="42" borderId="42" applyNumberFormat="0" applyAlignment="0" applyProtection="0"/>
    <xf numFmtId="0" fontId="83" fillId="42" borderId="42" applyNumberFormat="0" applyAlignment="0" applyProtection="0"/>
    <xf numFmtId="0" fontId="83" fillId="42" borderId="42" applyNumberFormat="0" applyAlignment="0" applyProtection="0"/>
    <xf numFmtId="0" fontId="83" fillId="42" borderId="42" applyNumberFormat="0" applyAlignment="0" applyProtection="0"/>
    <xf numFmtId="0" fontId="83" fillId="42" borderId="42" applyNumberFormat="0" applyAlignment="0" applyProtection="0"/>
    <xf numFmtId="0" fontId="83" fillId="42" borderId="42" applyNumberFormat="0" applyAlignment="0" applyProtection="0"/>
    <xf numFmtId="0" fontId="83" fillId="42" borderId="42" applyNumberFormat="0" applyAlignment="0" applyProtection="0"/>
    <xf numFmtId="0" fontId="83" fillId="42" borderId="42" applyNumberFormat="0" applyAlignment="0" applyProtection="0"/>
    <xf numFmtId="0" fontId="83" fillId="42" borderId="42" applyNumberFormat="0" applyAlignment="0" applyProtection="0"/>
    <xf numFmtId="0" fontId="83" fillId="42" borderId="42" applyNumberFormat="0" applyAlignment="0" applyProtection="0"/>
    <xf numFmtId="0" fontId="83" fillId="42" borderId="42" applyNumberFormat="0" applyAlignment="0" applyProtection="0"/>
    <xf numFmtId="0" fontId="83" fillId="42" borderId="42" applyNumberFormat="0" applyAlignment="0" applyProtection="0"/>
    <xf numFmtId="0" fontId="83" fillId="42" borderId="42" applyNumberFormat="0" applyAlignment="0" applyProtection="0"/>
    <xf numFmtId="0" fontId="83" fillId="42" borderId="42" applyNumberFormat="0" applyAlignment="0" applyProtection="0"/>
    <xf numFmtId="0" fontId="83" fillId="42" borderId="42" applyNumberFormat="0" applyAlignment="0" applyProtection="0"/>
    <xf numFmtId="0" fontId="83" fillId="42" borderId="42" applyNumberFormat="0" applyAlignment="0" applyProtection="0"/>
    <xf numFmtId="0" fontId="83" fillId="42" borderId="42" applyNumberFormat="0" applyAlignment="0" applyProtection="0"/>
    <xf numFmtId="0" fontId="83" fillId="42" borderId="42" applyNumberFormat="0" applyAlignment="0" applyProtection="0"/>
    <xf numFmtId="0" fontId="83" fillId="42" borderId="42" applyNumberFormat="0" applyAlignment="0" applyProtection="0"/>
    <xf numFmtId="0" fontId="83" fillId="42" borderId="42" applyNumberFormat="0" applyAlignment="0" applyProtection="0"/>
    <xf numFmtId="0" fontId="83" fillId="42" borderId="42" applyNumberFormat="0" applyAlignment="0" applyProtection="0"/>
    <xf numFmtId="0" fontId="83" fillId="42" borderId="42" applyNumberFormat="0" applyAlignment="0" applyProtection="0"/>
    <xf numFmtId="0" fontId="83" fillId="42" borderId="42" applyNumberFormat="0" applyAlignment="0" applyProtection="0"/>
    <xf numFmtId="0" fontId="83" fillId="42" borderId="42" applyNumberFormat="0" applyAlignment="0" applyProtection="0"/>
    <xf numFmtId="0" fontId="83" fillId="42" borderId="42" applyNumberFormat="0" applyAlignment="0" applyProtection="0"/>
    <xf numFmtId="0" fontId="83" fillId="42" borderId="42" applyNumberFormat="0" applyAlignment="0" applyProtection="0"/>
    <xf numFmtId="0" fontId="83" fillId="42" borderId="42" applyNumberFormat="0" applyAlignment="0" applyProtection="0"/>
    <xf numFmtId="0" fontId="83" fillId="42" borderId="42" applyNumberFormat="0" applyAlignment="0" applyProtection="0"/>
    <xf numFmtId="0" fontId="83" fillId="42" borderId="42" applyNumberFormat="0" applyAlignment="0" applyProtection="0"/>
    <xf numFmtId="0" fontId="83" fillId="42" borderId="42" applyNumberFormat="0" applyAlignment="0" applyProtection="0"/>
    <xf numFmtId="0" fontId="83" fillId="42" borderId="42" applyNumberFormat="0" applyAlignment="0" applyProtection="0"/>
    <xf numFmtId="0" fontId="83" fillId="42" borderId="42" applyNumberFormat="0" applyAlignment="0" applyProtection="0"/>
    <xf numFmtId="0" fontId="83" fillId="42" borderId="42" applyNumberFormat="0" applyAlignment="0" applyProtection="0"/>
    <xf numFmtId="0" fontId="83" fillId="42" borderId="42" applyNumberFormat="0" applyAlignment="0" applyProtection="0"/>
    <xf numFmtId="0" fontId="83" fillId="42" borderId="42" applyNumberFormat="0" applyAlignment="0" applyProtection="0"/>
    <xf numFmtId="0" fontId="83" fillId="42" borderId="42" applyNumberFormat="0" applyAlignment="0" applyProtection="0"/>
    <xf numFmtId="0" fontId="83" fillId="42" borderId="42" applyNumberFormat="0" applyAlignment="0" applyProtection="0"/>
    <xf numFmtId="0" fontId="94" fillId="0" borderId="0"/>
    <xf numFmtId="0" fontId="94" fillId="0" borderId="0"/>
    <xf numFmtId="0" fontId="95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2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0" fontId="57" fillId="0" borderId="0"/>
    <xf numFmtId="0" fontId="57" fillId="0" borderId="0"/>
    <xf numFmtId="0" fontId="1" fillId="0" borderId="0"/>
    <xf numFmtId="0" fontId="57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7" fillId="0" borderId="0">
      <alignment vertical="top"/>
    </xf>
    <xf numFmtId="0" fontId="62" fillId="0" borderId="0"/>
    <xf numFmtId="175" fontId="57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62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>
      <alignment vertical="top"/>
    </xf>
    <xf numFmtId="0" fontId="102" fillId="0" borderId="0"/>
    <xf numFmtId="0" fontId="62" fillId="0" borderId="0"/>
    <xf numFmtId="0" fontId="25" fillId="0" borderId="0"/>
    <xf numFmtId="0" fontId="64" fillId="0" borderId="0">
      <alignment vertical="top"/>
    </xf>
    <xf numFmtId="0" fontId="62" fillId="0" borderId="0"/>
    <xf numFmtId="0" fontId="102" fillId="0" borderId="0"/>
    <xf numFmtId="0" fontId="1" fillId="0" borderId="0"/>
    <xf numFmtId="0" fontId="102" fillId="0" borderId="0"/>
    <xf numFmtId="0" fontId="57" fillId="0" borderId="0"/>
    <xf numFmtId="0" fontId="57" fillId="0" borderId="0"/>
    <xf numFmtId="0" fontId="1" fillId="0" borderId="0"/>
    <xf numFmtId="0" fontId="128" fillId="0" borderId="0"/>
    <xf numFmtId="0" fontId="1" fillId="0" borderId="0"/>
    <xf numFmtId="0" fontId="1" fillId="0" borderId="0"/>
    <xf numFmtId="0" fontId="57" fillId="0" borderId="0"/>
    <xf numFmtId="0" fontId="27" fillId="0" borderId="0"/>
    <xf numFmtId="0" fontId="26" fillId="0" borderId="0"/>
    <xf numFmtId="0" fontId="57" fillId="0" borderId="0"/>
    <xf numFmtId="0" fontId="27" fillId="0" borderId="0"/>
    <xf numFmtId="0" fontId="27" fillId="0" borderId="0"/>
    <xf numFmtId="0" fontId="27" fillId="0" borderId="0"/>
    <xf numFmtId="0" fontId="57" fillId="57" borderId="41" applyNumberFormat="0" applyFont="0" applyAlignment="0" applyProtection="0"/>
    <xf numFmtId="0" fontId="57" fillId="57" borderId="41" applyNumberFormat="0" applyFont="0" applyAlignment="0" applyProtection="0"/>
    <xf numFmtId="0" fontId="57" fillId="57" borderId="41" applyNumberFormat="0" applyFont="0" applyAlignment="0" applyProtection="0"/>
    <xf numFmtId="0" fontId="57" fillId="57" borderId="41" applyNumberFormat="0" applyFont="0" applyAlignment="0" applyProtection="0"/>
    <xf numFmtId="0" fontId="57" fillId="57" borderId="41" applyNumberFormat="0" applyFont="0" applyAlignment="0" applyProtection="0"/>
    <xf numFmtId="0" fontId="57" fillId="57" borderId="41" applyNumberFormat="0" applyFont="0" applyAlignment="0" applyProtection="0"/>
    <xf numFmtId="0" fontId="57" fillId="57" borderId="41" applyNumberFormat="0" applyFont="0" applyAlignment="0" applyProtection="0"/>
    <xf numFmtId="0" fontId="57" fillId="57" borderId="41" applyNumberFormat="0" applyFont="0" applyAlignment="0" applyProtection="0"/>
    <xf numFmtId="0" fontId="57" fillId="57" borderId="41" applyNumberFormat="0" applyFont="0" applyAlignment="0" applyProtection="0"/>
    <xf numFmtId="0" fontId="57" fillId="57" borderId="41" applyNumberFormat="0" applyFont="0" applyAlignment="0" applyProtection="0"/>
    <xf numFmtId="0" fontId="57" fillId="57" borderId="41" applyNumberFormat="0" applyFont="0" applyAlignment="0" applyProtection="0"/>
    <xf numFmtId="0" fontId="57" fillId="57" borderId="41" applyNumberFormat="0" applyFont="0" applyAlignment="0" applyProtection="0"/>
    <xf numFmtId="0" fontId="57" fillId="57" borderId="41" applyNumberFormat="0" applyFont="0" applyAlignment="0" applyProtection="0"/>
    <xf numFmtId="0" fontId="57" fillId="57" borderId="41" applyNumberFormat="0" applyFont="0" applyAlignment="0" applyProtection="0"/>
    <xf numFmtId="0" fontId="103" fillId="42" borderId="42" applyNumberFormat="0" applyAlignment="0" applyProtection="0"/>
    <xf numFmtId="0" fontId="103" fillId="42" borderId="42" applyNumberFormat="0" applyAlignment="0" applyProtection="0"/>
    <xf numFmtId="0" fontId="103" fillId="42" borderId="42" applyNumberFormat="0" applyAlignment="0" applyProtection="0"/>
    <xf numFmtId="0" fontId="103" fillId="42" borderId="42" applyNumberFormat="0" applyAlignment="0" applyProtection="0"/>
    <xf numFmtId="0" fontId="103" fillId="42" borderId="42" applyNumberFormat="0" applyAlignment="0" applyProtection="0"/>
    <xf numFmtId="0" fontId="103" fillId="42" borderId="42" applyNumberFormat="0" applyAlignment="0" applyProtection="0"/>
    <xf numFmtId="0" fontId="83" fillId="42" borderId="42" applyNumberFormat="0" applyAlignment="0" applyProtection="0"/>
    <xf numFmtId="0" fontId="83" fillId="42" borderId="42" applyNumberFormat="0" applyAlignment="0" applyProtection="0"/>
    <xf numFmtId="0" fontId="83" fillId="42" borderId="42" applyNumberFormat="0" applyAlignment="0" applyProtection="0"/>
    <xf numFmtId="0" fontId="83" fillId="42" borderId="42" applyNumberFormat="0" applyAlignment="0" applyProtection="0"/>
    <xf numFmtId="0" fontId="83" fillId="42" borderId="42" applyNumberFormat="0" applyAlignment="0" applyProtection="0"/>
    <xf numFmtId="0" fontId="83" fillId="42" borderId="42" applyNumberFormat="0" applyAlignment="0" applyProtection="0"/>
    <xf numFmtId="0" fontId="83" fillId="42" borderId="42" applyNumberFormat="0" applyAlignment="0" applyProtection="0"/>
    <xf numFmtId="0" fontId="83" fillId="42" borderId="42" applyNumberFormat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5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100" fillId="55" borderId="0" applyNumberFormat="0" applyBorder="0" applyAlignment="0" applyProtection="0"/>
    <xf numFmtId="0" fontId="100" fillId="55" borderId="0" applyNumberFormat="0" applyBorder="0" applyAlignment="0" applyProtection="0"/>
    <xf numFmtId="0" fontId="129" fillId="0" borderId="0"/>
    <xf numFmtId="0" fontId="24" fillId="0" borderId="0"/>
    <xf numFmtId="0" fontId="40" fillId="42" borderId="31" applyNumberFormat="0" applyAlignment="0" applyProtection="0"/>
    <xf numFmtId="0" fontId="40" fillId="42" borderId="31" applyNumberFormat="0" applyAlignment="0" applyProtection="0"/>
    <xf numFmtId="0" fontId="40" fillId="42" borderId="31" applyNumberFormat="0" applyAlignment="0" applyProtection="0"/>
    <xf numFmtId="0" fontId="40" fillId="42" borderId="31" applyNumberFormat="0" applyAlignment="0" applyProtection="0"/>
    <xf numFmtId="0" fontId="40" fillId="42" borderId="31" applyNumberFormat="0" applyAlignment="0" applyProtection="0"/>
    <xf numFmtId="0" fontId="40" fillId="42" borderId="31" applyNumberFormat="0" applyAlignment="0" applyProtection="0"/>
    <xf numFmtId="0" fontId="40" fillId="42" borderId="31" applyNumberFormat="0" applyAlignment="0" applyProtection="0"/>
    <xf numFmtId="0" fontId="40" fillId="42" borderId="31" applyNumberFormat="0" applyAlignment="0" applyProtection="0"/>
    <xf numFmtId="0" fontId="40" fillId="42" borderId="31" applyNumberFormat="0" applyAlignment="0" applyProtection="0"/>
    <xf numFmtId="0" fontId="40" fillId="42" borderId="31" applyNumberFormat="0" applyAlignment="0" applyProtection="0"/>
    <xf numFmtId="0" fontId="40" fillId="42" borderId="31" applyNumberFormat="0" applyAlignment="0" applyProtection="0"/>
    <xf numFmtId="0" fontId="40" fillId="42" borderId="31" applyNumberFormat="0" applyAlignment="0" applyProtection="0"/>
    <xf numFmtId="0" fontId="40" fillId="42" borderId="31" applyNumberFormat="0" applyAlignment="0" applyProtection="0"/>
    <xf numFmtId="0" fontId="40" fillId="42" borderId="31" applyNumberFormat="0" applyAlignment="0" applyProtection="0"/>
    <xf numFmtId="0" fontId="40" fillId="42" borderId="31" applyNumberFormat="0" applyAlignment="0" applyProtection="0"/>
    <xf numFmtId="0" fontId="40" fillId="42" borderId="31" applyNumberFormat="0" applyAlignment="0" applyProtection="0"/>
    <xf numFmtId="0" fontId="40" fillId="42" borderId="31" applyNumberFormat="0" applyAlignment="0" applyProtection="0"/>
    <xf numFmtId="0" fontId="40" fillId="42" borderId="31" applyNumberFormat="0" applyAlignment="0" applyProtection="0"/>
    <xf numFmtId="0" fontId="40" fillId="42" borderId="31" applyNumberFormat="0" applyAlignment="0" applyProtection="0"/>
    <xf numFmtId="0" fontId="40" fillId="42" borderId="31" applyNumberFormat="0" applyAlignment="0" applyProtection="0"/>
    <xf numFmtId="0" fontId="40" fillId="42" borderId="31" applyNumberFormat="0" applyAlignment="0" applyProtection="0"/>
    <xf numFmtId="0" fontId="40" fillId="42" borderId="31" applyNumberFormat="0" applyAlignment="0" applyProtection="0"/>
    <xf numFmtId="0" fontId="40" fillId="42" borderId="31" applyNumberFormat="0" applyAlignment="0" applyProtection="0"/>
    <xf numFmtId="0" fontId="40" fillId="42" borderId="31" applyNumberFormat="0" applyAlignment="0" applyProtection="0"/>
    <xf numFmtId="0" fontId="40" fillId="63" borderId="31" applyNumberFormat="0" applyAlignment="0" applyProtection="0"/>
    <xf numFmtId="0" fontId="40" fillId="42" borderId="31" applyNumberFormat="0" applyAlignment="0" applyProtection="0"/>
    <xf numFmtId="0" fontId="40" fillId="42" borderId="31" applyNumberFormat="0" applyAlignment="0" applyProtection="0"/>
    <xf numFmtId="0" fontId="40" fillId="42" borderId="31" applyNumberFormat="0" applyAlignment="0" applyProtection="0"/>
    <xf numFmtId="0" fontId="40" fillId="42" borderId="31" applyNumberFormat="0" applyAlignment="0" applyProtection="0"/>
    <xf numFmtId="0" fontId="40" fillId="42" borderId="31" applyNumberFormat="0" applyAlignment="0" applyProtection="0"/>
    <xf numFmtId="0" fontId="40" fillId="42" borderId="31" applyNumberFormat="0" applyAlignment="0" applyProtection="0"/>
    <xf numFmtId="0" fontId="40" fillId="42" borderId="31" applyNumberFormat="0" applyAlignment="0" applyProtection="0"/>
    <xf numFmtId="0" fontId="40" fillId="42" borderId="31" applyNumberFormat="0" applyAlignment="0" applyProtection="0"/>
    <xf numFmtId="0" fontId="40" fillId="42" borderId="31" applyNumberFormat="0" applyAlignment="0" applyProtection="0"/>
    <xf numFmtId="0" fontId="40" fillId="42" borderId="31" applyNumberFormat="0" applyAlignment="0" applyProtection="0"/>
    <xf numFmtId="0" fontId="40" fillId="42" borderId="31" applyNumberFormat="0" applyAlignment="0" applyProtection="0"/>
    <xf numFmtId="0" fontId="40" fillId="42" borderId="31" applyNumberFormat="0" applyAlignment="0" applyProtection="0"/>
    <xf numFmtId="0" fontId="40" fillId="42" borderId="31" applyNumberFormat="0" applyAlignment="0" applyProtection="0"/>
    <xf numFmtId="0" fontId="40" fillId="42" borderId="31" applyNumberFormat="0" applyAlignment="0" applyProtection="0"/>
    <xf numFmtId="0" fontId="40" fillId="42" borderId="31" applyNumberFormat="0" applyAlignment="0" applyProtection="0"/>
    <xf numFmtId="0" fontId="40" fillId="42" borderId="31" applyNumberFormat="0" applyAlignment="0" applyProtection="0"/>
    <xf numFmtId="0" fontId="40" fillId="42" borderId="31" applyNumberFormat="0" applyAlignment="0" applyProtection="0"/>
    <xf numFmtId="0" fontId="40" fillId="42" borderId="31" applyNumberFormat="0" applyAlignment="0" applyProtection="0"/>
    <xf numFmtId="0" fontId="40" fillId="42" borderId="31" applyNumberFormat="0" applyAlignment="0" applyProtection="0"/>
    <xf numFmtId="0" fontId="40" fillId="42" borderId="31" applyNumberFormat="0" applyAlignment="0" applyProtection="0"/>
    <xf numFmtId="0" fontId="40" fillId="42" borderId="31" applyNumberFormat="0" applyAlignment="0" applyProtection="0"/>
    <xf numFmtId="0" fontId="40" fillId="42" borderId="31" applyNumberFormat="0" applyAlignment="0" applyProtection="0"/>
    <xf numFmtId="0" fontId="40" fillId="42" borderId="31" applyNumberFormat="0" applyAlignment="0" applyProtection="0"/>
    <xf numFmtId="0" fontId="40" fillId="42" borderId="31" applyNumberFormat="0" applyAlignment="0" applyProtection="0"/>
    <xf numFmtId="0" fontId="40" fillId="42" borderId="31" applyNumberFormat="0" applyAlignment="0" applyProtection="0"/>
    <xf numFmtId="0" fontId="40" fillId="42" borderId="31" applyNumberFormat="0" applyAlignment="0" applyProtection="0"/>
    <xf numFmtId="0" fontId="40" fillId="42" borderId="31" applyNumberFormat="0" applyAlignment="0" applyProtection="0"/>
    <xf numFmtId="0" fontId="40" fillId="42" borderId="31" applyNumberFormat="0" applyAlignment="0" applyProtection="0"/>
    <xf numFmtId="0" fontId="40" fillId="42" borderId="31" applyNumberFormat="0" applyAlignment="0" applyProtection="0"/>
    <xf numFmtId="0" fontId="40" fillId="42" borderId="31" applyNumberFormat="0" applyAlignment="0" applyProtection="0"/>
    <xf numFmtId="0" fontId="40" fillId="42" borderId="31" applyNumberFormat="0" applyAlignment="0" applyProtection="0"/>
    <xf numFmtId="0" fontId="40" fillId="42" borderId="31" applyNumberFormat="0" applyAlignment="0" applyProtection="0"/>
    <xf numFmtId="0" fontId="40" fillId="42" borderId="31" applyNumberFormat="0" applyAlignment="0" applyProtection="0"/>
    <xf numFmtId="0" fontId="40" fillId="42" borderId="31" applyNumberFormat="0" applyAlignment="0" applyProtection="0"/>
    <xf numFmtId="0" fontId="40" fillId="42" borderId="31" applyNumberFormat="0" applyAlignment="0" applyProtection="0"/>
    <xf numFmtId="0" fontId="40" fillId="42" borderId="31" applyNumberFormat="0" applyAlignment="0" applyProtection="0"/>
    <xf numFmtId="0" fontId="40" fillId="42" borderId="31" applyNumberFormat="0" applyAlignment="0" applyProtection="0"/>
    <xf numFmtId="0" fontId="40" fillId="42" borderId="31" applyNumberFormat="0" applyAlignment="0" applyProtection="0"/>
    <xf numFmtId="0" fontId="40" fillId="42" borderId="31" applyNumberFormat="0" applyAlignment="0" applyProtection="0"/>
    <xf numFmtId="0" fontId="40" fillId="42" borderId="31" applyNumberFormat="0" applyAlignment="0" applyProtection="0"/>
    <xf numFmtId="0" fontId="40" fillId="42" borderId="31" applyNumberFormat="0" applyAlignment="0" applyProtection="0"/>
    <xf numFmtId="9" fontId="6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</cellStyleXfs>
  <cellXfs count="144">
    <xf numFmtId="0" fontId="0" fillId="0" borderId="0" xfId="0"/>
    <xf numFmtId="0" fontId="18" fillId="0" borderId="13" xfId="0" applyFont="1" applyBorder="1" applyAlignment="1" applyProtection="1">
      <alignment horizontal="center" vertical="center" wrapText="1"/>
    </xf>
    <xf numFmtId="0" fontId="0" fillId="0" borderId="0" xfId="0" applyProtection="1"/>
    <xf numFmtId="0" fontId="18" fillId="0" borderId="17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20" fillId="0" borderId="11" xfId="0" applyFont="1" applyBorder="1" applyAlignment="1" applyProtection="1">
      <alignment horizontal="center" vertical="center"/>
    </xf>
    <xf numFmtId="0" fontId="20" fillId="0" borderId="12" xfId="0" applyFont="1" applyBorder="1" applyAlignment="1" applyProtection="1">
      <alignment horizontal="center" vertical="center"/>
    </xf>
    <xf numFmtId="164" fontId="20" fillId="0" borderId="15" xfId="0" applyNumberFormat="1" applyFont="1" applyBorder="1" applyAlignment="1" applyProtection="1">
      <alignment horizontal="center" vertical="center"/>
    </xf>
    <xf numFmtId="164" fontId="20" fillId="0" borderId="12" xfId="0" applyNumberFormat="1" applyFont="1" applyBorder="1" applyAlignment="1" applyProtection="1">
      <alignment horizontal="center" vertical="center"/>
    </xf>
    <xf numFmtId="3" fontId="20" fillId="0" borderId="13" xfId="0" applyNumberFormat="1" applyFont="1" applyBorder="1" applyAlignment="1" applyProtection="1">
      <alignment horizontal="right" vertical="center"/>
      <protection locked="0"/>
    </xf>
    <xf numFmtId="3" fontId="20" fillId="0" borderId="13" xfId="0" applyNumberFormat="1" applyFont="1" applyBorder="1" applyAlignment="1" applyProtection="1">
      <alignment horizontal="right" vertical="center"/>
    </xf>
    <xf numFmtId="0" fontId="20" fillId="0" borderId="22" xfId="0" applyFont="1" applyBorder="1" applyAlignment="1" applyProtection="1">
      <alignment horizontal="center" vertical="center"/>
    </xf>
    <xf numFmtId="0" fontId="20" fillId="0" borderId="23" xfId="0" applyFont="1" applyBorder="1" applyAlignment="1" applyProtection="1">
      <alignment horizontal="center" vertical="center"/>
    </xf>
    <xf numFmtId="3" fontId="20" fillId="0" borderId="17" xfId="0" applyNumberFormat="1" applyFont="1" applyBorder="1" applyAlignment="1" applyProtection="1">
      <alignment horizontal="right" vertical="center"/>
    </xf>
    <xf numFmtId="3" fontId="20" fillId="0" borderId="24" xfId="0" applyNumberFormat="1" applyFont="1" applyBorder="1" applyAlignment="1" applyProtection="1">
      <alignment horizontal="right" vertical="center"/>
      <protection locked="0"/>
    </xf>
    <xf numFmtId="0" fontId="20" fillId="0" borderId="15" xfId="0" applyFont="1" applyBorder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/>
    </xf>
    <xf numFmtId="164" fontId="20" fillId="0" borderId="16" xfId="0" applyNumberFormat="1" applyFont="1" applyBorder="1" applyAlignment="1" applyProtection="1">
      <alignment horizontal="center" vertical="center"/>
    </xf>
    <xf numFmtId="3" fontId="20" fillId="0" borderId="17" xfId="0" applyNumberFormat="1" applyFont="1" applyBorder="1" applyAlignment="1" applyProtection="1">
      <alignment horizontal="right" vertical="center"/>
      <protection locked="0"/>
    </xf>
    <xf numFmtId="0" fontId="20" fillId="0" borderId="19" xfId="0" applyFont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/>
    </xf>
    <xf numFmtId="164" fontId="20" fillId="0" borderId="20" xfId="0" applyNumberFormat="1" applyFont="1" applyBorder="1" applyAlignment="1" applyProtection="1">
      <alignment horizontal="center" vertical="center"/>
    </xf>
    <xf numFmtId="3" fontId="20" fillId="0" borderId="21" xfId="0" applyNumberFormat="1" applyFont="1" applyBorder="1" applyAlignment="1" applyProtection="1">
      <alignment horizontal="right" vertical="center"/>
      <protection locked="0"/>
    </xf>
    <xf numFmtId="3" fontId="20" fillId="0" borderId="21" xfId="0" applyNumberFormat="1" applyFont="1" applyBorder="1" applyAlignment="1" applyProtection="1">
      <alignment horizontal="right" vertical="center"/>
    </xf>
    <xf numFmtId="0" fontId="19" fillId="34" borderId="25" xfId="0" applyFont="1" applyFill="1" applyBorder="1" applyAlignment="1" applyProtection="1">
      <alignment vertical="center"/>
    </xf>
    <xf numFmtId="0" fontId="19" fillId="34" borderId="26" xfId="0" applyFont="1" applyFill="1" applyBorder="1" applyAlignment="1" applyProtection="1">
      <alignment horizontal="center" vertical="center"/>
    </xf>
    <xf numFmtId="0" fontId="19" fillId="34" borderId="27" xfId="0" applyFont="1" applyFill="1" applyBorder="1" applyAlignment="1" applyProtection="1">
      <alignment horizontal="center" vertical="center"/>
    </xf>
    <xf numFmtId="164" fontId="19" fillId="34" borderId="26" xfId="0" applyNumberFormat="1" applyFont="1" applyFill="1" applyBorder="1" applyAlignment="1" applyProtection="1">
      <alignment horizontal="center" vertical="center"/>
    </xf>
    <xf numFmtId="164" fontId="19" fillId="34" borderId="27" xfId="0" applyNumberFormat="1" applyFont="1" applyFill="1" applyBorder="1" applyAlignment="1" applyProtection="1">
      <alignment horizontal="center" vertical="center"/>
    </xf>
    <xf numFmtId="3" fontId="19" fillId="34" borderId="28" xfId="0" applyNumberFormat="1" applyFont="1" applyFill="1" applyBorder="1" applyAlignment="1" applyProtection="1">
      <alignment horizontal="right" vertical="center"/>
    </xf>
    <xf numFmtId="0" fontId="19" fillId="34" borderId="18" xfId="0" applyFont="1" applyFill="1" applyBorder="1" applyAlignment="1" applyProtection="1">
      <alignment vertical="center"/>
    </xf>
    <xf numFmtId="3" fontId="0" fillId="0" borderId="0" xfId="0" applyNumberFormat="1" applyProtection="1"/>
    <xf numFmtId="3" fontId="0" fillId="35" borderId="29" xfId="0" applyNumberFormat="1" applyFill="1" applyBorder="1" applyProtection="1"/>
    <xf numFmtId="3" fontId="0" fillId="35" borderId="30" xfId="0" applyNumberFormat="1" applyFill="1" applyBorder="1" applyProtection="1"/>
    <xf numFmtId="3" fontId="21" fillId="33" borderId="25" xfId="0" applyNumberFormat="1" applyFont="1" applyFill="1" applyBorder="1" applyProtection="1"/>
    <xf numFmtId="0" fontId="18" fillId="0" borderId="11" xfId="0" applyFont="1" applyBorder="1" applyAlignment="1" applyProtection="1">
      <alignment horizontal="centerContinuous" vertical="center" wrapText="1"/>
    </xf>
    <xf numFmtId="0" fontId="18" fillId="0" borderId="12" xfId="0" applyFont="1" applyBorder="1" applyAlignment="1" applyProtection="1">
      <alignment horizontal="centerContinuous" vertical="center" wrapText="1"/>
    </xf>
    <xf numFmtId="0" fontId="120" fillId="0" borderId="15" xfId="0" applyFont="1" applyBorder="1" applyAlignment="1" applyProtection="1">
      <alignment horizontal="center" vertical="center" wrapText="1"/>
    </xf>
    <xf numFmtId="3" fontId="19" fillId="0" borderId="13" xfId="0" applyNumberFormat="1" applyFont="1" applyBorder="1" applyAlignment="1" applyProtection="1">
      <alignment horizontal="right" vertical="center"/>
    </xf>
    <xf numFmtId="3" fontId="19" fillId="0" borderId="17" xfId="0" applyNumberFormat="1" applyFont="1" applyBorder="1" applyAlignment="1" applyProtection="1">
      <alignment horizontal="right" vertical="center"/>
    </xf>
    <xf numFmtId="3" fontId="19" fillId="0" borderId="21" xfId="0" applyNumberFormat="1" applyFont="1" applyBorder="1" applyAlignment="1" applyProtection="1">
      <alignment horizontal="right" vertical="center"/>
    </xf>
    <xf numFmtId="0" fontId="20" fillId="0" borderId="15" xfId="0" applyFont="1" applyFill="1" applyBorder="1" applyAlignment="1" applyProtection="1">
      <alignment horizontal="center" vertical="center"/>
    </xf>
    <xf numFmtId="0" fontId="20" fillId="0" borderId="16" xfId="0" applyFont="1" applyFill="1" applyBorder="1" applyAlignment="1" applyProtection="1">
      <alignment horizontal="center" vertical="center"/>
    </xf>
    <xf numFmtId="164" fontId="20" fillId="0" borderId="16" xfId="0" applyNumberFormat="1" applyFont="1" applyFill="1" applyBorder="1" applyAlignment="1" applyProtection="1">
      <alignment horizontal="center" vertical="center"/>
    </xf>
    <xf numFmtId="164" fontId="20" fillId="0" borderId="15" xfId="0" applyNumberFormat="1" applyFont="1" applyFill="1" applyBorder="1" applyAlignment="1" applyProtection="1">
      <alignment horizontal="center" vertical="center"/>
    </xf>
    <xf numFmtId="164" fontId="0" fillId="0" borderId="0" xfId="0" applyNumberFormat="1" applyProtection="1"/>
    <xf numFmtId="0" fontId="16" fillId="0" borderId="0" xfId="0" applyFont="1" applyProtection="1"/>
    <xf numFmtId="0" fontId="121" fillId="0" borderId="0" xfId="0" applyFont="1" applyProtection="1"/>
    <xf numFmtId="0" fontId="122" fillId="0" borderId="0" xfId="0" applyFont="1" applyProtection="1"/>
    <xf numFmtId="0" fontId="121" fillId="0" borderId="0" xfId="0" applyFont="1" applyFill="1" applyBorder="1" applyProtection="1"/>
    <xf numFmtId="3" fontId="16" fillId="0" borderId="0" xfId="0" applyNumberFormat="1" applyFont="1" applyProtection="1"/>
    <xf numFmtId="3" fontId="0" fillId="35" borderId="29" xfId="0" applyNumberFormat="1" applyFill="1" applyBorder="1" applyProtection="1">
      <protection locked="0"/>
    </xf>
    <xf numFmtId="0" fontId="19" fillId="0" borderId="25" xfId="0" applyFont="1" applyBorder="1" applyAlignment="1" applyProtection="1">
      <alignment horizontal="center" vertical="center" wrapText="1"/>
    </xf>
    <xf numFmtId="0" fontId="19" fillId="0" borderId="26" xfId="0" applyFont="1" applyBorder="1" applyAlignment="1" applyProtection="1">
      <alignment horizontal="center" vertical="center" wrapText="1"/>
    </xf>
    <xf numFmtId="0" fontId="19" fillId="0" borderId="27" xfId="0" applyFont="1" applyBorder="1" applyAlignment="1" applyProtection="1">
      <alignment horizontal="center" vertical="center" wrapText="1"/>
    </xf>
    <xf numFmtId="0" fontId="20" fillId="0" borderId="26" xfId="0" applyFont="1" applyBorder="1" applyAlignment="1" applyProtection="1">
      <alignment horizontal="center" vertical="center" wrapText="1"/>
    </xf>
    <xf numFmtId="0" fontId="20" fillId="0" borderId="27" xfId="0" applyFont="1" applyBorder="1" applyAlignment="1" applyProtection="1">
      <alignment horizontal="center" vertical="center" wrapText="1"/>
    </xf>
    <xf numFmtId="0" fontId="20" fillId="0" borderId="26" xfId="0" quotePrefix="1" applyFont="1" applyBorder="1" applyAlignment="1" applyProtection="1">
      <alignment horizontal="center" vertical="center" wrapText="1"/>
    </xf>
    <xf numFmtId="0" fontId="20" fillId="0" borderId="47" xfId="0" applyFont="1" applyBorder="1" applyAlignment="1" applyProtection="1">
      <alignment horizontal="center" vertical="center"/>
    </xf>
    <xf numFmtId="0" fontId="20" fillId="0" borderId="48" xfId="0" applyFont="1" applyBorder="1" applyAlignment="1" applyProtection="1">
      <alignment horizontal="center" vertical="center"/>
    </xf>
    <xf numFmtId="0" fontId="19" fillId="34" borderId="26" xfId="0" applyFont="1" applyFill="1" applyBorder="1" applyAlignment="1" applyProtection="1">
      <alignment vertical="center"/>
    </xf>
    <xf numFmtId="170" fontId="0" fillId="0" borderId="0" xfId="0" applyNumberFormat="1" applyProtection="1"/>
    <xf numFmtId="0" fontId="19" fillId="0" borderId="14" xfId="0" applyFont="1" applyBorder="1" applyAlignment="1" applyProtection="1">
      <alignment horizontal="center" vertical="center" wrapText="1"/>
    </xf>
    <xf numFmtId="0" fontId="19" fillId="0" borderId="49" xfId="0" applyFont="1" applyBorder="1" applyAlignment="1" applyProtection="1">
      <alignment horizontal="center" vertical="center" wrapText="1"/>
    </xf>
    <xf numFmtId="0" fontId="19" fillId="0" borderId="50" xfId="0" applyFont="1" applyBorder="1" applyAlignment="1" applyProtection="1">
      <alignment horizontal="center" vertical="center" wrapText="1"/>
    </xf>
    <xf numFmtId="0" fontId="20" fillId="0" borderId="49" xfId="0" applyFont="1" applyBorder="1" applyAlignment="1" applyProtection="1">
      <alignment horizontal="center" vertical="center" wrapText="1"/>
    </xf>
    <xf numFmtId="0" fontId="20" fillId="0" borderId="50" xfId="0" applyFont="1" applyBorder="1" applyAlignment="1" applyProtection="1">
      <alignment horizontal="center" vertical="center" wrapText="1"/>
    </xf>
    <xf numFmtId="3" fontId="20" fillId="35" borderId="11" xfId="0" applyNumberFormat="1" applyFont="1" applyFill="1" applyBorder="1" applyAlignment="1" applyProtection="1">
      <alignment horizontal="right" vertical="center"/>
    </xf>
    <xf numFmtId="3" fontId="20" fillId="35" borderId="12" xfId="0" applyNumberFormat="1" applyFont="1" applyFill="1" applyBorder="1" applyAlignment="1" applyProtection="1">
      <alignment horizontal="right" vertical="center"/>
    </xf>
    <xf numFmtId="3" fontId="20" fillId="0" borderId="11" xfId="0" applyNumberFormat="1" applyFont="1" applyFill="1" applyBorder="1" applyAlignment="1" applyProtection="1">
      <alignment horizontal="right" vertical="center"/>
      <protection locked="0"/>
    </xf>
    <xf numFmtId="3" fontId="19" fillId="61" borderId="11" xfId="0" applyNumberFormat="1" applyFont="1" applyFill="1" applyBorder="1" applyAlignment="1" applyProtection="1">
      <alignment horizontal="right" vertical="center"/>
    </xf>
    <xf numFmtId="3" fontId="20" fillId="35" borderId="22" xfId="0" applyNumberFormat="1" applyFont="1" applyFill="1" applyBorder="1" applyAlignment="1" applyProtection="1">
      <alignment horizontal="right" vertical="center"/>
    </xf>
    <xf numFmtId="3" fontId="20" fillId="35" borderId="23" xfId="0" applyNumberFormat="1" applyFont="1" applyFill="1" applyBorder="1" applyAlignment="1" applyProtection="1">
      <alignment horizontal="right" vertical="center"/>
    </xf>
    <xf numFmtId="3" fontId="20" fillId="0" borderId="15" xfId="0" applyNumberFormat="1" applyFont="1" applyFill="1" applyBorder="1" applyAlignment="1" applyProtection="1">
      <alignment horizontal="right" vertical="center"/>
      <protection locked="0"/>
    </xf>
    <xf numFmtId="3" fontId="20" fillId="0" borderId="22" xfId="0" applyNumberFormat="1" applyFont="1" applyFill="1" applyBorder="1" applyAlignment="1" applyProtection="1">
      <alignment horizontal="right" vertical="center"/>
      <protection locked="0"/>
    </xf>
    <xf numFmtId="3" fontId="19" fillId="61" borderId="22" xfId="0" applyNumberFormat="1" applyFont="1" applyFill="1" applyBorder="1" applyAlignment="1" applyProtection="1">
      <alignment horizontal="right" vertical="center"/>
    </xf>
    <xf numFmtId="3" fontId="19" fillId="61" borderId="15" xfId="0" applyNumberFormat="1" applyFont="1" applyFill="1" applyBorder="1" applyAlignment="1" applyProtection="1">
      <alignment horizontal="right" vertical="center"/>
    </xf>
    <xf numFmtId="3" fontId="20" fillId="35" borderId="16" xfId="0" applyNumberFormat="1" applyFont="1" applyFill="1" applyBorder="1" applyAlignment="1" applyProtection="1">
      <alignment horizontal="right" vertical="center"/>
    </xf>
    <xf numFmtId="3" fontId="20" fillId="35" borderId="15" xfId="0" applyNumberFormat="1" applyFont="1" applyFill="1" applyBorder="1" applyAlignment="1" applyProtection="1">
      <alignment horizontal="right" vertical="center"/>
    </xf>
    <xf numFmtId="3" fontId="20" fillId="35" borderId="47" xfId="0" applyNumberFormat="1" applyFont="1" applyFill="1" applyBorder="1" applyAlignment="1" applyProtection="1">
      <alignment horizontal="right" vertical="center"/>
    </xf>
    <xf numFmtId="3" fontId="20" fillId="35" borderId="48" xfId="0" applyNumberFormat="1" applyFont="1" applyFill="1" applyBorder="1" applyAlignment="1" applyProtection="1">
      <alignment horizontal="right" vertical="center"/>
    </xf>
    <xf numFmtId="3" fontId="19" fillId="61" borderId="47" xfId="0" applyNumberFormat="1" applyFont="1" applyFill="1" applyBorder="1" applyAlignment="1" applyProtection="1">
      <alignment horizontal="right" vertical="center"/>
    </xf>
    <xf numFmtId="3" fontId="20" fillId="35" borderId="19" xfId="0" applyNumberFormat="1" applyFont="1" applyFill="1" applyBorder="1" applyAlignment="1" applyProtection="1">
      <alignment horizontal="right" vertical="center"/>
    </xf>
    <xf numFmtId="3" fontId="20" fillId="35" borderId="20" xfId="0" applyNumberFormat="1" applyFont="1" applyFill="1" applyBorder="1" applyAlignment="1" applyProtection="1">
      <alignment horizontal="right" vertical="center"/>
    </xf>
    <xf numFmtId="3" fontId="20" fillId="0" borderId="19" xfId="0" applyNumberFormat="1" applyFont="1" applyFill="1" applyBorder="1" applyAlignment="1" applyProtection="1">
      <alignment horizontal="right" vertical="center"/>
      <protection locked="0"/>
    </xf>
    <xf numFmtId="3" fontId="19" fillId="61" borderId="19" xfId="0" applyNumberFormat="1" applyFont="1" applyFill="1" applyBorder="1" applyAlignment="1" applyProtection="1">
      <alignment horizontal="right" vertical="center"/>
    </xf>
    <xf numFmtId="3" fontId="19" fillId="34" borderId="26" xfId="0" applyNumberFormat="1" applyFont="1" applyFill="1" applyBorder="1" applyAlignment="1" applyProtection="1">
      <alignment horizontal="right" vertical="center"/>
    </xf>
    <xf numFmtId="3" fontId="19" fillId="34" borderId="27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left"/>
    </xf>
    <xf numFmtId="0" fontId="0" fillId="0" borderId="0" xfId="0" applyNumberFormat="1"/>
    <xf numFmtId="0" fontId="20" fillId="0" borderId="23" xfId="0" applyFont="1" applyFill="1" applyBorder="1" applyAlignment="1" applyProtection="1">
      <alignment horizontal="center" vertical="center"/>
    </xf>
    <xf numFmtId="0" fontId="20" fillId="0" borderId="20" xfId="0" applyFont="1" applyFill="1" applyBorder="1" applyAlignment="1" applyProtection="1">
      <alignment horizontal="center" vertical="center"/>
    </xf>
    <xf numFmtId="164" fontId="20" fillId="0" borderId="19" xfId="0" applyNumberFormat="1" applyFont="1" applyFill="1" applyBorder="1" applyAlignment="1" applyProtection="1">
      <alignment horizontal="center" vertical="center"/>
    </xf>
    <xf numFmtId="0" fontId="20" fillId="0" borderId="12" xfId="0" applyFont="1" applyFill="1" applyBorder="1" applyAlignment="1" applyProtection="1">
      <alignment horizontal="center" vertical="center"/>
    </xf>
    <xf numFmtId="164" fontId="20" fillId="0" borderId="11" xfId="0" applyNumberFormat="1" applyFont="1" applyFill="1" applyBorder="1" applyAlignment="1" applyProtection="1">
      <alignment horizontal="center" vertical="center"/>
    </xf>
    <xf numFmtId="0" fontId="20" fillId="0" borderId="11" xfId="0" applyNumberFormat="1" applyFont="1" applyBorder="1" applyAlignment="1" applyProtection="1">
      <alignment horizontal="center" vertical="center"/>
    </xf>
    <xf numFmtId="0" fontId="20" fillId="0" borderId="12" xfId="0" applyNumberFormat="1" applyFont="1" applyBorder="1" applyAlignment="1" applyProtection="1">
      <alignment horizontal="center" vertical="center"/>
    </xf>
    <xf numFmtId="0" fontId="20" fillId="0" borderId="11" xfId="0" applyNumberFormat="1" applyFont="1" applyFill="1" applyBorder="1" applyAlignment="1" applyProtection="1">
      <alignment horizontal="right" vertical="center"/>
    </xf>
    <xf numFmtId="0" fontId="20" fillId="0" borderId="22" xfId="0" applyNumberFormat="1" applyFont="1" applyBorder="1" applyAlignment="1" applyProtection="1">
      <alignment horizontal="center" vertical="center"/>
    </xf>
    <xf numFmtId="0" fontId="20" fillId="0" borderId="23" xfId="0" applyNumberFormat="1" applyFont="1" applyBorder="1" applyAlignment="1" applyProtection="1">
      <alignment horizontal="center" vertical="center"/>
    </xf>
    <xf numFmtId="0" fontId="20" fillId="0" borderId="15" xfId="0" applyNumberFormat="1" applyFont="1" applyFill="1" applyBorder="1" applyAlignment="1" applyProtection="1">
      <alignment horizontal="right" vertical="center"/>
    </xf>
    <xf numFmtId="0" fontId="20" fillId="0" borderId="22" xfId="0" applyNumberFormat="1" applyFont="1" applyFill="1" applyBorder="1" applyAlignment="1" applyProtection="1">
      <alignment horizontal="right" vertical="center"/>
    </xf>
    <xf numFmtId="0" fontId="20" fillId="0" borderId="15" xfId="0" applyNumberFormat="1" applyFont="1" applyBorder="1" applyAlignment="1" applyProtection="1">
      <alignment horizontal="center" vertical="center"/>
    </xf>
    <xf numFmtId="0" fontId="20" fillId="0" borderId="16" xfId="0" applyNumberFormat="1" applyFont="1" applyBorder="1" applyAlignment="1" applyProtection="1">
      <alignment horizontal="center" vertical="center"/>
    </xf>
    <xf numFmtId="0" fontId="20" fillId="0" borderId="47" xfId="0" applyNumberFormat="1" applyFont="1" applyBorder="1" applyAlignment="1" applyProtection="1">
      <alignment horizontal="center" vertical="center"/>
    </xf>
    <xf numFmtId="0" fontId="20" fillId="0" borderId="48" xfId="0" applyNumberFormat="1" applyFont="1" applyBorder="1" applyAlignment="1" applyProtection="1">
      <alignment horizontal="center" vertical="center"/>
    </xf>
    <xf numFmtId="0" fontId="20" fillId="0" borderId="19" xfId="0" applyNumberFormat="1" applyFont="1" applyBorder="1" applyAlignment="1" applyProtection="1">
      <alignment horizontal="center" vertical="center"/>
    </xf>
    <xf numFmtId="0" fontId="20" fillId="0" borderId="20" xfId="0" applyNumberFormat="1" applyFont="1" applyBorder="1" applyAlignment="1" applyProtection="1">
      <alignment horizontal="center" vertical="center"/>
    </xf>
    <xf numFmtId="0" fontId="20" fillId="0" borderId="19" xfId="0" applyNumberFormat="1" applyFont="1" applyFill="1" applyBorder="1" applyAlignment="1" applyProtection="1">
      <alignment horizontal="right" vertical="center"/>
    </xf>
    <xf numFmtId="0" fontId="19" fillId="34" borderId="26" xfId="0" applyNumberFormat="1" applyFont="1" applyFill="1" applyBorder="1" applyAlignment="1" applyProtection="1">
      <alignment horizontal="center" vertical="center"/>
    </xf>
    <xf numFmtId="0" fontId="19" fillId="34" borderId="27" xfId="0" applyNumberFormat="1" applyFont="1" applyFill="1" applyBorder="1" applyAlignment="1" applyProtection="1">
      <alignment horizontal="center" vertical="center"/>
    </xf>
    <xf numFmtId="0" fontId="0" fillId="0" borderId="0" xfId="0" pivotButton="1"/>
    <xf numFmtId="0" fontId="0" fillId="0" borderId="0" xfId="0" applyAlignment="1">
      <alignment horizontal="left" indent="1"/>
    </xf>
    <xf numFmtId="0" fontId="18" fillId="0" borderId="19" xfId="0" applyFont="1" applyBorder="1" applyAlignment="1" applyProtection="1">
      <alignment horizontal="center" vertical="center" wrapText="1"/>
    </xf>
    <xf numFmtId="0" fontId="18" fillId="0" borderId="16" xfId="0" applyFont="1" applyBorder="1" applyAlignment="1" applyProtection="1">
      <alignment horizontal="center" vertical="center" wrapText="1"/>
    </xf>
    <xf numFmtId="0" fontId="18" fillId="0" borderId="20" xfId="0" applyFont="1" applyBorder="1" applyAlignment="1" applyProtection="1">
      <alignment horizontal="center" vertical="center" wrapText="1"/>
    </xf>
    <xf numFmtId="3" fontId="20" fillId="64" borderId="11" xfId="0" applyNumberFormat="1" applyFont="1" applyFill="1" applyBorder="1" applyAlignment="1" applyProtection="1">
      <alignment horizontal="right" vertical="center"/>
    </xf>
    <xf numFmtId="3" fontId="20" fillId="64" borderId="12" xfId="0" applyNumberFormat="1" applyFont="1" applyFill="1" applyBorder="1" applyAlignment="1" applyProtection="1">
      <alignment horizontal="right" vertical="center"/>
    </xf>
    <xf numFmtId="3" fontId="20" fillId="64" borderId="22" xfId="0" applyNumberFormat="1" applyFont="1" applyFill="1" applyBorder="1" applyAlignment="1" applyProtection="1">
      <alignment horizontal="right" vertical="center"/>
    </xf>
    <xf numFmtId="3" fontId="20" fillId="64" borderId="23" xfId="0" applyNumberFormat="1" applyFont="1" applyFill="1" applyBorder="1" applyAlignment="1" applyProtection="1">
      <alignment horizontal="right" vertical="center"/>
    </xf>
    <xf numFmtId="3" fontId="20" fillId="64" borderId="15" xfId="0" applyNumberFormat="1" applyFont="1" applyFill="1" applyBorder="1" applyAlignment="1" applyProtection="1">
      <alignment horizontal="right" vertical="center"/>
    </xf>
    <xf numFmtId="3" fontId="20" fillId="64" borderId="16" xfId="0" applyNumberFormat="1" applyFont="1" applyFill="1" applyBorder="1" applyAlignment="1" applyProtection="1">
      <alignment horizontal="right" vertical="center"/>
    </xf>
    <xf numFmtId="3" fontId="20" fillId="64" borderId="47" xfId="0" applyNumberFormat="1" applyFont="1" applyFill="1" applyBorder="1" applyAlignment="1" applyProtection="1">
      <alignment horizontal="right" vertical="center"/>
    </xf>
    <xf numFmtId="3" fontId="20" fillId="64" borderId="48" xfId="0" applyNumberFormat="1" applyFont="1" applyFill="1" applyBorder="1" applyAlignment="1" applyProtection="1">
      <alignment horizontal="right" vertical="center"/>
    </xf>
    <xf numFmtId="3" fontId="20" fillId="64" borderId="19" xfId="0" applyNumberFormat="1" applyFont="1" applyFill="1" applyBorder="1" applyAlignment="1" applyProtection="1">
      <alignment horizontal="right" vertical="center"/>
    </xf>
    <xf numFmtId="3" fontId="20" fillId="64" borderId="20" xfId="0" applyNumberFormat="1" applyFont="1" applyFill="1" applyBorder="1" applyAlignment="1" applyProtection="1">
      <alignment horizontal="right" vertical="center"/>
    </xf>
    <xf numFmtId="3" fontId="19" fillId="64" borderId="26" xfId="0" applyNumberFormat="1" applyFont="1" applyFill="1" applyBorder="1" applyAlignment="1" applyProtection="1">
      <alignment horizontal="right" vertical="center"/>
    </xf>
    <xf numFmtId="3" fontId="19" fillId="64" borderId="27" xfId="0" applyNumberFormat="1" applyFont="1" applyFill="1" applyBorder="1" applyAlignment="1" applyProtection="1">
      <alignment horizontal="right" vertical="center"/>
    </xf>
    <xf numFmtId="3" fontId="20" fillId="0" borderId="47" xfId="0" applyNumberFormat="1" applyFont="1" applyFill="1" applyBorder="1" applyAlignment="1" applyProtection="1">
      <alignment horizontal="right" vertical="center"/>
      <protection locked="0"/>
    </xf>
    <xf numFmtId="0" fontId="0" fillId="0" borderId="45" xfId="0" applyBorder="1" applyAlignment="1" applyProtection="1">
      <alignment horizontal="left"/>
    </xf>
    <xf numFmtId="0" fontId="0" fillId="0" borderId="46" xfId="0" applyBorder="1" applyAlignment="1" applyProtection="1">
      <alignment horizontal="left"/>
    </xf>
    <xf numFmtId="0" fontId="21" fillId="35" borderId="0" xfId="0" applyFont="1" applyFill="1" applyAlignment="1" applyProtection="1">
      <alignment horizontal="left"/>
    </xf>
    <xf numFmtId="0" fontId="19" fillId="33" borderId="14" xfId="0" applyFont="1" applyFill="1" applyBorder="1" applyAlignment="1" applyProtection="1">
      <alignment horizontal="center" vertical="center" wrapText="1"/>
    </xf>
    <xf numFmtId="0" fontId="19" fillId="33" borderId="18" xfId="0" applyFont="1" applyFill="1" applyBorder="1" applyAlignment="1" applyProtection="1">
      <alignment horizontal="center" vertical="center" wrapText="1"/>
    </xf>
    <xf numFmtId="0" fontId="19" fillId="33" borderId="10" xfId="0" applyFont="1" applyFill="1" applyBorder="1" applyAlignment="1" applyProtection="1">
      <alignment horizontal="center" vertical="center" wrapText="1"/>
    </xf>
    <xf numFmtId="0" fontId="18" fillId="0" borderId="10" xfId="0" applyFont="1" applyBorder="1" applyAlignment="1" applyProtection="1">
      <alignment horizontal="center" vertical="center" wrapText="1"/>
    </xf>
    <xf numFmtId="0" fontId="18" fillId="0" borderId="14" xfId="0" applyFont="1" applyBorder="1" applyAlignment="1" applyProtection="1">
      <alignment horizontal="center" vertical="center" wrapText="1"/>
    </xf>
    <xf numFmtId="0" fontId="18" fillId="0" borderId="18" xfId="0" applyFont="1" applyBorder="1" applyAlignment="1" applyProtection="1">
      <alignment horizontal="center" vertical="center" wrapText="1"/>
    </xf>
    <xf numFmtId="0" fontId="18" fillId="0" borderId="11" xfId="0" applyFont="1" applyBorder="1" applyAlignment="1" applyProtection="1">
      <alignment horizontal="center" vertical="center" wrapText="1"/>
    </xf>
    <xf numFmtId="0" fontId="18" fillId="0" borderId="15" xfId="0" applyFont="1" applyBorder="1" applyAlignment="1" applyProtection="1">
      <alignment horizontal="center" vertical="center" wrapText="1"/>
    </xf>
    <xf numFmtId="0" fontId="18" fillId="0" borderId="19" xfId="0" applyFont="1" applyBorder="1" applyAlignment="1" applyProtection="1">
      <alignment horizontal="center" vertical="center" wrapText="1"/>
    </xf>
    <xf numFmtId="0" fontId="18" fillId="0" borderId="12" xfId="0" applyFont="1" applyBorder="1" applyAlignment="1" applyProtection="1">
      <alignment horizontal="center" vertical="center" wrapText="1"/>
    </xf>
    <xf numFmtId="0" fontId="18" fillId="0" borderId="16" xfId="0" applyFont="1" applyBorder="1" applyAlignment="1" applyProtection="1">
      <alignment horizontal="center" vertical="center" wrapText="1"/>
    </xf>
    <xf numFmtId="0" fontId="18" fillId="0" borderId="20" xfId="0" applyFont="1" applyBorder="1" applyAlignment="1" applyProtection="1">
      <alignment horizontal="center" vertical="center" wrapText="1"/>
    </xf>
  </cellXfs>
  <cellStyles count="2028">
    <cellStyle name=" 1" xfId="1339"/>
    <cellStyle name="_-*# ##0,0" xfId="1"/>
    <cellStyle name="_-*# ##0,0\_F_t_-;" xfId="2"/>
    <cellStyle name="_-*# ##0,0\_F_t_-;_-*# ##0,0_F_t_-\_F_t-" xfId="3"/>
    <cellStyle name="_-*# ##0,0\_F_t_-;_-*# ##0,0_F_t_-\_F_t-;*&quot;-&quot;??\_F_t_-;" xfId="4"/>
    <cellStyle name="__TRAKCIÓ - 2009 évi Közbeszerzési terv" xfId="5"/>
    <cellStyle name="__TRAKCIÓ - 2009 évi Közbeszerzési terv 2" xfId="1340"/>
    <cellStyle name="__TRAKCIÓ - 2009 évi Közbeszerzési terv_Beruházási terv 12-15_módosított_dízel2014_20120425" xfId="1341"/>
    <cellStyle name="__TRAKCIÓ - 2009 évi Közbeszerzési terv_Képzés terv_2012_HB" xfId="6"/>
    <cellStyle name="__TRAKCIÓ - 2009 évi Közbeszerzési terv_Képzési_költégterv_2012_1027" xfId="7"/>
    <cellStyle name="__TRAKCIÓ - 2009 évi Közbeszerzési terv_Közbeszerzési terv 2012_20111125" xfId="1342"/>
    <cellStyle name="__TRAKCIÓ - 2009 évi Közbeszerzési terv_Közbeszerzési terv 2012_20120425" xfId="1343"/>
    <cellStyle name="__TRAKCIÓ - 2009 évi Közbeszerzési terv_Közbeszerzési terv 2012_20120425 (2)" xfId="1344"/>
    <cellStyle name="__TRAKCIÓ - 2009 évi Közbeszerzési terv_MÁV-TRAKCIÓ I-IX_hó_melleklet_1103" xfId="1345"/>
    <cellStyle name="__TRAKCIÓ - 2009 évi Közbeszerzési terv_Munkafüzet2" xfId="1346"/>
    <cellStyle name="__TRAKCIÓ - 2009 évi Közbeszerzési terv_Szövegtáblák_1117" xfId="1347"/>
    <cellStyle name="__TRAKCIÓ - 2009 évi Közbeszerzési terv_Táblarendszer_TRAKCIÓ_ÜT_2012-2015_1118_energia_nélk" xfId="1348"/>
    <cellStyle name="__TRAKCIÓ - 2009 évi Közbeszerzési terv_TRAKCIÓ DÍJ 2012 - posta 2012 03 14" xfId="1349"/>
    <cellStyle name="__TRAKCIÓ - 2009 évi Közbeszerzési terv_Trakció_ 2012_ akt_üzleti terv_szem_jell_ráf_levezetés" xfId="1350"/>
    <cellStyle name="__TRAKCIÓ - 2010 évi Közbeszerzési terv v1 0 (2)" xfId="8"/>
    <cellStyle name="__TRAKCIÓ - 2010 évi Közbeszerzési terv v1 0 (2) 2" xfId="1351"/>
    <cellStyle name="__TRAKCIÓ - 2010 évi Közbeszerzési terv v1 0 (2)_Beruházási terv 12-15_módosított_dízel2014_20120425" xfId="1352"/>
    <cellStyle name="__TRAKCIÓ - 2010 évi Közbeszerzési terv v1 0 (2)_Képzés terv_2012_HB" xfId="9"/>
    <cellStyle name="__TRAKCIÓ - 2010 évi Közbeszerzési terv v1 0 (2)_Képzési_költégterv_2012_1027" xfId="10"/>
    <cellStyle name="__TRAKCIÓ - 2010 évi Közbeszerzési terv v1 0 (2)_Közbeszerzési terv 2012_20111125" xfId="1353"/>
    <cellStyle name="__TRAKCIÓ - 2010 évi Közbeszerzési terv v1 0 (2)_Közbeszerzési terv 2012_20120425" xfId="1354"/>
    <cellStyle name="__TRAKCIÓ - 2010 évi Közbeszerzési terv v1 0 (2)_Közbeszerzési terv 2012_20120425 (2)" xfId="1355"/>
    <cellStyle name="__TRAKCIÓ - 2010 évi Közbeszerzési terv v1 0 (2)_Munkafüzet2" xfId="1356"/>
    <cellStyle name="__TRAKCIÓ - 2010 évi Közbeszerzési terv v1 0 (2)_Szövegtáblák_1117" xfId="1357"/>
    <cellStyle name="__TRAKCIÓ - 2010 évi Közbeszerzési terv v1 0 (2)_Táblarendszer_TRAKCIÓ_ÜT_2012-2015_1118_energia_nélk" xfId="1358"/>
    <cellStyle name="__TRAKCIÓ - 2010 évi Közbeszerzési terv v1 0 (2)_TRAKCIÓ DÍJ 2012 - posta 2012 03 14" xfId="1359"/>
    <cellStyle name="__TRAKCIÓ - 2010 évi Közbeszerzési terv v1 0 (2)_Trakció_ 2012_ akt_üzleti terv_szem_jell_ráf_levezetés" xfId="1360"/>
    <cellStyle name="_2009-2012 tervhez_MF" xfId="11"/>
    <cellStyle name="_500 M feletti közbeszerzési eljárások MÁV 2008" xfId="12"/>
    <cellStyle name="_500 M feletti közbeszerzési eljárások MÁV 2008 2" xfId="1361"/>
    <cellStyle name="_500 M feletti közbeszerzési eljárások MÁV 2008_Beruházási terv 12-15_módosított_dízel2014_20120425" xfId="1362"/>
    <cellStyle name="_500 M feletti közbeszerzési eljárások MÁV 2008_Képzés terv_2012_HB" xfId="13"/>
    <cellStyle name="_500 M feletti közbeszerzési eljárások MÁV 2008_Képzési_költégterv_2012_1027" xfId="14"/>
    <cellStyle name="_500 M feletti közbeszerzési eljárások MÁV 2008_Közbeszerzési terv 2012_20111125" xfId="1363"/>
    <cellStyle name="_500 M feletti közbeszerzési eljárások MÁV 2008_Közbeszerzési terv 2012_20120425" xfId="1364"/>
    <cellStyle name="_500 M feletti közbeszerzési eljárások MÁV 2008_Közbeszerzési terv 2012_20120425 (2)" xfId="1365"/>
    <cellStyle name="_500 M feletti közbeszerzési eljárások MÁV 2008_MÁV-TRAKCIÓ I-IX_hó_melleklet_1103" xfId="1366"/>
    <cellStyle name="_500 M feletti közbeszerzési eljárások MÁV 2008_Munkafüzet2" xfId="1367"/>
    <cellStyle name="_500 M feletti közbeszerzési eljárások MÁV 2008_Szövegtáblák_1117" xfId="1368"/>
    <cellStyle name="_500 M feletti közbeszerzési eljárások MÁV 2008_Táblarendszer_TRAKCIÓ_ÜT_2012-2015_1118_energia_nélk" xfId="1369"/>
    <cellStyle name="_500 M feletti közbeszerzési eljárások MÁV 2008_TRAKCIÓ DÍJ 2012 - posta 2012 03 14" xfId="1370"/>
    <cellStyle name="_500 M feletti közbeszerzési eljárások MÁV 2008_Trakció_ 2012_ akt_üzleti terv_szem_jell_ráf_levezetés" xfId="1371"/>
    <cellStyle name="_btsz éves várh. Ft" xfId="15"/>
    <cellStyle name="_btsz éves várh. Ft 2" xfId="16"/>
    <cellStyle name="_btsz éves várh. Ft_MÁV-TRAKCIÓ I-IX_hó_melleklet_1103" xfId="1372"/>
    <cellStyle name="_btsz éves várh. Ft_Munkafüzet2" xfId="1373"/>
    <cellStyle name="_btsz éves várh. Ft_Szövegtáblák_1117" xfId="1374"/>
    <cellStyle name="_btsz éves várh. Ft_Trakció_ 2012_ akt_üzleti terv_szem_jell_ráf_levezetés" xfId="1375"/>
    <cellStyle name="_btsz_bev_nat" xfId="17"/>
    <cellStyle name="_btsz_bev_nat 2" xfId="1376"/>
    <cellStyle name="_btsz_bev_nat_Beruházási terv 12-15_módosított_dízel2014_20120425" xfId="1377"/>
    <cellStyle name="_btsz_bev_nat_MÁV-TRAKCIÓ I-IX_hó_melleklet_1103" xfId="1378"/>
    <cellStyle name="_btsz_bev_nat_Munkafüzet2" xfId="1379"/>
    <cellStyle name="_btsz_bev_nat_Szövegtáblák_1117" xfId="1380"/>
    <cellStyle name="_btsz_bev_nat_Táblarendszer_TRAKCIÓ_ÜT_2012-2015_1118_energia_nélk" xfId="1381"/>
    <cellStyle name="_btsz_bev_nat_TRAKCIÓ DÍJ 2012 - posta 2012 03 14" xfId="1382"/>
    <cellStyle name="_btsz_bev_nat_Trakció_ 2012_ akt_üzleti terv_szem_jell_ráf_levezetés" xfId="1383"/>
    <cellStyle name="_céltartalék" xfId="18"/>
    <cellStyle name="_Humán_2008.10.10_bontva" xfId="19"/>
    <cellStyle name="_Informatikai költségterv 2009-11 2008.10.15" xfId="20"/>
    <cellStyle name="_MAV_csoporton belüli _Belső_szolgáltatások" xfId="21"/>
    <cellStyle name="_MAV_csoporton belüli _Belső_szolgáltatások 2" xfId="1384"/>
    <cellStyle name="_MAV_csoporton belüli _Belső_szolgáltatások_Beruházási terv 12-15_módosított_dízel2014_20120425" xfId="1385"/>
    <cellStyle name="_MAV_csoporton belüli _Belső_szolgáltatások_Képzés terv_2012_HB" xfId="22"/>
    <cellStyle name="_MAV_csoporton belüli _Belső_szolgáltatások_Képzési_költégterv_2012_1027" xfId="23"/>
    <cellStyle name="_MAV_csoporton belüli _Belső_szolgáltatások_Közbeszerzési terv 2012_20111125" xfId="1386"/>
    <cellStyle name="_MAV_csoporton belüli _Belső_szolgáltatások_Közbeszerzési terv 2012_20120425" xfId="1387"/>
    <cellStyle name="_MAV_csoporton belüli _Belső_szolgáltatások_Közbeszerzési terv 2012_20120425 (2)" xfId="1388"/>
    <cellStyle name="_MAV_csoporton belüli _Belső_szolgáltatások_Munkafüzet2" xfId="1389"/>
    <cellStyle name="_MAV_csoporton belüli _Belső_szolgáltatások_Szövegtáblák_1117" xfId="1390"/>
    <cellStyle name="_MAV_csoporton belüli _Belső_szolgáltatások_Táblarendszer_TRAKCIÓ_ÜT_2012-2015_1118_energia_nélk" xfId="1391"/>
    <cellStyle name="_MAV_csoporton belüli _Belső_szolgáltatások_TRAKCIÓ DÍJ 2012 - posta 2012 03 14" xfId="1392"/>
    <cellStyle name="_MAV_csoporton belüli _Belső_szolgáltatások_Trakció_ 2012_ akt_üzleti terv_szem_jell_ráf_levezetés" xfId="1393"/>
    <cellStyle name="_MÁV-START közbesz_terv 2010 egyeztetett B tervvel 500 M feletti VÉGLEGES" xfId="24"/>
    <cellStyle name="_MÁV-START közbesz_terv 2010 egyeztetett B tervvel 500 M feletti VÉGLEGES 091124" xfId="25"/>
    <cellStyle name="_MÁV-START közbesz_terv 2010 egyeztetett B tervvel_1119" xfId="26"/>
    <cellStyle name="_Munka1" xfId="27"/>
    <cellStyle name="_phd" xfId="28"/>
    <cellStyle name="_phd 2" xfId="1394"/>
    <cellStyle name="_phd_Beruházási terv 12-15_módosított_dízel2014_20120425" xfId="1395"/>
    <cellStyle name="_phd_MÁV-TRAKCIÓ I-IX_hó_melleklet_1103" xfId="1396"/>
    <cellStyle name="_phd_Munkafüzet2" xfId="1397"/>
    <cellStyle name="_phd_Szövegtáblák_1117" xfId="1398"/>
    <cellStyle name="_phd_Táblarendszer_TRAKCIÓ_ÜT_2012-2015_1118_energia_nélk" xfId="1399"/>
    <cellStyle name="_phd_TRAKCIÓ DÍJ 2012 - posta 2012 03 14" xfId="1400"/>
    <cellStyle name="_phd_Trakció_ 2012_ akt_üzleti terv_szem_jell_ráf_levezetés" xfId="1401"/>
    <cellStyle name="_terv_tömör" xfId="29"/>
    <cellStyle name="_terv_tömör 2" xfId="1402"/>
    <cellStyle name="_terv_tömör_Beruházási terv 12-15_módosított_dízel2014_20120425" xfId="1403"/>
    <cellStyle name="_terv_tömör_MÁV-TRAKCIÓ I-IX_hó_melleklet_1103" xfId="1404"/>
    <cellStyle name="_terv_tömör_Munkafüzet2" xfId="1405"/>
    <cellStyle name="_terv_tömör_Szövegtáblák_1117" xfId="1406"/>
    <cellStyle name="_terv_tömör_Táblarendszer_TRAKCIÓ_ÜT_2012-2015_1118_energia_nélk" xfId="1407"/>
    <cellStyle name="_terv_tömör_TRAKCIÓ DÍJ 2012 - posta 2012 03 14" xfId="1408"/>
    <cellStyle name="_terv_tömör_Trakció_ 2012_ akt_üzleti terv_szem_jell_ráf_levezetés" xfId="1409"/>
    <cellStyle name="_TIR_2008_I-IV_ adatszolgáltatás-Személyi jellegű adatok4" xfId="30"/>
    <cellStyle name="_TIR_2008_I-IV_ adatszolgáltatás-Személyi jellegű adatok4 2" xfId="1410"/>
    <cellStyle name="_TIR_2008_I-IV_ adatszolgáltatás-Személyi jellegű adatok4_9_16_mell_humán_segéd" xfId="1411"/>
    <cellStyle name="_TIR_2008_I-IV_ adatszolgáltatás-Személyi jellegű adatok4_Beruházási terv 12-15_módosított_dízel2014_20120425" xfId="1412"/>
    <cellStyle name="_TIR_2008_I-IV_ adatszolgáltatás-Személyi jellegű adatok4_Munkafüzet2" xfId="1413"/>
    <cellStyle name="_TIR_2008_I-IV_ adatszolgáltatás-Személyi jellegű adatok4_Szövegtáblák_1117" xfId="1414"/>
    <cellStyle name="_TIR_2008_I-IV_ adatszolgáltatás-Személyi jellegű adatok4_Táblarendszer_TRAKCIÓ_ÜT_2012-2015_1118_energia_nélk" xfId="1415"/>
    <cellStyle name="_TIR_2008_I-IV_ adatszolgáltatás-Személyi jellegű adatok4_TRAKCIÓ DÍJ 2012 - posta 2012 03 14" xfId="1416"/>
    <cellStyle name="20% - 1. jelölőszín 10" xfId="31"/>
    <cellStyle name="20% - 1. jelölőszín 10 2" xfId="32"/>
    <cellStyle name="20% - 1. jelölőszín 11" xfId="33"/>
    <cellStyle name="20% - 1. jelölőszín 12" xfId="34"/>
    <cellStyle name="20% - 1. jelölőszín 12 2" xfId="35"/>
    <cellStyle name="20% - 1. jelölőszín 13" xfId="36"/>
    <cellStyle name="20% - 1. jelölőszín 14" xfId="37"/>
    <cellStyle name="20% - 1. jelölőszín 15" xfId="38"/>
    <cellStyle name="20% - 1. jelölőszín 2" xfId="39"/>
    <cellStyle name="20% - 1. jelölőszín 2 2" xfId="40"/>
    <cellStyle name="20% - 1. jelölőszín 2 2 2" xfId="41"/>
    <cellStyle name="20% - 1. jelölőszín 2 3" xfId="42"/>
    <cellStyle name="20% - 1. jelölőszín 2 4" xfId="1417"/>
    <cellStyle name="20% - 1. jelölőszín 3" xfId="43"/>
    <cellStyle name="20% - 1. jelölőszín 3 2" xfId="44"/>
    <cellStyle name="20% - 1. jelölőszín 3 3" xfId="45"/>
    <cellStyle name="20% - 1. jelölőszín 3 4" xfId="1418"/>
    <cellStyle name="20% - 1. jelölőszín 4" xfId="46"/>
    <cellStyle name="20% - 1. jelölőszín 4 2" xfId="47"/>
    <cellStyle name="20% - 1. jelölőszín 4 3" xfId="48"/>
    <cellStyle name="20% - 1. jelölőszín 5" xfId="49"/>
    <cellStyle name="20% - 1. jelölőszín 5 2" xfId="50"/>
    <cellStyle name="20% - 1. jelölőszín 5 3" xfId="51"/>
    <cellStyle name="20% - 1. jelölőszín 6" xfId="52"/>
    <cellStyle name="20% - 1. jelölőszín 6 2" xfId="53"/>
    <cellStyle name="20% - 1. jelölőszín 6 3" xfId="54"/>
    <cellStyle name="20% - 1. jelölőszín 7" xfId="55"/>
    <cellStyle name="20% - 1. jelölőszín 7 2" xfId="56"/>
    <cellStyle name="20% - 1. jelölőszín 8" xfId="57"/>
    <cellStyle name="20% - 1. jelölőszín 8 2" xfId="58"/>
    <cellStyle name="20% - 1. jelölőszín 9" xfId="59"/>
    <cellStyle name="20% - 1. jelölőszín 9 2" xfId="60"/>
    <cellStyle name="20% - 2. jelölőszín 10" xfId="61"/>
    <cellStyle name="20% - 2. jelölőszín 10 2" xfId="62"/>
    <cellStyle name="20% - 2. jelölőszín 11" xfId="63"/>
    <cellStyle name="20% - 2. jelölőszín 12" xfId="64"/>
    <cellStyle name="20% - 2. jelölőszín 12 2" xfId="65"/>
    <cellStyle name="20% - 2. jelölőszín 13" xfId="66"/>
    <cellStyle name="20% - 2. jelölőszín 14" xfId="67"/>
    <cellStyle name="20% - 2. jelölőszín 15" xfId="68"/>
    <cellStyle name="20% - 2. jelölőszín 2" xfId="69"/>
    <cellStyle name="20% - 2. jelölőszín 2 2" xfId="70"/>
    <cellStyle name="20% - 2. jelölőszín 2 2 2" xfId="71"/>
    <cellStyle name="20% - 2. jelölőszín 2 3" xfId="72"/>
    <cellStyle name="20% - 2. jelölőszín 2 4" xfId="1419"/>
    <cellStyle name="20% - 2. jelölőszín 3" xfId="73"/>
    <cellStyle name="20% - 2. jelölőszín 3 2" xfId="74"/>
    <cellStyle name="20% - 2. jelölőszín 3 3" xfId="75"/>
    <cellStyle name="20% - 2. jelölőszín 3 4" xfId="1420"/>
    <cellStyle name="20% - 2. jelölőszín 4" xfId="76"/>
    <cellStyle name="20% - 2. jelölőszín 4 2" xfId="77"/>
    <cellStyle name="20% - 2. jelölőszín 4 3" xfId="78"/>
    <cellStyle name="20% - 2. jelölőszín 5" xfId="79"/>
    <cellStyle name="20% - 2. jelölőszín 5 2" xfId="80"/>
    <cellStyle name="20% - 2. jelölőszín 5 3" xfId="81"/>
    <cellStyle name="20% - 2. jelölőszín 6" xfId="82"/>
    <cellStyle name="20% - 2. jelölőszín 6 2" xfId="83"/>
    <cellStyle name="20% - 2. jelölőszín 6 3" xfId="84"/>
    <cellStyle name="20% - 2. jelölőszín 7" xfId="85"/>
    <cellStyle name="20% - 2. jelölőszín 7 2" xfId="86"/>
    <cellStyle name="20% - 2. jelölőszín 8" xfId="87"/>
    <cellStyle name="20% - 2. jelölőszín 8 2" xfId="88"/>
    <cellStyle name="20% - 2. jelölőszín 9" xfId="89"/>
    <cellStyle name="20% - 2. jelölőszín 9 2" xfId="90"/>
    <cellStyle name="20% - 3. jelölőszín 10" xfId="91"/>
    <cellStyle name="20% - 3. jelölőszín 10 2" xfId="92"/>
    <cellStyle name="20% - 3. jelölőszín 11" xfId="93"/>
    <cellStyle name="20% - 3. jelölőszín 12" xfId="94"/>
    <cellStyle name="20% - 3. jelölőszín 12 2" xfId="95"/>
    <cellStyle name="20% - 3. jelölőszín 13" xfId="96"/>
    <cellStyle name="20% - 3. jelölőszín 14" xfId="97"/>
    <cellStyle name="20% - 3. jelölőszín 15" xfId="98"/>
    <cellStyle name="20% - 3. jelölőszín 2" xfId="99"/>
    <cellStyle name="20% - 3. jelölőszín 2 2" xfId="100"/>
    <cellStyle name="20% - 3. jelölőszín 2 2 2" xfId="101"/>
    <cellStyle name="20% - 3. jelölőszín 2 3" xfId="102"/>
    <cellStyle name="20% - 3. jelölőszín 2 4" xfId="1421"/>
    <cellStyle name="20% - 3. jelölőszín 3" xfId="103"/>
    <cellStyle name="20% - 3. jelölőszín 3 2" xfId="104"/>
    <cellStyle name="20% - 3. jelölőszín 3 3" xfId="105"/>
    <cellStyle name="20% - 3. jelölőszín 3 4" xfId="1422"/>
    <cellStyle name="20% - 3. jelölőszín 4" xfId="106"/>
    <cellStyle name="20% - 3. jelölőszín 4 2" xfId="107"/>
    <cellStyle name="20% - 3. jelölőszín 4 3" xfId="108"/>
    <cellStyle name="20% - 3. jelölőszín 5" xfId="109"/>
    <cellStyle name="20% - 3. jelölőszín 5 2" xfId="110"/>
    <cellStyle name="20% - 3. jelölőszín 5 3" xfId="111"/>
    <cellStyle name="20% - 3. jelölőszín 6" xfId="112"/>
    <cellStyle name="20% - 3. jelölőszín 6 2" xfId="113"/>
    <cellStyle name="20% - 3. jelölőszín 6 3" xfId="114"/>
    <cellStyle name="20% - 3. jelölőszín 7" xfId="115"/>
    <cellStyle name="20% - 3. jelölőszín 7 2" xfId="116"/>
    <cellStyle name="20% - 3. jelölőszín 8" xfId="117"/>
    <cellStyle name="20% - 3. jelölőszín 8 2" xfId="118"/>
    <cellStyle name="20% - 3. jelölőszín 9" xfId="119"/>
    <cellStyle name="20% - 3. jelölőszín 9 2" xfId="120"/>
    <cellStyle name="20% - 4. jelölőszín 10" xfId="121"/>
    <cellStyle name="20% - 4. jelölőszín 10 2" xfId="122"/>
    <cellStyle name="20% - 4. jelölőszín 11" xfId="123"/>
    <cellStyle name="20% - 4. jelölőszín 12" xfId="124"/>
    <cellStyle name="20% - 4. jelölőszín 12 2" xfId="125"/>
    <cellStyle name="20% - 4. jelölőszín 13" xfId="126"/>
    <cellStyle name="20% - 4. jelölőszín 14" xfId="127"/>
    <cellStyle name="20% - 4. jelölőszín 15" xfId="128"/>
    <cellStyle name="20% - 4. jelölőszín 2" xfId="129"/>
    <cellStyle name="20% - 4. jelölőszín 2 2" xfId="130"/>
    <cellStyle name="20% - 4. jelölőszín 2 2 2" xfId="131"/>
    <cellStyle name="20% - 4. jelölőszín 2 3" xfId="132"/>
    <cellStyle name="20% - 4. jelölőszín 2 4" xfId="1423"/>
    <cellStyle name="20% - 4. jelölőszín 3" xfId="133"/>
    <cellStyle name="20% - 4. jelölőszín 3 2" xfId="134"/>
    <cellStyle name="20% - 4. jelölőszín 3 3" xfId="135"/>
    <cellStyle name="20% - 4. jelölőszín 3 4" xfId="1424"/>
    <cellStyle name="20% - 4. jelölőszín 4" xfId="136"/>
    <cellStyle name="20% - 4. jelölőszín 4 2" xfId="137"/>
    <cellStyle name="20% - 4. jelölőszín 4 3" xfId="138"/>
    <cellStyle name="20% - 4. jelölőszín 5" xfId="139"/>
    <cellStyle name="20% - 4. jelölőszín 5 2" xfId="140"/>
    <cellStyle name="20% - 4. jelölőszín 5 3" xfId="141"/>
    <cellStyle name="20% - 4. jelölőszín 6" xfId="142"/>
    <cellStyle name="20% - 4. jelölőszín 6 2" xfId="143"/>
    <cellStyle name="20% - 4. jelölőszín 6 3" xfId="144"/>
    <cellStyle name="20% - 4. jelölőszín 7" xfId="145"/>
    <cellStyle name="20% - 4. jelölőszín 7 2" xfId="146"/>
    <cellStyle name="20% - 4. jelölőszín 8" xfId="147"/>
    <cellStyle name="20% - 4. jelölőszín 8 2" xfId="148"/>
    <cellStyle name="20% - 4. jelölőszín 9" xfId="149"/>
    <cellStyle name="20% - 4. jelölőszín 9 2" xfId="150"/>
    <cellStyle name="20% - 5. jelölőszín 10" xfId="151"/>
    <cellStyle name="20% - 5. jelölőszín 10 2" xfId="152"/>
    <cellStyle name="20% - 5. jelölőszín 11" xfId="153"/>
    <cellStyle name="20% - 5. jelölőszín 12" xfId="154"/>
    <cellStyle name="20% - 5. jelölőszín 12 2" xfId="155"/>
    <cellStyle name="20% - 5. jelölőszín 13" xfId="156"/>
    <cellStyle name="20% - 5. jelölőszín 14" xfId="157"/>
    <cellStyle name="20% - 5. jelölőszín 15" xfId="158"/>
    <cellStyle name="20% - 5. jelölőszín 2" xfId="159"/>
    <cellStyle name="20% - 5. jelölőszín 2 2" xfId="160"/>
    <cellStyle name="20% - 5. jelölőszín 2 2 2" xfId="161"/>
    <cellStyle name="20% - 5. jelölőszín 2 3" xfId="162"/>
    <cellStyle name="20% - 5. jelölőszín 2 4" xfId="1425"/>
    <cellStyle name="20% - 5. jelölőszín 3" xfId="163"/>
    <cellStyle name="20% - 5. jelölőszín 3 2" xfId="164"/>
    <cellStyle name="20% - 5. jelölőszín 3 3" xfId="165"/>
    <cellStyle name="20% - 5. jelölőszín 3 4" xfId="1426"/>
    <cellStyle name="20% - 5. jelölőszín 4" xfId="166"/>
    <cellStyle name="20% - 5. jelölőszín 4 2" xfId="167"/>
    <cellStyle name="20% - 5. jelölőszín 4 3" xfId="168"/>
    <cellStyle name="20% - 5. jelölőszín 5" xfId="169"/>
    <cellStyle name="20% - 5. jelölőszín 5 2" xfId="170"/>
    <cellStyle name="20% - 5. jelölőszín 5 3" xfId="171"/>
    <cellStyle name="20% - 5. jelölőszín 6" xfId="172"/>
    <cellStyle name="20% - 5. jelölőszín 6 2" xfId="173"/>
    <cellStyle name="20% - 5. jelölőszín 6 3" xfId="174"/>
    <cellStyle name="20% - 5. jelölőszín 7" xfId="175"/>
    <cellStyle name="20% - 5. jelölőszín 7 2" xfId="176"/>
    <cellStyle name="20% - 5. jelölőszín 8" xfId="177"/>
    <cellStyle name="20% - 5. jelölőszín 8 2" xfId="178"/>
    <cellStyle name="20% - 5. jelölőszín 9" xfId="179"/>
    <cellStyle name="20% - 5. jelölőszín 9 2" xfId="180"/>
    <cellStyle name="20% - 6. jelölőszín 10" xfId="181"/>
    <cellStyle name="20% - 6. jelölőszín 10 2" xfId="182"/>
    <cellStyle name="20% - 6. jelölőszín 11" xfId="183"/>
    <cellStyle name="20% - 6. jelölőszín 12" xfId="184"/>
    <cellStyle name="20% - 6. jelölőszín 12 2" xfId="185"/>
    <cellStyle name="20% - 6. jelölőszín 13" xfId="186"/>
    <cellStyle name="20% - 6. jelölőszín 14" xfId="187"/>
    <cellStyle name="20% - 6. jelölőszín 15" xfId="188"/>
    <cellStyle name="20% - 6. jelölőszín 2" xfId="189"/>
    <cellStyle name="20% - 6. jelölőszín 2 2" xfId="190"/>
    <cellStyle name="20% - 6. jelölőszín 2 2 2" xfId="191"/>
    <cellStyle name="20% - 6. jelölőszín 2 3" xfId="192"/>
    <cellStyle name="20% - 6. jelölőszín 2 4" xfId="1427"/>
    <cellStyle name="20% - 6. jelölőszín 3" xfId="193"/>
    <cellStyle name="20% - 6. jelölőszín 3 2" xfId="194"/>
    <cellStyle name="20% - 6. jelölőszín 3 3" xfId="195"/>
    <cellStyle name="20% - 6. jelölőszín 3 4" xfId="196"/>
    <cellStyle name="20% - 6. jelölőszín 3 5" xfId="1428"/>
    <cellStyle name="20% - 6. jelölőszín 4" xfId="197"/>
    <cellStyle name="20% - 6. jelölőszín 4 2" xfId="198"/>
    <cellStyle name="20% - 6. jelölőszín 4 3" xfId="199"/>
    <cellStyle name="20% - 6. jelölőszín 5" xfId="200"/>
    <cellStyle name="20% - 6. jelölőszín 5 2" xfId="201"/>
    <cellStyle name="20% - 6. jelölőszín 5 3" xfId="202"/>
    <cellStyle name="20% - 6. jelölőszín 6" xfId="203"/>
    <cellStyle name="20% - 6. jelölőszín 6 2" xfId="204"/>
    <cellStyle name="20% - 6. jelölőszín 6 3" xfId="205"/>
    <cellStyle name="20% - 6. jelölőszín 7" xfId="206"/>
    <cellStyle name="20% - 6. jelölőszín 7 2" xfId="207"/>
    <cellStyle name="20% - 6. jelölőszín 8" xfId="208"/>
    <cellStyle name="20% - 6. jelölőszín 8 2" xfId="209"/>
    <cellStyle name="20% - 6. jelölőszín 9" xfId="210"/>
    <cellStyle name="20% - 6. jelölőszín 9 2" xfId="211"/>
    <cellStyle name="20% - Accent1" xfId="212"/>
    <cellStyle name="20% - Accent1 2" xfId="213"/>
    <cellStyle name="20% - Accent1 3" xfId="214"/>
    <cellStyle name="20% - Accent1 3 2" xfId="215"/>
    <cellStyle name="20% - Accent1 4" xfId="216"/>
    <cellStyle name="20% - Accent2" xfId="217"/>
    <cellStyle name="20% - Accent2 2" xfId="218"/>
    <cellStyle name="20% - Accent2 3" xfId="219"/>
    <cellStyle name="20% - Accent2 3 2" xfId="220"/>
    <cellStyle name="20% - Accent2 4" xfId="221"/>
    <cellStyle name="20% - Accent3" xfId="222"/>
    <cellStyle name="20% - Accent3 2" xfId="223"/>
    <cellStyle name="20% - Accent3 3" xfId="224"/>
    <cellStyle name="20% - Accent3 3 2" xfId="225"/>
    <cellStyle name="20% - Accent3 4" xfId="226"/>
    <cellStyle name="20% - Accent4" xfId="227"/>
    <cellStyle name="20% - Accent4 2" xfId="228"/>
    <cellStyle name="20% - Accent4 3" xfId="229"/>
    <cellStyle name="20% - Accent4 3 2" xfId="230"/>
    <cellStyle name="20% - Accent4 4" xfId="231"/>
    <cellStyle name="20% - Accent5" xfId="232"/>
    <cellStyle name="20% - Accent5 2" xfId="233"/>
    <cellStyle name="20% - Accent5 3" xfId="234"/>
    <cellStyle name="20% - Accent5 3 2" xfId="235"/>
    <cellStyle name="20% - Accent5 4" xfId="236"/>
    <cellStyle name="20% - Accent6" xfId="237"/>
    <cellStyle name="20% - Accent6 2" xfId="238"/>
    <cellStyle name="20% - Accent6 3" xfId="239"/>
    <cellStyle name="20% - Accent6 3 2" xfId="240"/>
    <cellStyle name="20% - Accent6 4" xfId="241"/>
    <cellStyle name="20% - Accent6 5" xfId="242"/>
    <cellStyle name="40% - 1. jelölőszín 10" xfId="243"/>
    <cellStyle name="40% - 1. jelölőszín 10 2" xfId="244"/>
    <cellStyle name="40% - 1. jelölőszín 11" xfId="245"/>
    <cellStyle name="40% - 1. jelölőszín 12" xfId="246"/>
    <cellStyle name="40% - 1. jelölőszín 12 2" xfId="247"/>
    <cellStyle name="40% - 1. jelölőszín 13" xfId="248"/>
    <cellStyle name="40% - 1. jelölőszín 14" xfId="249"/>
    <cellStyle name="40% - 1. jelölőszín 15" xfId="250"/>
    <cellStyle name="40% - 1. jelölőszín 2" xfId="251"/>
    <cellStyle name="40% - 1. jelölőszín 2 2" xfId="252"/>
    <cellStyle name="40% - 1. jelölőszín 2 2 2" xfId="253"/>
    <cellStyle name="40% - 1. jelölőszín 2 3" xfId="254"/>
    <cellStyle name="40% - 1. jelölőszín 2 4" xfId="1429"/>
    <cellStyle name="40% - 1. jelölőszín 3" xfId="255"/>
    <cellStyle name="40% - 1. jelölőszín 3 2" xfId="256"/>
    <cellStyle name="40% - 1. jelölőszín 3 3" xfId="257"/>
    <cellStyle name="40% - 1. jelölőszín 3 4" xfId="1430"/>
    <cellStyle name="40% - 1. jelölőszín 4" xfId="258"/>
    <cellStyle name="40% - 1. jelölőszín 4 2" xfId="259"/>
    <cellStyle name="40% - 1. jelölőszín 4 3" xfId="260"/>
    <cellStyle name="40% - 1. jelölőszín 5" xfId="261"/>
    <cellStyle name="40% - 1. jelölőszín 5 2" xfId="262"/>
    <cellStyle name="40% - 1. jelölőszín 5 3" xfId="263"/>
    <cellStyle name="40% - 1. jelölőszín 6" xfId="264"/>
    <cellStyle name="40% - 1. jelölőszín 6 2" xfId="265"/>
    <cellStyle name="40% - 1. jelölőszín 6 3" xfId="266"/>
    <cellStyle name="40% - 1. jelölőszín 7" xfId="267"/>
    <cellStyle name="40% - 1. jelölőszín 7 2" xfId="268"/>
    <cellStyle name="40% - 1. jelölőszín 8" xfId="269"/>
    <cellStyle name="40% - 1. jelölőszín 8 2" xfId="270"/>
    <cellStyle name="40% - 1. jelölőszín 9" xfId="271"/>
    <cellStyle name="40% - 1. jelölőszín 9 2" xfId="272"/>
    <cellStyle name="40% - 2. jelölőszín 10" xfId="273"/>
    <cellStyle name="40% - 2. jelölőszín 10 2" xfId="274"/>
    <cellStyle name="40% - 2. jelölőszín 11" xfId="275"/>
    <cellStyle name="40% - 2. jelölőszín 12" xfId="276"/>
    <cellStyle name="40% - 2. jelölőszín 12 2" xfId="277"/>
    <cellStyle name="40% - 2. jelölőszín 13" xfId="278"/>
    <cellStyle name="40% - 2. jelölőszín 14" xfId="279"/>
    <cellStyle name="40% - 2. jelölőszín 15" xfId="280"/>
    <cellStyle name="40% - 2. jelölőszín 2" xfId="281"/>
    <cellStyle name="40% - 2. jelölőszín 2 2" xfId="282"/>
    <cellStyle name="40% - 2. jelölőszín 2 2 2" xfId="283"/>
    <cellStyle name="40% - 2. jelölőszín 2 3" xfId="284"/>
    <cellStyle name="40% - 2. jelölőszín 2 4" xfId="1431"/>
    <cellStyle name="40% - 2. jelölőszín 3" xfId="285"/>
    <cellStyle name="40% - 2. jelölőszín 3 2" xfId="286"/>
    <cellStyle name="40% - 2. jelölőszín 3 3" xfId="287"/>
    <cellStyle name="40% - 2. jelölőszín 3 4" xfId="1432"/>
    <cellStyle name="40% - 2. jelölőszín 4" xfId="288"/>
    <cellStyle name="40% - 2. jelölőszín 4 2" xfId="289"/>
    <cellStyle name="40% - 2. jelölőszín 4 3" xfId="290"/>
    <cellStyle name="40% - 2. jelölőszín 5" xfId="291"/>
    <cellStyle name="40% - 2. jelölőszín 5 2" xfId="292"/>
    <cellStyle name="40% - 2. jelölőszín 5 3" xfId="293"/>
    <cellStyle name="40% - 2. jelölőszín 6" xfId="294"/>
    <cellStyle name="40% - 2. jelölőszín 6 2" xfId="295"/>
    <cellStyle name="40% - 2. jelölőszín 6 3" xfId="296"/>
    <cellStyle name="40% - 2. jelölőszín 7" xfId="297"/>
    <cellStyle name="40% - 2. jelölőszín 7 2" xfId="298"/>
    <cellStyle name="40% - 2. jelölőszín 8" xfId="299"/>
    <cellStyle name="40% - 2. jelölőszín 8 2" xfId="300"/>
    <cellStyle name="40% - 2. jelölőszín 9" xfId="301"/>
    <cellStyle name="40% - 2. jelölőszín 9 2" xfId="302"/>
    <cellStyle name="40% - 3. jelölőszín 10" xfId="303"/>
    <cellStyle name="40% - 3. jelölőszín 10 2" xfId="304"/>
    <cellStyle name="40% - 3. jelölőszín 11" xfId="305"/>
    <cellStyle name="40% - 3. jelölőszín 12" xfId="306"/>
    <cellStyle name="40% - 3. jelölőszín 12 2" xfId="307"/>
    <cellStyle name="40% - 3. jelölőszín 13" xfId="308"/>
    <cellStyle name="40% - 3. jelölőszín 14" xfId="309"/>
    <cellStyle name="40% - 3. jelölőszín 15" xfId="310"/>
    <cellStyle name="40% - 3. jelölőszín 2" xfId="311"/>
    <cellStyle name="40% - 3. jelölőszín 2 2" xfId="312"/>
    <cellStyle name="40% - 3. jelölőszín 2 2 2" xfId="313"/>
    <cellStyle name="40% - 3. jelölőszín 2 3" xfId="314"/>
    <cellStyle name="40% - 3. jelölőszín 2 4" xfId="1433"/>
    <cellStyle name="40% - 3. jelölőszín 3" xfId="315"/>
    <cellStyle name="40% - 3. jelölőszín 3 2" xfId="316"/>
    <cellStyle name="40% - 3. jelölőszín 3 3" xfId="317"/>
    <cellStyle name="40% - 3. jelölőszín 3 4" xfId="1434"/>
    <cellStyle name="40% - 3. jelölőszín 4" xfId="318"/>
    <cellStyle name="40% - 3. jelölőszín 4 2" xfId="319"/>
    <cellStyle name="40% - 3. jelölőszín 4 3" xfId="320"/>
    <cellStyle name="40% - 3. jelölőszín 5" xfId="321"/>
    <cellStyle name="40% - 3. jelölőszín 5 2" xfId="322"/>
    <cellStyle name="40% - 3. jelölőszín 5 3" xfId="323"/>
    <cellStyle name="40% - 3. jelölőszín 6" xfId="324"/>
    <cellStyle name="40% - 3. jelölőszín 6 2" xfId="325"/>
    <cellStyle name="40% - 3. jelölőszín 6 3" xfId="326"/>
    <cellStyle name="40% - 3. jelölőszín 7" xfId="327"/>
    <cellStyle name="40% - 3. jelölőszín 7 2" xfId="328"/>
    <cellStyle name="40% - 3. jelölőszín 8" xfId="329"/>
    <cellStyle name="40% - 3. jelölőszín 8 2" xfId="330"/>
    <cellStyle name="40% - 3. jelölőszín 9" xfId="331"/>
    <cellStyle name="40% - 3. jelölőszín 9 2" xfId="332"/>
    <cellStyle name="40% - 4. jelölőszín 10" xfId="333"/>
    <cellStyle name="40% - 4. jelölőszín 10 2" xfId="334"/>
    <cellStyle name="40% - 4. jelölőszín 11" xfId="335"/>
    <cellStyle name="40% - 4. jelölőszín 12" xfId="336"/>
    <cellStyle name="40% - 4. jelölőszín 12 2" xfId="337"/>
    <cellStyle name="40% - 4. jelölőszín 13" xfId="338"/>
    <cellStyle name="40% - 4. jelölőszín 14" xfId="339"/>
    <cellStyle name="40% - 4. jelölőszín 15" xfId="340"/>
    <cellStyle name="40% - 4. jelölőszín 2" xfId="341"/>
    <cellStyle name="40% - 4. jelölőszín 2 2" xfId="342"/>
    <cellStyle name="40% - 4. jelölőszín 2 2 2" xfId="343"/>
    <cellStyle name="40% - 4. jelölőszín 2 3" xfId="344"/>
    <cellStyle name="40% - 4. jelölőszín 2 4" xfId="1435"/>
    <cellStyle name="40% - 4. jelölőszín 3" xfId="345"/>
    <cellStyle name="40% - 4. jelölőszín 3 2" xfId="346"/>
    <cellStyle name="40% - 4. jelölőszín 3 3" xfId="347"/>
    <cellStyle name="40% - 4. jelölőszín 3 4" xfId="1436"/>
    <cellStyle name="40% - 4. jelölőszín 4" xfId="348"/>
    <cellStyle name="40% - 4. jelölőszín 4 2" xfId="349"/>
    <cellStyle name="40% - 4. jelölőszín 4 3" xfId="350"/>
    <cellStyle name="40% - 4. jelölőszín 5" xfId="351"/>
    <cellStyle name="40% - 4. jelölőszín 5 2" xfId="352"/>
    <cellStyle name="40% - 4. jelölőszín 5 3" xfId="353"/>
    <cellStyle name="40% - 4. jelölőszín 6" xfId="354"/>
    <cellStyle name="40% - 4. jelölőszín 6 2" xfId="355"/>
    <cellStyle name="40% - 4. jelölőszín 6 3" xfId="356"/>
    <cellStyle name="40% - 4. jelölőszín 7" xfId="357"/>
    <cellStyle name="40% - 4. jelölőszín 7 2" xfId="358"/>
    <cellStyle name="40% - 4. jelölőszín 8" xfId="359"/>
    <cellStyle name="40% - 4. jelölőszín 8 2" xfId="360"/>
    <cellStyle name="40% - 4. jelölőszín 9" xfId="361"/>
    <cellStyle name="40% - 4. jelölőszín 9 2" xfId="362"/>
    <cellStyle name="40% - 5. jelölőszín 10" xfId="363"/>
    <cellStyle name="40% - 5. jelölőszín 10 2" xfId="364"/>
    <cellStyle name="40% - 5. jelölőszín 11" xfId="365"/>
    <cellStyle name="40% - 5. jelölőszín 12" xfId="366"/>
    <cellStyle name="40% - 5. jelölőszín 12 2" xfId="367"/>
    <cellStyle name="40% - 5. jelölőszín 13" xfId="368"/>
    <cellStyle name="40% - 5. jelölőszín 14" xfId="369"/>
    <cellStyle name="40% - 5. jelölőszín 15" xfId="370"/>
    <cellStyle name="40% - 5. jelölőszín 2" xfId="371"/>
    <cellStyle name="40% - 5. jelölőszín 2 2" xfId="372"/>
    <cellStyle name="40% - 5. jelölőszín 2 2 2" xfId="373"/>
    <cellStyle name="40% - 5. jelölőszín 2 3" xfId="374"/>
    <cellStyle name="40% - 5. jelölőszín 2 4" xfId="1437"/>
    <cellStyle name="40% - 5. jelölőszín 3" xfId="375"/>
    <cellStyle name="40% - 5. jelölőszín 3 2" xfId="376"/>
    <cellStyle name="40% - 5. jelölőszín 3 3" xfId="377"/>
    <cellStyle name="40% - 5. jelölőszín 3 4" xfId="1438"/>
    <cellStyle name="40% - 5. jelölőszín 4" xfId="378"/>
    <cellStyle name="40% - 5. jelölőszín 4 2" xfId="379"/>
    <cellStyle name="40% - 5. jelölőszín 4 3" xfId="380"/>
    <cellStyle name="40% - 5. jelölőszín 5" xfId="381"/>
    <cellStyle name="40% - 5. jelölőszín 5 2" xfId="382"/>
    <cellStyle name="40% - 5. jelölőszín 5 3" xfId="383"/>
    <cellStyle name="40% - 5. jelölőszín 6" xfId="384"/>
    <cellStyle name="40% - 5. jelölőszín 6 2" xfId="385"/>
    <cellStyle name="40% - 5. jelölőszín 6 3" xfId="386"/>
    <cellStyle name="40% - 5. jelölőszín 7" xfId="387"/>
    <cellStyle name="40% - 5. jelölőszín 7 2" xfId="388"/>
    <cellStyle name="40% - 5. jelölőszín 8" xfId="389"/>
    <cellStyle name="40% - 5. jelölőszín 8 2" xfId="390"/>
    <cellStyle name="40% - 5. jelölőszín 9" xfId="391"/>
    <cellStyle name="40% - 5. jelölőszín 9 2" xfId="392"/>
    <cellStyle name="40% - 6. jelölőszín 10" xfId="393"/>
    <cellStyle name="40% - 6. jelölőszín 10 2" xfId="394"/>
    <cellStyle name="40% - 6. jelölőszín 11" xfId="395"/>
    <cellStyle name="40% - 6. jelölőszín 12" xfId="396"/>
    <cellStyle name="40% - 6. jelölőszín 12 2" xfId="397"/>
    <cellStyle name="40% - 6. jelölőszín 13" xfId="398"/>
    <cellStyle name="40% - 6. jelölőszín 14" xfId="399"/>
    <cellStyle name="40% - 6. jelölőszín 15" xfId="400"/>
    <cellStyle name="40% - 6. jelölőszín 2" xfId="401"/>
    <cellStyle name="40% - 6. jelölőszín 2 2" xfId="402"/>
    <cellStyle name="40% - 6. jelölőszín 2 2 2" xfId="403"/>
    <cellStyle name="40% - 6. jelölőszín 2 3" xfId="404"/>
    <cellStyle name="40% - 6. jelölőszín 2 4" xfId="1439"/>
    <cellStyle name="40% - 6. jelölőszín 3" xfId="405"/>
    <cellStyle name="40% - 6. jelölőszín 3 2" xfId="406"/>
    <cellStyle name="40% - 6. jelölőszín 3 3" xfId="407"/>
    <cellStyle name="40% - 6. jelölőszín 3 4" xfId="1440"/>
    <cellStyle name="40% - 6. jelölőszín 4" xfId="408"/>
    <cellStyle name="40% - 6. jelölőszín 4 2" xfId="409"/>
    <cellStyle name="40% - 6. jelölőszín 4 3" xfId="410"/>
    <cellStyle name="40% - 6. jelölőszín 5" xfId="411"/>
    <cellStyle name="40% - 6. jelölőszín 5 2" xfId="412"/>
    <cellStyle name="40% - 6. jelölőszín 5 3" xfId="413"/>
    <cellStyle name="40% - 6. jelölőszín 6" xfId="414"/>
    <cellStyle name="40% - 6. jelölőszín 6 2" xfId="415"/>
    <cellStyle name="40% - 6. jelölőszín 6 3" xfId="416"/>
    <cellStyle name="40% - 6. jelölőszín 7" xfId="417"/>
    <cellStyle name="40% - 6. jelölőszín 7 2" xfId="418"/>
    <cellStyle name="40% - 6. jelölőszín 8" xfId="419"/>
    <cellStyle name="40% - 6. jelölőszín 8 2" xfId="420"/>
    <cellStyle name="40% - 6. jelölőszín 9" xfId="421"/>
    <cellStyle name="40% - 6. jelölőszín 9 2" xfId="422"/>
    <cellStyle name="40% - Accent1" xfId="423"/>
    <cellStyle name="40% - Accent1 2" xfId="424"/>
    <cellStyle name="40% - Accent1 3" xfId="425"/>
    <cellStyle name="40% - Accent1 3 2" xfId="426"/>
    <cellStyle name="40% - Accent1 4" xfId="427"/>
    <cellStyle name="40% - Accent2" xfId="428"/>
    <cellStyle name="40% - Accent2 2" xfId="429"/>
    <cellStyle name="40% - Accent2 3" xfId="430"/>
    <cellStyle name="40% - Accent2 3 2" xfId="431"/>
    <cellStyle name="40% - Accent2 4" xfId="432"/>
    <cellStyle name="40% - Accent3" xfId="433"/>
    <cellStyle name="40% - Accent3 2" xfId="434"/>
    <cellStyle name="40% - Accent3 3" xfId="435"/>
    <cellStyle name="40% - Accent3 3 2" xfId="436"/>
    <cellStyle name="40% - Accent3 4" xfId="437"/>
    <cellStyle name="40% - Accent4" xfId="438"/>
    <cellStyle name="40% - Accent4 2" xfId="439"/>
    <cellStyle name="40% - Accent4 3" xfId="440"/>
    <cellStyle name="40% - Accent4 3 2" xfId="441"/>
    <cellStyle name="40% - Accent4 4" xfId="442"/>
    <cellStyle name="40% - Accent5" xfId="443"/>
    <cellStyle name="40% - Accent5 2" xfId="444"/>
    <cellStyle name="40% - Accent5 3" xfId="445"/>
    <cellStyle name="40% - Accent5 3 2" xfId="446"/>
    <cellStyle name="40% - Accent5 4" xfId="447"/>
    <cellStyle name="40% - Accent6" xfId="448"/>
    <cellStyle name="40% - Accent6 2" xfId="449"/>
    <cellStyle name="40% - Accent6 3" xfId="450"/>
    <cellStyle name="40% - Accent6 3 2" xfId="451"/>
    <cellStyle name="40% - Accent6 4" xfId="452"/>
    <cellStyle name="60% - 1. jelölőszín 10" xfId="453"/>
    <cellStyle name="60% - 1. jelölőszín 11" xfId="454"/>
    <cellStyle name="60% - 1. jelölőszín 12" xfId="455"/>
    <cellStyle name="60% - 1. jelölőszín 13" xfId="456"/>
    <cellStyle name="60% - 1. jelölőszín 2" xfId="457"/>
    <cellStyle name="60% - 1. jelölőszín 2 2" xfId="458"/>
    <cellStyle name="60% - 1. jelölőszín 2 3" xfId="1441"/>
    <cellStyle name="60% - 1. jelölőszín 3" xfId="459"/>
    <cellStyle name="60% - 1. jelölőszín 3 2" xfId="460"/>
    <cellStyle name="60% - 1. jelölőszín 3 3" xfId="1442"/>
    <cellStyle name="60% - 1. jelölőszín 4" xfId="461"/>
    <cellStyle name="60% - 1. jelölőszín 4 2" xfId="462"/>
    <cellStyle name="60% - 1. jelölőszín 5" xfId="463"/>
    <cellStyle name="60% - 1. jelölőszín 5 2" xfId="464"/>
    <cellStyle name="60% - 1. jelölőszín 6" xfId="465"/>
    <cellStyle name="60% - 1. jelölőszín 6 2" xfId="466"/>
    <cellStyle name="60% - 1. jelölőszín 7" xfId="467"/>
    <cellStyle name="60% - 1. jelölőszín 8" xfId="468"/>
    <cellStyle name="60% - 1. jelölőszín 9" xfId="469"/>
    <cellStyle name="60% - 2. jelölőszín 10" xfId="470"/>
    <cellStyle name="60% - 2. jelölőszín 11" xfId="471"/>
    <cellStyle name="60% - 2. jelölőszín 12" xfId="472"/>
    <cellStyle name="60% - 2. jelölőszín 13" xfId="473"/>
    <cellStyle name="60% - 2. jelölőszín 2" xfId="474"/>
    <cellStyle name="60% - 2. jelölőszín 2 2" xfId="475"/>
    <cellStyle name="60% - 2. jelölőszín 2 3" xfId="1443"/>
    <cellStyle name="60% - 2. jelölőszín 3" xfId="476"/>
    <cellStyle name="60% - 2. jelölőszín 3 2" xfId="477"/>
    <cellStyle name="60% - 2. jelölőszín 3 3" xfId="1444"/>
    <cellStyle name="60% - 2. jelölőszín 4" xfId="478"/>
    <cellStyle name="60% - 2. jelölőszín 4 2" xfId="479"/>
    <cellStyle name="60% - 2. jelölőszín 5" xfId="480"/>
    <cellStyle name="60% - 2. jelölőszín 5 2" xfId="481"/>
    <cellStyle name="60% - 2. jelölőszín 6" xfId="482"/>
    <cellStyle name="60% - 2. jelölőszín 6 2" xfId="483"/>
    <cellStyle name="60% - 2. jelölőszín 7" xfId="484"/>
    <cellStyle name="60% - 2. jelölőszín 8" xfId="485"/>
    <cellStyle name="60% - 2. jelölőszín 9" xfId="486"/>
    <cellStyle name="60% - 3. jelölőszín 10" xfId="487"/>
    <cellStyle name="60% - 3. jelölőszín 11" xfId="488"/>
    <cellStyle name="60% - 3. jelölőszín 12" xfId="489"/>
    <cellStyle name="60% - 3. jelölőszín 13" xfId="490"/>
    <cellStyle name="60% - 3. jelölőszín 2" xfId="491"/>
    <cellStyle name="60% - 3. jelölőszín 2 2" xfId="492"/>
    <cellStyle name="60% - 3. jelölőszín 2 3" xfId="1445"/>
    <cellStyle name="60% - 3. jelölőszín 3" xfId="493"/>
    <cellStyle name="60% - 3. jelölőszín 3 2" xfId="494"/>
    <cellStyle name="60% - 3. jelölőszín 3 3" xfId="1446"/>
    <cellStyle name="60% - 3. jelölőszín 4" xfId="495"/>
    <cellStyle name="60% - 3. jelölőszín 4 2" xfId="496"/>
    <cellStyle name="60% - 3. jelölőszín 5" xfId="497"/>
    <cellStyle name="60% - 3. jelölőszín 5 2" xfId="498"/>
    <cellStyle name="60% - 3. jelölőszín 6" xfId="499"/>
    <cellStyle name="60% - 3. jelölőszín 6 2" xfId="500"/>
    <cellStyle name="60% - 3. jelölőszín 7" xfId="501"/>
    <cellStyle name="60% - 3. jelölőszín 8" xfId="502"/>
    <cellStyle name="60% - 3. jelölőszín 9" xfId="503"/>
    <cellStyle name="60% - 4. jelölőszín 10" xfId="504"/>
    <cellStyle name="60% - 4. jelölőszín 11" xfId="505"/>
    <cellStyle name="60% - 4. jelölőszín 12" xfId="506"/>
    <cellStyle name="60% - 4. jelölőszín 13" xfId="507"/>
    <cellStyle name="60% - 4. jelölőszín 2" xfId="508"/>
    <cellStyle name="60% - 4. jelölőszín 2 2" xfId="509"/>
    <cellStyle name="60% - 4. jelölőszín 2 3" xfId="1447"/>
    <cellStyle name="60% - 4. jelölőszín 3" xfId="510"/>
    <cellStyle name="60% - 4. jelölőszín 3 2" xfId="511"/>
    <cellStyle name="60% - 4. jelölőszín 3 3" xfId="1448"/>
    <cellStyle name="60% - 4. jelölőszín 4" xfId="512"/>
    <cellStyle name="60% - 4. jelölőszín 4 2" xfId="513"/>
    <cellStyle name="60% - 4. jelölőszín 5" xfId="514"/>
    <cellStyle name="60% - 4. jelölőszín 5 2" xfId="515"/>
    <cellStyle name="60% - 4. jelölőszín 6" xfId="516"/>
    <cellStyle name="60% - 4. jelölőszín 6 2" xfId="517"/>
    <cellStyle name="60% - 4. jelölőszín 7" xfId="518"/>
    <cellStyle name="60% - 4. jelölőszín 8" xfId="519"/>
    <cellStyle name="60% - 4. jelölőszín 9" xfId="520"/>
    <cellStyle name="60% - 5. jelölőszín 10" xfId="521"/>
    <cellStyle name="60% - 5. jelölőszín 11" xfId="522"/>
    <cellStyle name="60% - 5. jelölőszín 12" xfId="523"/>
    <cellStyle name="60% - 5. jelölőszín 13" xfId="524"/>
    <cellStyle name="60% - 5. jelölőszín 2" xfId="525"/>
    <cellStyle name="60% - 5. jelölőszín 2 2" xfId="526"/>
    <cellStyle name="60% - 5. jelölőszín 2 3" xfId="1449"/>
    <cellStyle name="60% - 5. jelölőszín 3" xfId="527"/>
    <cellStyle name="60% - 5. jelölőszín 3 2" xfId="528"/>
    <cellStyle name="60% - 5. jelölőszín 3 3" xfId="1450"/>
    <cellStyle name="60% - 5. jelölőszín 4" xfId="529"/>
    <cellStyle name="60% - 5. jelölőszín 4 2" xfId="530"/>
    <cellStyle name="60% - 5. jelölőszín 5" xfId="531"/>
    <cellStyle name="60% - 5. jelölőszín 5 2" xfId="532"/>
    <cellStyle name="60% - 5. jelölőszín 6" xfId="533"/>
    <cellStyle name="60% - 5. jelölőszín 6 2" xfId="534"/>
    <cellStyle name="60% - 5. jelölőszín 7" xfId="535"/>
    <cellStyle name="60% - 5. jelölőszín 8" xfId="536"/>
    <cellStyle name="60% - 5. jelölőszín 9" xfId="537"/>
    <cellStyle name="60% - 6. jelölőszín 10" xfId="538"/>
    <cellStyle name="60% - 6. jelölőszín 11" xfId="539"/>
    <cellStyle name="60% - 6. jelölőszín 12" xfId="540"/>
    <cellStyle name="60% - 6. jelölőszín 13" xfId="541"/>
    <cellStyle name="60% - 6. jelölőszín 2" xfId="542"/>
    <cellStyle name="60% - 6. jelölőszín 2 2" xfId="543"/>
    <cellStyle name="60% - 6. jelölőszín 2 3" xfId="1451"/>
    <cellStyle name="60% - 6. jelölőszín 3" xfId="544"/>
    <cellStyle name="60% - 6. jelölőszín 3 2" xfId="545"/>
    <cellStyle name="60% - 6. jelölőszín 3 3" xfId="1452"/>
    <cellStyle name="60% - 6. jelölőszín 4" xfId="546"/>
    <cellStyle name="60% - 6. jelölőszín 4 2" xfId="547"/>
    <cellStyle name="60% - 6. jelölőszín 5" xfId="548"/>
    <cellStyle name="60% - 6. jelölőszín 5 2" xfId="549"/>
    <cellStyle name="60% - 6. jelölőszín 6" xfId="550"/>
    <cellStyle name="60% - 6. jelölőszín 6 2" xfId="551"/>
    <cellStyle name="60% - 6. jelölőszín 7" xfId="552"/>
    <cellStyle name="60% - 6. jelölőszín 8" xfId="553"/>
    <cellStyle name="60% - 6. jelölőszín 9" xfId="554"/>
    <cellStyle name="60% - Accent1" xfId="555"/>
    <cellStyle name="60% - Accent1 2" xfId="556"/>
    <cellStyle name="60% - Accent1 3" xfId="557"/>
    <cellStyle name="60% - Accent2" xfId="558"/>
    <cellStyle name="60% - Accent2 2" xfId="559"/>
    <cellStyle name="60% - Accent2 3" xfId="560"/>
    <cellStyle name="60% - Accent3" xfId="561"/>
    <cellStyle name="60% - Accent3 2" xfId="562"/>
    <cellStyle name="60% - Accent3 3" xfId="563"/>
    <cellStyle name="60% - Accent4" xfId="564"/>
    <cellStyle name="60% - Accent4 2" xfId="565"/>
    <cellStyle name="60% - Accent4 3" xfId="566"/>
    <cellStyle name="60% - Accent5" xfId="567"/>
    <cellStyle name="60% - Accent5 2" xfId="568"/>
    <cellStyle name="60% - Accent5 3" xfId="569"/>
    <cellStyle name="60% - Accent6" xfId="570"/>
    <cellStyle name="60% - Accent6 2" xfId="571"/>
    <cellStyle name="60% - Accent6 3" xfId="572"/>
    <cellStyle name="Accent1" xfId="573"/>
    <cellStyle name="Accent1 2" xfId="574"/>
    <cellStyle name="Accent1 3" xfId="575"/>
    <cellStyle name="Accent2" xfId="576"/>
    <cellStyle name="Accent2 2" xfId="577"/>
    <cellStyle name="Accent2 3" xfId="578"/>
    <cellStyle name="Accent3" xfId="579"/>
    <cellStyle name="Accent3 2" xfId="580"/>
    <cellStyle name="Accent3 3" xfId="581"/>
    <cellStyle name="Accent4" xfId="582"/>
    <cellStyle name="Accent4 2" xfId="583"/>
    <cellStyle name="Accent4 3" xfId="584"/>
    <cellStyle name="Accent5" xfId="585"/>
    <cellStyle name="Accent5 2" xfId="586"/>
    <cellStyle name="Accent5 3" xfId="587"/>
    <cellStyle name="Accent6" xfId="588"/>
    <cellStyle name="Accent6 2" xfId="589"/>
    <cellStyle name="Accent6 3" xfId="590"/>
    <cellStyle name="Alcím" xfId="591"/>
    <cellStyle name="Anti 1" xfId="1453"/>
    <cellStyle name="Anti 1 2" xfId="1454"/>
    <cellStyle name="Bad" xfId="592"/>
    <cellStyle name="Bad 2" xfId="593"/>
    <cellStyle name="Bad 3" xfId="594"/>
    <cellStyle name="Besuchtɥr Hyperlink" xfId="1455"/>
    <cellStyle name="Bevitel 10" xfId="595"/>
    <cellStyle name="Bevitel 10 2" xfId="1456"/>
    <cellStyle name="Bevitel 10 2 2" xfId="1457"/>
    <cellStyle name="Bevitel 10 2 3" xfId="1458"/>
    <cellStyle name="Bevitel 10 2 4" xfId="1459"/>
    <cellStyle name="Bevitel 10 3" xfId="1460"/>
    <cellStyle name="Bevitel 10 4" xfId="1461"/>
    <cellStyle name="Bevitel 11" xfId="596"/>
    <cellStyle name="Bevitel 12" xfId="597"/>
    <cellStyle name="Bevitel 13" xfId="598"/>
    <cellStyle name="Bevitel 13 2" xfId="1462"/>
    <cellStyle name="Bevitel 13 2 2" xfId="1463"/>
    <cellStyle name="Bevitel 13 2 3" xfId="1464"/>
    <cellStyle name="Bevitel 13 2 4" xfId="1465"/>
    <cellStyle name="Bevitel 13 3" xfId="1466"/>
    <cellStyle name="Bevitel 13 4" xfId="1467"/>
    <cellStyle name="Bevitel 14" xfId="599"/>
    <cellStyle name="Bevitel 14 2" xfId="1468"/>
    <cellStyle name="Bevitel 14 2 2" xfId="1469"/>
    <cellStyle name="Bevitel 14 2 3" xfId="1470"/>
    <cellStyle name="Bevitel 14 2 4" xfId="1471"/>
    <cellStyle name="Bevitel 14 3" xfId="1472"/>
    <cellStyle name="Bevitel 14 4" xfId="1473"/>
    <cellStyle name="Bevitel 2" xfId="600"/>
    <cellStyle name="Bevitel 2 2" xfId="601"/>
    <cellStyle name="Bevitel 2 2 2" xfId="602"/>
    <cellStyle name="Bevitel 2 2 2 2" xfId="1474"/>
    <cellStyle name="Bevitel 2 2 2 3" xfId="1475"/>
    <cellStyle name="Bevitel 2 2 2 4" xfId="1476"/>
    <cellStyle name="Bevitel 2 2 3" xfId="1477"/>
    <cellStyle name="Bevitel 2 2 4" xfId="1478"/>
    <cellStyle name="Bevitel 2 3" xfId="603"/>
    <cellStyle name="Bevitel 2 3 2" xfId="1479"/>
    <cellStyle name="Bevitel 2 3 2 2" xfId="1480"/>
    <cellStyle name="Bevitel 2 3 2 3" xfId="1481"/>
    <cellStyle name="Bevitel 2 3 2 4" xfId="1482"/>
    <cellStyle name="Bevitel 2 3 3" xfId="1483"/>
    <cellStyle name="Bevitel 2 3 4" xfId="1484"/>
    <cellStyle name="Bevitel 2 3 5" xfId="1485"/>
    <cellStyle name="Bevitel 2 4" xfId="1486"/>
    <cellStyle name="Bevitel 2 5" xfId="1487"/>
    <cellStyle name="Bevitel 2 6" xfId="1488"/>
    <cellStyle name="Bevitel 3" xfId="604"/>
    <cellStyle name="Bevitel 3 2" xfId="605"/>
    <cellStyle name="Bevitel 3 2 2" xfId="606"/>
    <cellStyle name="Bevitel 3 3" xfId="1489"/>
    <cellStyle name="Bevitel 3 3 2" xfId="1490"/>
    <cellStyle name="Bevitel 3 3 3" xfId="1491"/>
    <cellStyle name="Bevitel 3 3 4" xfId="1492"/>
    <cellStyle name="Bevitel 3 4" xfId="1493"/>
    <cellStyle name="Bevitel 3 5" xfId="1494"/>
    <cellStyle name="Bevitel 3 6" xfId="1495"/>
    <cellStyle name="Bevitel 4" xfId="607"/>
    <cellStyle name="Bevitel 4 2" xfId="608"/>
    <cellStyle name="Bevitel 4 2 2" xfId="1496"/>
    <cellStyle name="Bevitel 4 2 3" xfId="1497"/>
    <cellStyle name="Bevitel 4 2 4" xfId="1498"/>
    <cellStyle name="Bevitel 4 3" xfId="1499"/>
    <cellStyle name="Bevitel 4 4" xfId="1500"/>
    <cellStyle name="Bevitel 5" xfId="609"/>
    <cellStyle name="Bevitel 5 2" xfId="610"/>
    <cellStyle name="Bevitel 5 2 2" xfId="1501"/>
    <cellStyle name="Bevitel 5 2 3" xfId="1502"/>
    <cellStyle name="Bevitel 5 2 4" xfId="1503"/>
    <cellStyle name="Bevitel 5 3" xfId="1504"/>
    <cellStyle name="Bevitel 5 4" xfId="1505"/>
    <cellStyle name="Bevitel 6" xfId="611"/>
    <cellStyle name="Bevitel 6 2" xfId="612"/>
    <cellStyle name="Bevitel 6 2 2" xfId="1506"/>
    <cellStyle name="Bevitel 6 2 3" xfId="1507"/>
    <cellStyle name="Bevitel 6 2 4" xfId="1508"/>
    <cellStyle name="Bevitel 6 3" xfId="1509"/>
    <cellStyle name="Bevitel 6 4" xfId="1510"/>
    <cellStyle name="Bevitel 7" xfId="613"/>
    <cellStyle name="Bevitel 7 2" xfId="1511"/>
    <cellStyle name="Bevitel 7 2 2" xfId="1512"/>
    <cellStyle name="Bevitel 7 2 3" xfId="1513"/>
    <cellStyle name="Bevitel 7 2 4" xfId="1514"/>
    <cellStyle name="Bevitel 7 3" xfId="1515"/>
    <cellStyle name="Bevitel 7 4" xfId="1516"/>
    <cellStyle name="Bevitel 8" xfId="614"/>
    <cellStyle name="Bevitel 8 2" xfId="1517"/>
    <cellStyle name="Bevitel 8 2 2" xfId="1518"/>
    <cellStyle name="Bevitel 8 2 3" xfId="1519"/>
    <cellStyle name="Bevitel 8 2 4" xfId="1520"/>
    <cellStyle name="Bevitel 8 3" xfId="1521"/>
    <cellStyle name="Bevitel 8 4" xfId="1522"/>
    <cellStyle name="Bevitel 9" xfId="615"/>
    <cellStyle name="Bevitel 9 2" xfId="1523"/>
    <cellStyle name="Bevitel 9 2 2" xfId="1524"/>
    <cellStyle name="Bevitel 9 2 3" xfId="1525"/>
    <cellStyle name="Bevitel 9 2 4" xfId="1526"/>
    <cellStyle name="Bevitel 9 3" xfId="1527"/>
    <cellStyle name="Bevitel 9 4" xfId="1528"/>
    <cellStyle name="Calculation" xfId="616"/>
    <cellStyle name="Calculation 2" xfId="617"/>
    <cellStyle name="Calculation 2 2" xfId="1529"/>
    <cellStyle name="Calculation 2 2 2" xfId="1530"/>
    <cellStyle name="Calculation 2 2 3" xfId="1531"/>
    <cellStyle name="Calculation 2 2 4" xfId="1532"/>
    <cellStyle name="Calculation 2 3" xfId="1533"/>
    <cellStyle name="Calculation 2 4" xfId="1534"/>
    <cellStyle name="Calculation 3" xfId="618"/>
    <cellStyle name="Calculation 3 2" xfId="1535"/>
    <cellStyle name="Calculation 3 2 2" xfId="1536"/>
    <cellStyle name="Calculation 3 2 3" xfId="1537"/>
    <cellStyle name="Calculation 3 2 4" xfId="1538"/>
    <cellStyle name="Calculation 3 3" xfId="1539"/>
    <cellStyle name="Calculation 3 4" xfId="1540"/>
    <cellStyle name="Calculation 4" xfId="1541"/>
    <cellStyle name="Calculation 5" xfId="1542"/>
    <cellStyle name="Check Cell" xfId="619"/>
    <cellStyle name="Check Cell 2" xfId="620"/>
    <cellStyle name="Check Cell 3" xfId="621"/>
    <cellStyle name="Cím 10" xfId="622"/>
    <cellStyle name="Cím 11" xfId="623"/>
    <cellStyle name="Cím 12" xfId="624"/>
    <cellStyle name="Cím 13" xfId="625"/>
    <cellStyle name="Cím 2" xfId="626"/>
    <cellStyle name="Cím 2 2" xfId="627"/>
    <cellStyle name="Cím 3" xfId="628"/>
    <cellStyle name="Cím 4" xfId="629"/>
    <cellStyle name="Cím 5" xfId="630"/>
    <cellStyle name="Cím 6" xfId="631"/>
    <cellStyle name="Cím 7" xfId="632"/>
    <cellStyle name="Cím 8" xfId="633"/>
    <cellStyle name="Cím 9" xfId="634"/>
    <cellStyle name="Címsor 1 10" xfId="635"/>
    <cellStyle name="Címsor 1 11" xfId="636"/>
    <cellStyle name="Címsor 1 12" xfId="637"/>
    <cellStyle name="Címsor 1 13" xfId="638"/>
    <cellStyle name="Címsor 1 2" xfId="639"/>
    <cellStyle name="Címsor 1 2 2" xfId="640"/>
    <cellStyle name="Címsor 1 2 3" xfId="1543"/>
    <cellStyle name="Címsor 1 3" xfId="641"/>
    <cellStyle name="Címsor 1 3 2" xfId="642"/>
    <cellStyle name="Címsor 1 3 3" xfId="1544"/>
    <cellStyle name="Címsor 1 4" xfId="643"/>
    <cellStyle name="Címsor 1 4 2" xfId="644"/>
    <cellStyle name="Címsor 1 5" xfId="645"/>
    <cellStyle name="Címsor 1 5 2" xfId="646"/>
    <cellStyle name="Címsor 1 6" xfId="647"/>
    <cellStyle name="Címsor 1 6 2" xfId="648"/>
    <cellStyle name="Címsor 1 7" xfId="649"/>
    <cellStyle name="Címsor 1 8" xfId="650"/>
    <cellStyle name="Címsor 1 9" xfId="651"/>
    <cellStyle name="Címsor 2 10" xfId="652"/>
    <cellStyle name="Címsor 2 11" xfId="653"/>
    <cellStyle name="Címsor 2 12" xfId="654"/>
    <cellStyle name="Címsor 2 13" xfId="655"/>
    <cellStyle name="Címsor 2 2" xfId="656"/>
    <cellStyle name="Címsor 2 2 2" xfId="657"/>
    <cellStyle name="Címsor 2 2 3" xfId="1545"/>
    <cellStyle name="Címsor 2 3" xfId="658"/>
    <cellStyle name="Címsor 2 3 2" xfId="659"/>
    <cellStyle name="Címsor 2 3 3" xfId="1546"/>
    <cellStyle name="Címsor 2 4" xfId="660"/>
    <cellStyle name="Címsor 2 4 2" xfId="661"/>
    <cellStyle name="Címsor 2 5" xfId="662"/>
    <cellStyle name="Címsor 2 5 2" xfId="663"/>
    <cellStyle name="Címsor 2 6" xfId="664"/>
    <cellStyle name="Címsor 2 6 2" xfId="665"/>
    <cellStyle name="Címsor 2 7" xfId="666"/>
    <cellStyle name="Címsor 2 8" xfId="667"/>
    <cellStyle name="Címsor 2 9" xfId="668"/>
    <cellStyle name="Címsor 3 10" xfId="669"/>
    <cellStyle name="Címsor 3 11" xfId="670"/>
    <cellStyle name="Címsor 3 12" xfId="671"/>
    <cellStyle name="Címsor 3 13" xfId="672"/>
    <cellStyle name="Címsor 3 2" xfId="673"/>
    <cellStyle name="Címsor 3 2 2" xfId="674"/>
    <cellStyle name="Címsor 3 2 3" xfId="1547"/>
    <cellStyle name="Címsor 3 3" xfId="675"/>
    <cellStyle name="Címsor 3 3 2" xfId="676"/>
    <cellStyle name="Címsor 3 3 3" xfId="1548"/>
    <cellStyle name="Címsor 3 4" xfId="677"/>
    <cellStyle name="Címsor 3 4 2" xfId="678"/>
    <cellStyle name="Címsor 3 5" xfId="679"/>
    <cellStyle name="Címsor 3 5 2" xfId="680"/>
    <cellStyle name="Címsor 3 6" xfId="681"/>
    <cellStyle name="Címsor 3 6 2" xfId="682"/>
    <cellStyle name="Címsor 3 7" xfId="683"/>
    <cellStyle name="Címsor 3 8" xfId="684"/>
    <cellStyle name="Címsor 3 9" xfId="685"/>
    <cellStyle name="Címsor 4 10" xfId="686"/>
    <cellStyle name="Címsor 4 11" xfId="687"/>
    <cellStyle name="Címsor 4 12" xfId="688"/>
    <cellStyle name="Címsor 4 13" xfId="689"/>
    <cellStyle name="Címsor 4 2" xfId="690"/>
    <cellStyle name="Címsor 4 2 2" xfId="691"/>
    <cellStyle name="Címsor 4 2 3" xfId="1549"/>
    <cellStyle name="Címsor 4 3" xfId="692"/>
    <cellStyle name="Címsor 4 3 2" xfId="693"/>
    <cellStyle name="Címsor 4 3 3" xfId="1550"/>
    <cellStyle name="Címsor 4 4" xfId="694"/>
    <cellStyle name="Címsor 4 4 2" xfId="695"/>
    <cellStyle name="Címsor 4 5" xfId="696"/>
    <cellStyle name="Címsor 4 5 2" xfId="697"/>
    <cellStyle name="Címsor 4 6" xfId="698"/>
    <cellStyle name="Címsor 4 6 2" xfId="699"/>
    <cellStyle name="Címsor 4 7" xfId="700"/>
    <cellStyle name="Címsor 4 8" xfId="701"/>
    <cellStyle name="Címsor 4 9" xfId="702"/>
    <cellStyle name="Dezimal_véglegesít-Annex10MAV_CKD_kompl_Wi007" xfId="1551"/>
    <cellStyle name="Ellenőrzőcella 10" xfId="703"/>
    <cellStyle name="Ellenőrzőcella 11" xfId="704"/>
    <cellStyle name="Ellenőrzőcella 12" xfId="705"/>
    <cellStyle name="Ellenőrzőcella 13" xfId="706"/>
    <cellStyle name="Ellenőrzőcella 2" xfId="707"/>
    <cellStyle name="Ellenőrzőcella 2 2" xfId="1552"/>
    <cellStyle name="Ellenőrzőcella 2 3" xfId="1553"/>
    <cellStyle name="Ellenőrzőcella 3" xfId="708"/>
    <cellStyle name="Ellenőrzőcella 3 2" xfId="709"/>
    <cellStyle name="Ellenőrzőcella 3 3" xfId="1554"/>
    <cellStyle name="Ellenőrzőcella 4" xfId="710"/>
    <cellStyle name="Ellenőrzőcella 4 2" xfId="711"/>
    <cellStyle name="Ellenőrzőcella 5" xfId="712"/>
    <cellStyle name="Ellenőrzőcella 5 2" xfId="713"/>
    <cellStyle name="Ellenőrzőcella 6" xfId="714"/>
    <cellStyle name="Ellenőrzőcella 6 2" xfId="715"/>
    <cellStyle name="Ellenőrzőcella 7" xfId="716"/>
    <cellStyle name="Ellenőrzőcella 8" xfId="717"/>
    <cellStyle name="Ellenőrzőcella 9" xfId="718"/>
    <cellStyle name="Euro" xfId="719"/>
    <cellStyle name="Euro 2" xfId="720"/>
    <cellStyle name="Euro 2 2" xfId="721"/>
    <cellStyle name="Euro 3" xfId="722"/>
    <cellStyle name="Euro 3 2" xfId="723"/>
    <cellStyle name="Euro 4" xfId="724"/>
    <cellStyle name="Euro 5" xfId="725"/>
    <cellStyle name="Euro 6" xfId="726"/>
    <cellStyle name="Euro 7" xfId="727"/>
    <cellStyle name="Euro 8" xfId="728"/>
    <cellStyle name="Explanatory Text" xfId="729"/>
    <cellStyle name="Explanatory Text 2" xfId="730"/>
    <cellStyle name="Explanatory Text 3" xfId="731"/>
    <cellStyle name="EY House" xfId="732"/>
    <cellStyle name="EY House 2" xfId="733"/>
    <cellStyle name="EY House 3" xfId="1555"/>
    <cellStyle name="Ezres 10" xfId="734"/>
    <cellStyle name="Ezres 11" xfId="735"/>
    <cellStyle name="Ezres 12" xfId="736"/>
    <cellStyle name="Ezres 12 2" xfId="737"/>
    <cellStyle name="Ezres 13" xfId="738"/>
    <cellStyle name="Ezres 14" xfId="739"/>
    <cellStyle name="Ezres 15" xfId="740"/>
    <cellStyle name="Ezres 16" xfId="741"/>
    <cellStyle name="Ezres 17" xfId="742"/>
    <cellStyle name="Ezres 18" xfId="743"/>
    <cellStyle name="Ezres 19" xfId="1556"/>
    <cellStyle name="Ezres 2" xfId="744"/>
    <cellStyle name="Ezres 2 2" xfId="745"/>
    <cellStyle name="Ezres 2 2 2" xfId="746"/>
    <cellStyle name="Ezres 2 2 3" xfId="747"/>
    <cellStyle name="Ezres 2 3" xfId="748"/>
    <cellStyle name="Ezres 2 3 2" xfId="749"/>
    <cellStyle name="Ezres 2 3 3" xfId="750"/>
    <cellStyle name="Ezres 2 3_bc201402" xfId="751"/>
    <cellStyle name="Ezres 2 4" xfId="752"/>
    <cellStyle name="Ezres 2 5" xfId="753"/>
    <cellStyle name="Ezres 2 5 2" xfId="754"/>
    <cellStyle name="Ezres 2 6" xfId="755"/>
    <cellStyle name="Ezres 2 7" xfId="1557"/>
    <cellStyle name="Ezres 2_2 számú frissítés" xfId="756"/>
    <cellStyle name="Ezres 3" xfId="757"/>
    <cellStyle name="Ezres 3 2" xfId="758"/>
    <cellStyle name="Ezres 3 2 2" xfId="759"/>
    <cellStyle name="Ezres 3 3" xfId="760"/>
    <cellStyle name="Ezres 3 4" xfId="761"/>
    <cellStyle name="Ezres 4" xfId="762"/>
    <cellStyle name="Ezres 4 2" xfId="763"/>
    <cellStyle name="Ezres 4 2 2" xfId="1558"/>
    <cellStyle name="Ezres 4 2 3" xfId="1559"/>
    <cellStyle name="Ezres 4 3" xfId="764"/>
    <cellStyle name="Ezres 4 3 2" xfId="1560"/>
    <cellStyle name="Ezres 4 3 3" xfId="1561"/>
    <cellStyle name="Ezres 4 4" xfId="765"/>
    <cellStyle name="Ezres 4 5" xfId="1562"/>
    <cellStyle name="Ezres 5" xfId="766"/>
    <cellStyle name="Ezres 5 2" xfId="767"/>
    <cellStyle name="Ezres 5 3" xfId="768"/>
    <cellStyle name="Ezres 5 4" xfId="769"/>
    <cellStyle name="Ezres 5 5" xfId="1563"/>
    <cellStyle name="Ezres 6" xfId="770"/>
    <cellStyle name="Ezres 6 2" xfId="1564"/>
    <cellStyle name="Ezres 6 3" xfId="1565"/>
    <cellStyle name="Ezres 6 4" xfId="1566"/>
    <cellStyle name="Ezres 7" xfId="771"/>
    <cellStyle name="Ezres 7 2" xfId="1567"/>
    <cellStyle name="Ezres 7 3" xfId="1568"/>
    <cellStyle name="Ezres 8" xfId="772"/>
    <cellStyle name="Ezres 8 2" xfId="1569"/>
    <cellStyle name="Ezres 9" xfId="773"/>
    <cellStyle name="Figyelmeztetés 10" xfId="774"/>
    <cellStyle name="Figyelmeztetés 11" xfId="775"/>
    <cellStyle name="Figyelmeztetés 12" xfId="776"/>
    <cellStyle name="Figyelmeztetés 13" xfId="777"/>
    <cellStyle name="Figyelmeztetés 2" xfId="778"/>
    <cellStyle name="Figyelmeztetés 2 2" xfId="1570"/>
    <cellStyle name="Figyelmeztetés 3" xfId="779"/>
    <cellStyle name="Figyelmeztetés 3 2" xfId="780"/>
    <cellStyle name="Figyelmeztetés 3 3" xfId="1571"/>
    <cellStyle name="Figyelmeztetés 4" xfId="781"/>
    <cellStyle name="Figyelmeztetés 4 2" xfId="782"/>
    <cellStyle name="Figyelmeztetés 5" xfId="783"/>
    <cellStyle name="Figyelmeztetés 5 2" xfId="784"/>
    <cellStyle name="Figyelmeztetés 6" xfId="785"/>
    <cellStyle name="Figyelmeztetés 6 2" xfId="786"/>
    <cellStyle name="Figyelmeztetés 7" xfId="787"/>
    <cellStyle name="Figyelmeztetés 8" xfId="788"/>
    <cellStyle name="Figyelmeztetés 9" xfId="789"/>
    <cellStyle name="Good" xfId="790"/>
    <cellStyle name="Good 2" xfId="791"/>
    <cellStyle name="Good 3" xfId="792"/>
    <cellStyle name="Heading 1" xfId="793"/>
    <cellStyle name="Heading 1 2" xfId="794"/>
    <cellStyle name="Heading 1 3" xfId="795"/>
    <cellStyle name="Heading 2" xfId="796"/>
    <cellStyle name="Heading 2 2" xfId="797"/>
    <cellStyle name="Heading 2 3" xfId="798"/>
    <cellStyle name="Heading 3" xfId="799"/>
    <cellStyle name="Heading 3 2" xfId="800"/>
    <cellStyle name="Heading 3 3" xfId="801"/>
    <cellStyle name="Heading 4" xfId="802"/>
    <cellStyle name="Heading 4 2" xfId="803"/>
    <cellStyle name="Heading 4 3" xfId="804"/>
    <cellStyle name="Hiperhivatkozás" xfId="805"/>
    <cellStyle name="Hivatkozás 2" xfId="806"/>
    <cellStyle name="Hivatkozott cella 10" xfId="807"/>
    <cellStyle name="Hivatkozott cella 11" xfId="808"/>
    <cellStyle name="Hivatkozott cella 12" xfId="809"/>
    <cellStyle name="Hivatkozott cella 13" xfId="810"/>
    <cellStyle name="Hivatkozott cella 2" xfId="811"/>
    <cellStyle name="Hivatkozott cella 2 2" xfId="812"/>
    <cellStyle name="Hivatkozott cella 2 3" xfId="1572"/>
    <cellStyle name="Hivatkozott cella 3" xfId="813"/>
    <cellStyle name="Hivatkozott cella 3 2" xfId="814"/>
    <cellStyle name="Hivatkozott cella 3 3" xfId="1573"/>
    <cellStyle name="Hivatkozott cella 4" xfId="815"/>
    <cellStyle name="Hivatkozott cella 4 2" xfId="816"/>
    <cellStyle name="Hivatkozott cella 5" xfId="817"/>
    <cellStyle name="Hivatkozott cella 5 2" xfId="818"/>
    <cellStyle name="Hivatkozott cella 6" xfId="819"/>
    <cellStyle name="Hivatkozott cella 6 2" xfId="820"/>
    <cellStyle name="Hivatkozott cella 7" xfId="821"/>
    <cellStyle name="Hivatkozott cella 8" xfId="822"/>
    <cellStyle name="Hivatkozott cella 9" xfId="823"/>
    <cellStyle name="Input" xfId="824"/>
    <cellStyle name="Input 2" xfId="825"/>
    <cellStyle name="Input 2 2" xfId="1574"/>
    <cellStyle name="Input 2 2 2" xfId="1575"/>
    <cellStyle name="Input 2 2 3" xfId="1576"/>
    <cellStyle name="Input 2 2 4" xfId="1577"/>
    <cellStyle name="Input 2 3" xfId="1578"/>
    <cellStyle name="Input 2 4" xfId="1579"/>
    <cellStyle name="Input 3" xfId="826"/>
    <cellStyle name="Input 3 2" xfId="1580"/>
    <cellStyle name="Input 3 2 2" xfId="1581"/>
    <cellStyle name="Input 3 2 3" xfId="1582"/>
    <cellStyle name="Input 3 2 4" xfId="1583"/>
    <cellStyle name="Input 3 3" xfId="1584"/>
    <cellStyle name="Input 3 4" xfId="1585"/>
    <cellStyle name="Input 4" xfId="827"/>
    <cellStyle name="Input 4 2" xfId="1586"/>
    <cellStyle name="Input 4 2 2" xfId="1587"/>
    <cellStyle name="Input 4 2 3" xfId="1588"/>
    <cellStyle name="Input 4 2 4" xfId="1589"/>
    <cellStyle name="Input 4 3" xfId="1590"/>
    <cellStyle name="Input 4 4" xfId="1591"/>
    <cellStyle name="Input 5" xfId="1592"/>
    <cellStyle name="Input 6" xfId="1593"/>
    <cellStyle name="Jegyzet 10" xfId="828"/>
    <cellStyle name="Jegyzet 10 2" xfId="1594"/>
    <cellStyle name="Jegyzet 10 2 2" xfId="1595"/>
    <cellStyle name="Jegyzet 10 2 3" xfId="1596"/>
    <cellStyle name="Jegyzet 10 2 4" xfId="1597"/>
    <cellStyle name="Jegyzet 10 3" xfId="1598"/>
    <cellStyle name="Jegyzet 10 4" xfId="1599"/>
    <cellStyle name="Jegyzet 11" xfId="829"/>
    <cellStyle name="Jegyzet 11 2" xfId="830"/>
    <cellStyle name="Jegyzet 12" xfId="831"/>
    <cellStyle name="Jegyzet 12 2" xfId="832"/>
    <cellStyle name="Jegyzet 12 2 2" xfId="1600"/>
    <cellStyle name="Jegyzet 12 2 2 2" xfId="1601"/>
    <cellStyle name="Jegyzet 12 2 2 3" xfId="1602"/>
    <cellStyle name="Jegyzet 12 2 2 4" xfId="1603"/>
    <cellStyle name="Jegyzet 12 2 3" xfId="1604"/>
    <cellStyle name="Jegyzet 12 2 4" xfId="1605"/>
    <cellStyle name="Jegyzet 12 3" xfId="1606"/>
    <cellStyle name="Jegyzet 12 3 2" xfId="1607"/>
    <cellStyle name="Jegyzet 12 3 3" xfId="1608"/>
    <cellStyle name="Jegyzet 12 3 4" xfId="1609"/>
    <cellStyle name="Jegyzet 12 4" xfId="1610"/>
    <cellStyle name="Jegyzet 12 5" xfId="1611"/>
    <cellStyle name="Jegyzet 13" xfId="833"/>
    <cellStyle name="Jegyzet 13 2" xfId="1612"/>
    <cellStyle name="Jegyzet 13 2 2" xfId="1613"/>
    <cellStyle name="Jegyzet 13 2 3" xfId="1614"/>
    <cellStyle name="Jegyzet 13 2 4" xfId="1615"/>
    <cellStyle name="Jegyzet 13 3" xfId="1616"/>
    <cellStyle name="Jegyzet 13 4" xfId="1617"/>
    <cellStyle name="Jegyzet 14" xfId="834"/>
    <cellStyle name="Jegyzet 14 2" xfId="1618"/>
    <cellStyle name="Jegyzet 14 2 2" xfId="1619"/>
    <cellStyle name="Jegyzet 14 2 3" xfId="1620"/>
    <cellStyle name="Jegyzet 14 2 4" xfId="1621"/>
    <cellStyle name="Jegyzet 14 3" xfId="1622"/>
    <cellStyle name="Jegyzet 14 4" xfId="1623"/>
    <cellStyle name="Jegyzet 15" xfId="835"/>
    <cellStyle name="Jegyzet 16" xfId="836"/>
    <cellStyle name="Jegyzet 2" xfId="837"/>
    <cellStyle name="Jegyzet 2 2" xfId="838"/>
    <cellStyle name="Jegyzet 2 2 2" xfId="839"/>
    <cellStyle name="Jegyzet 2 2 2 2" xfId="840"/>
    <cellStyle name="Jegyzet 2 2 3" xfId="1624"/>
    <cellStyle name="Jegyzet 2 3" xfId="841"/>
    <cellStyle name="Jegyzet 2 4" xfId="842"/>
    <cellStyle name="Jegyzet 2 4 2" xfId="1625"/>
    <cellStyle name="Jegyzet 2 4 2 2" xfId="1626"/>
    <cellStyle name="Jegyzet 2 4 2 3" xfId="1627"/>
    <cellStyle name="Jegyzet 2 4 2 4" xfId="1628"/>
    <cellStyle name="Jegyzet 2 4 3" xfId="1629"/>
    <cellStyle name="Jegyzet 2 4 4" xfId="1630"/>
    <cellStyle name="Jegyzet 2 4 5" xfId="1631"/>
    <cellStyle name="Jegyzet 2 5" xfId="843"/>
    <cellStyle name="Jegyzet 2 5 2" xfId="1632"/>
    <cellStyle name="Jegyzet 2 5 2 2" xfId="1633"/>
    <cellStyle name="Jegyzet 2 5 2 3" xfId="1634"/>
    <cellStyle name="Jegyzet 2 5 2 4" xfId="1635"/>
    <cellStyle name="Jegyzet 2 5 3" xfId="1636"/>
    <cellStyle name="Jegyzet 2 5 4" xfId="1637"/>
    <cellStyle name="Jegyzet 2 5 5" xfId="1638"/>
    <cellStyle name="Jegyzet 2 6" xfId="1639"/>
    <cellStyle name="Jegyzet 2 7" xfId="1640"/>
    <cellStyle name="Jegyzet 2 8" xfId="1641"/>
    <cellStyle name="Jegyzet 3" xfId="844"/>
    <cellStyle name="Jegyzet 3 2" xfId="845"/>
    <cellStyle name="Jegyzet 3 2 2" xfId="846"/>
    <cellStyle name="Jegyzet 3 3" xfId="847"/>
    <cellStyle name="Jegyzet 3 3 2" xfId="1642"/>
    <cellStyle name="Jegyzet 3 3 2 2" xfId="1643"/>
    <cellStyle name="Jegyzet 3 3 2 3" xfId="1644"/>
    <cellStyle name="Jegyzet 3 3 2 4" xfId="1645"/>
    <cellStyle name="Jegyzet 3 3 3" xfId="1646"/>
    <cellStyle name="Jegyzet 3 3 4" xfId="1647"/>
    <cellStyle name="Jegyzet 3 4" xfId="1648"/>
    <cellStyle name="Jegyzet 3 4 2" xfId="1649"/>
    <cellStyle name="Jegyzet 3 4 3" xfId="1650"/>
    <cellStyle name="Jegyzet 3 4 4" xfId="1651"/>
    <cellStyle name="Jegyzet 3 5" xfId="1652"/>
    <cellStyle name="Jegyzet 3 6" xfId="1653"/>
    <cellStyle name="Jegyzet 4" xfId="848"/>
    <cellStyle name="Jegyzet 4 2" xfId="849"/>
    <cellStyle name="Jegyzet 4 3" xfId="1654"/>
    <cellStyle name="Jegyzet 4 3 2" xfId="1655"/>
    <cellStyle name="Jegyzet 4 3 3" xfId="1656"/>
    <cellStyle name="Jegyzet 4 3 4" xfId="1657"/>
    <cellStyle name="Jegyzet 4 4" xfId="1658"/>
    <cellStyle name="Jegyzet 4 5" xfId="1659"/>
    <cellStyle name="Jegyzet 5" xfId="850"/>
    <cellStyle name="Jegyzet 5 2" xfId="851"/>
    <cellStyle name="Jegyzet 5 2 2" xfId="1660"/>
    <cellStyle name="Jegyzet 5 2 3" xfId="1661"/>
    <cellStyle name="Jegyzet 5 2 4" xfId="1662"/>
    <cellStyle name="Jegyzet 5 3" xfId="1663"/>
    <cellStyle name="Jegyzet 5 4" xfId="1664"/>
    <cellStyle name="Jegyzet 6" xfId="852"/>
    <cellStyle name="Jegyzet 6 2" xfId="853"/>
    <cellStyle name="Jegyzet 6 2 2" xfId="1665"/>
    <cellStyle name="Jegyzet 6 2 3" xfId="1666"/>
    <cellStyle name="Jegyzet 6 2 4" xfId="1667"/>
    <cellStyle name="Jegyzet 6 3" xfId="1668"/>
    <cellStyle name="Jegyzet 6 4" xfId="1669"/>
    <cellStyle name="Jegyzet 7" xfId="854"/>
    <cellStyle name="Jegyzet 7 2" xfId="1670"/>
    <cellStyle name="Jegyzet 7 2 2" xfId="1671"/>
    <cellStyle name="Jegyzet 7 2 3" xfId="1672"/>
    <cellStyle name="Jegyzet 7 2 4" xfId="1673"/>
    <cellStyle name="Jegyzet 7 3" xfId="1674"/>
    <cellStyle name="Jegyzet 7 4" xfId="1675"/>
    <cellStyle name="Jegyzet 8" xfId="855"/>
    <cellStyle name="Jegyzet 8 2" xfId="1676"/>
    <cellStyle name="Jegyzet 8 2 2" xfId="1677"/>
    <cellStyle name="Jegyzet 8 2 3" xfId="1678"/>
    <cellStyle name="Jegyzet 8 2 4" xfId="1679"/>
    <cellStyle name="Jegyzet 8 3" xfId="1680"/>
    <cellStyle name="Jegyzet 8 4" xfId="1681"/>
    <cellStyle name="Jegyzet 9" xfId="856"/>
    <cellStyle name="Jegyzet 9 2" xfId="1682"/>
    <cellStyle name="Jegyzet 9 2 2" xfId="1683"/>
    <cellStyle name="Jegyzet 9 2 3" xfId="1684"/>
    <cellStyle name="Jegyzet 9 2 4" xfId="1685"/>
    <cellStyle name="Jegyzet 9 3" xfId="1686"/>
    <cellStyle name="Jegyzet 9 4" xfId="1687"/>
    <cellStyle name="Jelölőszín (1) 10" xfId="857"/>
    <cellStyle name="Jelölőszín (1) 11" xfId="858"/>
    <cellStyle name="Jelölőszín (1) 12" xfId="859"/>
    <cellStyle name="Jelölőszín (1) 13" xfId="860"/>
    <cellStyle name="Jelölőszín (1) 14" xfId="861"/>
    <cellStyle name="Jelölőszín (1) 2" xfId="862"/>
    <cellStyle name="Jelölőszín (1) 2 2" xfId="863"/>
    <cellStyle name="Jelölőszín (1) 2 3" xfId="1688"/>
    <cellStyle name="Jelölőszín (1) 3" xfId="864"/>
    <cellStyle name="Jelölőszín (1) 3 2" xfId="865"/>
    <cellStyle name="Jelölőszín (1) 3 3" xfId="1689"/>
    <cellStyle name="Jelölőszín (1) 4" xfId="866"/>
    <cellStyle name="Jelölőszín (1) 5" xfId="867"/>
    <cellStyle name="Jelölőszín (1) 6" xfId="868"/>
    <cellStyle name="Jelölőszín (1) 7" xfId="869"/>
    <cellStyle name="Jelölőszín (1) 8" xfId="870"/>
    <cellStyle name="Jelölőszín (1) 9" xfId="871"/>
    <cellStyle name="Jelölőszín (2) 10" xfId="872"/>
    <cellStyle name="Jelölőszín (2) 11" xfId="873"/>
    <cellStyle name="Jelölőszín (2) 12" xfId="874"/>
    <cellStyle name="Jelölőszín (2) 13" xfId="875"/>
    <cellStyle name="Jelölőszín (2) 14" xfId="876"/>
    <cellStyle name="Jelölőszín (2) 2" xfId="877"/>
    <cellStyle name="Jelölőszín (2) 2 2" xfId="878"/>
    <cellStyle name="Jelölőszín (2) 2 3" xfId="1690"/>
    <cellStyle name="Jelölőszín (2) 2 4" xfId="1691"/>
    <cellStyle name="Jelölőszín (2) 3" xfId="879"/>
    <cellStyle name="Jelölőszín (2) 3 2" xfId="880"/>
    <cellStyle name="Jelölőszín (2) 3 3" xfId="1692"/>
    <cellStyle name="Jelölőszín (2) 4" xfId="881"/>
    <cellStyle name="Jelölőszín (2) 5" xfId="882"/>
    <cellStyle name="Jelölőszín (2) 6" xfId="883"/>
    <cellStyle name="Jelölőszín (2) 7" xfId="884"/>
    <cellStyle name="Jelölőszín (2) 8" xfId="885"/>
    <cellStyle name="Jelölőszín (2) 9" xfId="886"/>
    <cellStyle name="Jelölőszín (3) 10" xfId="887"/>
    <cellStyle name="Jelölőszín (3) 11" xfId="888"/>
    <cellStyle name="Jelölőszín (3) 12" xfId="889"/>
    <cellStyle name="Jelölőszín (3) 13" xfId="890"/>
    <cellStyle name="Jelölőszín (3) 2" xfId="891"/>
    <cellStyle name="Jelölőszín (3) 2 2" xfId="892"/>
    <cellStyle name="Jelölőszín (3) 2 3" xfId="1693"/>
    <cellStyle name="Jelölőszín (3) 3" xfId="893"/>
    <cellStyle name="Jelölőszín (3) 3 2" xfId="894"/>
    <cellStyle name="Jelölőszín (3) 3 3" xfId="1694"/>
    <cellStyle name="Jelölőszín (3) 4" xfId="895"/>
    <cellStyle name="Jelölőszín (3) 5" xfId="896"/>
    <cellStyle name="Jelölőszín (3) 6" xfId="897"/>
    <cellStyle name="Jelölőszín (3) 7" xfId="898"/>
    <cellStyle name="Jelölőszín (3) 8" xfId="899"/>
    <cellStyle name="Jelölőszín (3) 9" xfId="900"/>
    <cellStyle name="Jelölőszín (4) 10" xfId="901"/>
    <cellStyle name="Jelölőszín (4) 11" xfId="902"/>
    <cellStyle name="Jelölőszín (4) 12" xfId="903"/>
    <cellStyle name="Jelölőszín (4) 13" xfId="904"/>
    <cellStyle name="Jelölőszín (4) 2" xfId="905"/>
    <cellStyle name="Jelölőszín (4) 2 2" xfId="906"/>
    <cellStyle name="Jelölőszín (4) 2 3" xfId="1695"/>
    <cellStyle name="Jelölőszín (4) 3" xfId="907"/>
    <cellStyle name="Jelölőszín (4) 3 2" xfId="908"/>
    <cellStyle name="Jelölőszín (4) 3 3" xfId="1696"/>
    <cellStyle name="Jelölőszín (4) 4" xfId="909"/>
    <cellStyle name="Jelölőszín (4) 5" xfId="910"/>
    <cellStyle name="Jelölőszín (4) 6" xfId="911"/>
    <cellStyle name="Jelölőszín (4) 7" xfId="912"/>
    <cellStyle name="Jelölőszín (4) 8" xfId="913"/>
    <cellStyle name="Jelölőszín (4) 9" xfId="914"/>
    <cellStyle name="Jelölőszín (5) 10" xfId="915"/>
    <cellStyle name="Jelölőszín (5) 11" xfId="916"/>
    <cellStyle name="Jelölőszín (5) 12" xfId="917"/>
    <cellStyle name="Jelölőszín (5) 13" xfId="918"/>
    <cellStyle name="Jelölőszín (5) 2" xfId="919"/>
    <cellStyle name="Jelölőszín (5) 2 2" xfId="1697"/>
    <cellStyle name="Jelölőszín (5) 2 3" xfId="1698"/>
    <cellStyle name="Jelölőszín (5) 3" xfId="920"/>
    <cellStyle name="Jelölőszín (5) 3 2" xfId="921"/>
    <cellStyle name="Jelölőszín (5) 3 3" xfId="1699"/>
    <cellStyle name="Jelölőszín (5) 4" xfId="922"/>
    <cellStyle name="Jelölőszín (5) 5" xfId="923"/>
    <cellStyle name="Jelölőszín (5) 6" xfId="924"/>
    <cellStyle name="Jelölőszín (5) 7" xfId="925"/>
    <cellStyle name="Jelölőszín (5) 8" xfId="926"/>
    <cellStyle name="Jelölőszín (5) 9" xfId="927"/>
    <cellStyle name="Jelölőszín (6) 10" xfId="928"/>
    <cellStyle name="Jelölőszín (6) 11" xfId="929"/>
    <cellStyle name="Jelölőszín (6) 12" xfId="930"/>
    <cellStyle name="Jelölőszín (6) 13" xfId="931"/>
    <cellStyle name="Jelölőszín (6) 2" xfId="932"/>
    <cellStyle name="Jelölőszín (6) 2 2" xfId="933"/>
    <cellStyle name="Jelölőszín (6) 2 3" xfId="1700"/>
    <cellStyle name="Jelölőszín (6) 3" xfId="934"/>
    <cellStyle name="Jelölőszín (6) 3 2" xfId="935"/>
    <cellStyle name="Jelölőszín (6) 3 3" xfId="1701"/>
    <cellStyle name="Jelölőszín (6) 4" xfId="936"/>
    <cellStyle name="Jelölőszín (6) 5" xfId="937"/>
    <cellStyle name="Jelölőszín (6) 6" xfId="938"/>
    <cellStyle name="Jelölőszín (6) 7" xfId="939"/>
    <cellStyle name="Jelölőszín (6) 8" xfId="940"/>
    <cellStyle name="Jelölőszín (6) 9" xfId="941"/>
    <cellStyle name="Jó 10" xfId="942"/>
    <cellStyle name="Jó 11" xfId="943"/>
    <cellStyle name="Jó 12" xfId="944"/>
    <cellStyle name="Jó 13" xfId="945"/>
    <cellStyle name="Jó 14" xfId="946"/>
    <cellStyle name="Jó 2" xfId="947"/>
    <cellStyle name="Jó 2 2" xfId="948"/>
    <cellStyle name="Jó 2 3" xfId="1702"/>
    <cellStyle name="Jó 3" xfId="949"/>
    <cellStyle name="Jó 3 2" xfId="950"/>
    <cellStyle name="Jó 3 3" xfId="1703"/>
    <cellStyle name="Jó 3 4" xfId="1704"/>
    <cellStyle name="Jó 4" xfId="951"/>
    <cellStyle name="Jó 4 2" xfId="952"/>
    <cellStyle name="Jó 5" xfId="953"/>
    <cellStyle name="Jó 5 2" xfId="954"/>
    <cellStyle name="Jó 6" xfId="955"/>
    <cellStyle name="Jó 6 2" xfId="956"/>
    <cellStyle name="Jó 7" xfId="957"/>
    <cellStyle name="Jó 8" xfId="958"/>
    <cellStyle name="Jó 9" xfId="959"/>
    <cellStyle name="Kimenet 10" xfId="960"/>
    <cellStyle name="Kimenet 10 2" xfId="1705"/>
    <cellStyle name="Kimenet 10 2 2" xfId="1706"/>
    <cellStyle name="Kimenet 10 2 3" xfId="1707"/>
    <cellStyle name="Kimenet 10 2 4" xfId="1708"/>
    <cellStyle name="Kimenet 10 3" xfId="1709"/>
    <cellStyle name="Kimenet 10 4" xfId="1710"/>
    <cellStyle name="Kimenet 11" xfId="961"/>
    <cellStyle name="Kimenet 12" xfId="962"/>
    <cellStyle name="Kimenet 13" xfId="963"/>
    <cellStyle name="Kimenet 13 2" xfId="1711"/>
    <cellStyle name="Kimenet 13 2 2" xfId="1712"/>
    <cellStyle name="Kimenet 13 2 3" xfId="1713"/>
    <cellStyle name="Kimenet 13 2 4" xfId="1714"/>
    <cellStyle name="Kimenet 13 3" xfId="1715"/>
    <cellStyle name="Kimenet 13 4" xfId="1716"/>
    <cellStyle name="Kimenet 14" xfId="964"/>
    <cellStyle name="Kimenet 14 2" xfId="1717"/>
    <cellStyle name="Kimenet 14 2 2" xfId="1718"/>
    <cellStyle name="Kimenet 14 2 3" xfId="1719"/>
    <cellStyle name="Kimenet 14 2 4" xfId="1720"/>
    <cellStyle name="Kimenet 14 3" xfId="1721"/>
    <cellStyle name="Kimenet 14 4" xfId="1722"/>
    <cellStyle name="Kimenet 2" xfId="965"/>
    <cellStyle name="Kimenet 2 2" xfId="966"/>
    <cellStyle name="Kimenet 2 2 2" xfId="967"/>
    <cellStyle name="Kimenet 2 2 2 2" xfId="1723"/>
    <cellStyle name="Kimenet 2 2 2 3" xfId="1724"/>
    <cellStyle name="Kimenet 2 2 2 4" xfId="1725"/>
    <cellStyle name="Kimenet 2 2 3" xfId="1726"/>
    <cellStyle name="Kimenet 2 2 4" xfId="1727"/>
    <cellStyle name="Kimenet 2 2 5" xfId="1728"/>
    <cellStyle name="Kimenet 2 3" xfId="968"/>
    <cellStyle name="Kimenet 2 4" xfId="1729"/>
    <cellStyle name="Kimenet 2 5" xfId="1730"/>
    <cellStyle name="Kimenet 3" xfId="969"/>
    <cellStyle name="Kimenet 3 2" xfId="970"/>
    <cellStyle name="Kimenet 3 2 2" xfId="971"/>
    <cellStyle name="Kimenet 3 3" xfId="1731"/>
    <cellStyle name="Kimenet 3 3 2" xfId="1732"/>
    <cellStyle name="Kimenet 3 3 3" xfId="1733"/>
    <cellStyle name="Kimenet 3 3 4" xfId="1734"/>
    <cellStyle name="Kimenet 3 4" xfId="1735"/>
    <cellStyle name="Kimenet 3 5" xfId="1736"/>
    <cellStyle name="Kimenet 3 6" xfId="1737"/>
    <cellStyle name="Kimenet 4" xfId="972"/>
    <cellStyle name="Kimenet 4 2" xfId="973"/>
    <cellStyle name="Kimenet 4 2 2" xfId="1738"/>
    <cellStyle name="Kimenet 4 2 3" xfId="1739"/>
    <cellStyle name="Kimenet 4 2 4" xfId="1740"/>
    <cellStyle name="Kimenet 4 3" xfId="1741"/>
    <cellStyle name="Kimenet 4 4" xfId="1742"/>
    <cellStyle name="Kimenet 5" xfId="974"/>
    <cellStyle name="Kimenet 5 2" xfId="975"/>
    <cellStyle name="Kimenet 5 2 2" xfId="1743"/>
    <cellStyle name="Kimenet 5 2 3" xfId="1744"/>
    <cellStyle name="Kimenet 5 2 4" xfId="1745"/>
    <cellStyle name="Kimenet 5 3" xfId="1746"/>
    <cellStyle name="Kimenet 5 4" xfId="1747"/>
    <cellStyle name="Kimenet 6" xfId="976"/>
    <cellStyle name="Kimenet 6 2" xfId="977"/>
    <cellStyle name="Kimenet 6 2 2" xfId="1748"/>
    <cellStyle name="Kimenet 6 2 3" xfId="1749"/>
    <cellStyle name="Kimenet 6 2 4" xfId="1750"/>
    <cellStyle name="Kimenet 6 3" xfId="1751"/>
    <cellStyle name="Kimenet 6 4" xfId="1752"/>
    <cellStyle name="Kimenet 7" xfId="978"/>
    <cellStyle name="Kimenet 7 2" xfId="1753"/>
    <cellStyle name="Kimenet 7 2 2" xfId="1754"/>
    <cellStyle name="Kimenet 7 2 3" xfId="1755"/>
    <cellStyle name="Kimenet 7 2 4" xfId="1756"/>
    <cellStyle name="Kimenet 7 3" xfId="1757"/>
    <cellStyle name="Kimenet 7 4" xfId="1758"/>
    <cellStyle name="Kimenet 8" xfId="979"/>
    <cellStyle name="Kimenet 8 2" xfId="1759"/>
    <cellStyle name="Kimenet 8 2 2" xfId="1760"/>
    <cellStyle name="Kimenet 8 2 3" xfId="1761"/>
    <cellStyle name="Kimenet 8 2 4" xfId="1762"/>
    <cellStyle name="Kimenet 8 3" xfId="1763"/>
    <cellStyle name="Kimenet 8 4" xfId="1764"/>
    <cellStyle name="Kimenet 9" xfId="980"/>
    <cellStyle name="Kimenet 9 2" xfId="1765"/>
    <cellStyle name="Kimenet 9 2 2" xfId="1766"/>
    <cellStyle name="Kimenet 9 2 3" xfId="1767"/>
    <cellStyle name="Kimenet 9 2 4" xfId="1768"/>
    <cellStyle name="Kimenet 9 3" xfId="1769"/>
    <cellStyle name="Kimenet 9 4" xfId="1770"/>
    <cellStyle name="KPMG Heading 1" xfId="981"/>
    <cellStyle name="KPMG Heading 1 2" xfId="982"/>
    <cellStyle name="KPMG Heading 2" xfId="983"/>
    <cellStyle name="KPMG Heading 2 2" xfId="984"/>
    <cellStyle name="KPMG Heading 3" xfId="985"/>
    <cellStyle name="KPMG Heading 3 2" xfId="986"/>
    <cellStyle name="KPMG Heading 4" xfId="987"/>
    <cellStyle name="KPMG Heading 4 2" xfId="988"/>
    <cellStyle name="KPMG Normal" xfId="989"/>
    <cellStyle name="KPMG Normal 2" xfId="990"/>
    <cellStyle name="KPMG Normal 3" xfId="1771"/>
    <cellStyle name="KPMG Normal Text" xfId="991"/>
    <cellStyle name="KPMG Normal Text 2" xfId="992"/>
    <cellStyle name="KPMG Normal Text 3" xfId="1772"/>
    <cellStyle name="KPMG Normal_Beruházási terv 12-15_módosított_dízel2014_20120425" xfId="1773"/>
    <cellStyle name="Linked Cell" xfId="993"/>
    <cellStyle name="Linked Cell 2" xfId="994"/>
    <cellStyle name="Linked Cell 3" xfId="995"/>
    <cellStyle name="Magyarázó szöveg 10" xfId="996"/>
    <cellStyle name="Magyarázó szöveg 11" xfId="997"/>
    <cellStyle name="Magyarázó szöveg 12" xfId="998"/>
    <cellStyle name="Magyarázó szöveg 13" xfId="999"/>
    <cellStyle name="Magyarázó szöveg 2" xfId="1000"/>
    <cellStyle name="Magyarázó szöveg 2 2" xfId="1774"/>
    <cellStyle name="Magyarázó szöveg 3" xfId="1001"/>
    <cellStyle name="Magyarázó szöveg 3 2" xfId="1002"/>
    <cellStyle name="Magyarázó szöveg 3 3" xfId="1775"/>
    <cellStyle name="Magyarázó szöveg 4" xfId="1003"/>
    <cellStyle name="Magyarázó szöveg 4 2" xfId="1004"/>
    <cellStyle name="Magyarázó szöveg 5" xfId="1005"/>
    <cellStyle name="Magyarázó szöveg 5 2" xfId="1006"/>
    <cellStyle name="Magyarázó szöveg 6" xfId="1007"/>
    <cellStyle name="Magyarázó szöveg 6 2" xfId="1008"/>
    <cellStyle name="Magyarázó szöveg 7" xfId="1009"/>
    <cellStyle name="Magyarázó szöveg 8" xfId="1010"/>
    <cellStyle name="Magyarázó szöveg 9" xfId="1011"/>
    <cellStyle name="Már látott hiperhivatkozás" xfId="1012"/>
    <cellStyle name="Monétaire [0]_EVA-000" xfId="1776"/>
    <cellStyle name="Monétaire_EVA-000" xfId="1777"/>
    <cellStyle name="Neutral" xfId="1013"/>
    <cellStyle name="Neutral 2" xfId="1014"/>
    <cellStyle name="Neutral 3" xfId="1015"/>
    <cellStyle name="Normál" xfId="0" builtinId="0"/>
    <cellStyle name="Normál 10" xfId="1016"/>
    <cellStyle name="Normál 10 2" xfId="1017"/>
    <cellStyle name="Normál 10 2 2" xfId="1018"/>
    <cellStyle name="Normál 10 2 3" xfId="1778"/>
    <cellStyle name="Normál 10 2 4" xfId="1338"/>
    <cellStyle name="Normál 10 3" xfId="1019"/>
    <cellStyle name="Normál 10 3 2" xfId="1779"/>
    <cellStyle name="Normál 10 4" xfId="1780"/>
    <cellStyle name="Normál 11" xfId="1020"/>
    <cellStyle name="Normál 11 2" xfId="1021"/>
    <cellStyle name="Normál 11 3" xfId="1781"/>
    <cellStyle name="Normál 11 4" xfId="1782"/>
    <cellStyle name="Normál 12" xfId="1022"/>
    <cellStyle name="Normál 12 2" xfId="1023"/>
    <cellStyle name="Normál 12 3" xfId="1024"/>
    <cellStyle name="Normál 13" xfId="1025"/>
    <cellStyle name="Normál 13 2" xfId="1026"/>
    <cellStyle name="Normál 13 2 2" xfId="1783"/>
    <cellStyle name="Normál 13 3" xfId="1027"/>
    <cellStyle name="Normál 13 3 2" xfId="1028"/>
    <cellStyle name="Normál 13 4" xfId="1029"/>
    <cellStyle name="Normál 13 4 2" xfId="1784"/>
    <cellStyle name="Normál 13 4 3" xfId="1785"/>
    <cellStyle name="Normál 13 4 4" xfId="1786"/>
    <cellStyle name="Normál 13 5" xfId="1787"/>
    <cellStyle name="Normál 13 5 2" xfId="1788"/>
    <cellStyle name="Normál 13 6" xfId="1789"/>
    <cellStyle name="Normál 14" xfId="1030"/>
    <cellStyle name="Normál 14 2" xfId="1031"/>
    <cellStyle name="Normál 14 3" xfId="1790"/>
    <cellStyle name="Normál 14 4" xfId="1791"/>
    <cellStyle name="Normál 15" xfId="1032"/>
    <cellStyle name="Normál 16" xfId="1033"/>
    <cellStyle name="Normál 16 2" xfId="1792"/>
    <cellStyle name="Normál 17" xfId="1034"/>
    <cellStyle name="Normál 17 2" xfId="1793"/>
    <cellStyle name="Normál 17 2 2" xfId="1794"/>
    <cellStyle name="Normál 17 3" xfId="1795"/>
    <cellStyle name="Normál 18" xfId="1035"/>
    <cellStyle name="Normál 19" xfId="1036"/>
    <cellStyle name="Normál 2" xfId="1037"/>
    <cellStyle name="Normál 2 10" xfId="1038"/>
    <cellStyle name="Normál 2 11" xfId="1039"/>
    <cellStyle name="Normál 2 12" xfId="1796"/>
    <cellStyle name="Normál 2 2" xfId="1040"/>
    <cellStyle name="Normál 2 2 2" xfId="1041"/>
    <cellStyle name="Normál 2 2 3" xfId="1042"/>
    <cellStyle name="Normál 2 2 3 2" xfId="1043"/>
    <cellStyle name="Normál 2 2 3 3" xfId="1044"/>
    <cellStyle name="Normál 2 2 3_bc201402" xfId="1045"/>
    <cellStyle name="Normál 2 2 4" xfId="1046"/>
    <cellStyle name="Normál 2 2 5" xfId="1047"/>
    <cellStyle name="Normál 2 2 6" xfId="1797"/>
    <cellStyle name="Normál 2 2_2 számú frissítés" xfId="1048"/>
    <cellStyle name="Normál 2 3" xfId="1049"/>
    <cellStyle name="Normál 2 3 2" xfId="1050"/>
    <cellStyle name="Normál 2 4" xfId="1051"/>
    <cellStyle name="Normál 2 4 2" xfId="1052"/>
    <cellStyle name="Normál 2 4 3" xfId="1053"/>
    <cellStyle name="Normál 2 5" xfId="1054"/>
    <cellStyle name="Normál 2 5 2" xfId="1798"/>
    <cellStyle name="Normál 2 6" xfId="1055"/>
    <cellStyle name="Normál 2 6 2" xfId="1799"/>
    <cellStyle name="Normál 2 7" xfId="1056"/>
    <cellStyle name="Normál 2 8" xfId="1057"/>
    <cellStyle name="Normál 2 8 2" xfId="1800"/>
    <cellStyle name="Normál 2 9" xfId="1058"/>
    <cellStyle name="Normál 2 9 2" xfId="1059"/>
    <cellStyle name="Normál 2_2 számú frissítés" xfId="1060"/>
    <cellStyle name="Normál 20" xfId="1061"/>
    <cellStyle name="Normál 21" xfId="1801"/>
    <cellStyle name="Normál 22" xfId="1802"/>
    <cellStyle name="Normál 23" xfId="1803"/>
    <cellStyle name="Normál 24" xfId="1804"/>
    <cellStyle name="Normál 25" xfId="1805"/>
    <cellStyle name="Normál 3" xfId="1062"/>
    <cellStyle name="Normál 3 10" xfId="1063"/>
    <cellStyle name="Normál 3 11" xfId="1064"/>
    <cellStyle name="Normál 3 12" xfId="1806"/>
    <cellStyle name="Normál 3 2" xfId="1065"/>
    <cellStyle name="Normál 3 2 2" xfId="1066"/>
    <cellStyle name="Normál 3 2 3" xfId="1067"/>
    <cellStyle name="Normál 3 2 4" xfId="1068"/>
    <cellStyle name="Normál 3 2 5" xfId="1069"/>
    <cellStyle name="Normál 3 3" xfId="1070"/>
    <cellStyle name="Normál 3 3 2" xfId="1071"/>
    <cellStyle name="Normál 3 3 3" xfId="1072"/>
    <cellStyle name="Normál 3 3 4" xfId="1073"/>
    <cellStyle name="Normál 3 4" xfId="1074"/>
    <cellStyle name="Normál 3 4 2" xfId="1075"/>
    <cellStyle name="Normál 3 4 3" xfId="1076"/>
    <cellStyle name="Normál 3 4 3 2" xfId="1807"/>
    <cellStyle name="Normál 3 4 4" xfId="1808"/>
    <cellStyle name="Normál 3 5" xfId="1077"/>
    <cellStyle name="Normál 3 5 2" xfId="1809"/>
    <cellStyle name="Normál 3 5 3" xfId="1810"/>
    <cellStyle name="Normál 3 6" xfId="1078"/>
    <cellStyle name="Normál 3 6 2" xfId="1811"/>
    <cellStyle name="Normál 3 7" xfId="1079"/>
    <cellStyle name="Normál 3 8" xfId="1080"/>
    <cellStyle name="Normál 3 9" xfId="1081"/>
    <cellStyle name="Normál 3 9 2" xfId="1812"/>
    <cellStyle name="Normál 3_Ajánlati értékelő 20131106" xfId="1813"/>
    <cellStyle name="Normál 4" xfId="1082"/>
    <cellStyle name="Normál 4 2" xfId="1083"/>
    <cellStyle name="Normál 4 2 2" xfId="1084"/>
    <cellStyle name="Normál 4 2 3" xfId="1814"/>
    <cellStyle name="Normál 4 3" xfId="1085"/>
    <cellStyle name="Normál 4 3 2" xfId="1815"/>
    <cellStyle name="Normál 4 3 3" xfId="1816"/>
    <cellStyle name="Normál 4 4" xfId="1086"/>
    <cellStyle name="Normál 4 4 2" xfId="1817"/>
    <cellStyle name="Normál 4 4 3" xfId="1818"/>
    <cellStyle name="Normál 4 5" xfId="1087"/>
    <cellStyle name="Normál 4 6" xfId="1088"/>
    <cellStyle name="Normál 4 6 2" xfId="1819"/>
    <cellStyle name="Normál 4 6 3" xfId="1820"/>
    <cellStyle name="Normál 4 7" xfId="1089"/>
    <cellStyle name="Normál 4 7 2" xfId="1090"/>
    <cellStyle name="Normál 4 8" xfId="1091"/>
    <cellStyle name="Normál 4 9" xfId="1092"/>
    <cellStyle name="Normál 5" xfId="1093"/>
    <cellStyle name="Normál 5 2" xfId="1094"/>
    <cellStyle name="Normál 5 2 2" xfId="1095"/>
    <cellStyle name="Normál 5 2 3" xfId="1096"/>
    <cellStyle name="Normál 5 3" xfId="1097"/>
    <cellStyle name="Normál 5 4" xfId="1098"/>
    <cellStyle name="Normál 5 5" xfId="1099"/>
    <cellStyle name="Normál 5 6" xfId="1100"/>
    <cellStyle name="Normál 5 7" xfId="1821"/>
    <cellStyle name="Normál 5 8" xfId="1822"/>
    <cellStyle name="Normál 5_2012-13 04 07  19 Balassagyarmat" xfId="1101"/>
    <cellStyle name="Normál 6" xfId="1102"/>
    <cellStyle name="Normál 6 2" xfId="1103"/>
    <cellStyle name="Normál 6 2 2" xfId="1823"/>
    <cellStyle name="Normál 6 3" xfId="1104"/>
    <cellStyle name="Normál 6 3 2" xfId="1824"/>
    <cellStyle name="Normál 6 4" xfId="1105"/>
    <cellStyle name="Normál 6 5" xfId="1106"/>
    <cellStyle name="Normál 6 6" xfId="1107"/>
    <cellStyle name="Normál 6 7" xfId="1108"/>
    <cellStyle name="Normál 6 8" xfId="1825"/>
    <cellStyle name="Normál 6_2 számú frissítés" xfId="1109"/>
    <cellStyle name="Normál 7" xfId="1110"/>
    <cellStyle name="Normál 7 10" xfId="1826"/>
    <cellStyle name="Normál 7 2" xfId="1111"/>
    <cellStyle name="Normál 7 2 2" xfId="1827"/>
    <cellStyle name="Normál 7 2 3" xfId="1828"/>
    <cellStyle name="Normál 7 2 4" xfId="1829"/>
    <cellStyle name="Normál 7 3" xfId="1112"/>
    <cellStyle name="Normál 7 3 2" xfId="1830"/>
    <cellStyle name="Normál 7 4" xfId="1113"/>
    <cellStyle name="Normál 7 4 2" xfId="1114"/>
    <cellStyle name="Normál 7 5" xfId="1115"/>
    <cellStyle name="Normál 7 6" xfId="1116"/>
    <cellStyle name="Normál 7 7" xfId="1117"/>
    <cellStyle name="Normál 7 8" xfId="1118"/>
    <cellStyle name="Normál 7 9" xfId="1119"/>
    <cellStyle name="Normál 8" xfId="1120"/>
    <cellStyle name="Normál 8 2" xfId="1121"/>
    <cellStyle name="Normál 8 2 2" xfId="1831"/>
    <cellStyle name="Normál 8 2 3" xfId="1832"/>
    <cellStyle name="Normál 8 3" xfId="1122"/>
    <cellStyle name="Normál 8 3 2" xfId="1123"/>
    <cellStyle name="Normál 8 4" xfId="1124"/>
    <cellStyle name="Normál 8 5" xfId="1833"/>
    <cellStyle name="Normál 9" xfId="1125"/>
    <cellStyle name="Normál 9 2" xfId="1126"/>
    <cellStyle name="Normál 9 2 2" xfId="1127"/>
    <cellStyle name="Normál 9 3" xfId="1834"/>
    <cellStyle name="Normal_Bevételek mego. részletes" xfId="1128"/>
    <cellStyle name="Note" xfId="1129"/>
    <cellStyle name="Note 2" xfId="1130"/>
    <cellStyle name="Note 2 2" xfId="1835"/>
    <cellStyle name="Note 2 2 2" xfId="1836"/>
    <cellStyle name="Note 2 2 3" xfId="1837"/>
    <cellStyle name="Note 2 2 4" xfId="1838"/>
    <cellStyle name="Note 2 3" xfId="1839"/>
    <cellStyle name="Note 2 4" xfId="1840"/>
    <cellStyle name="Note 3" xfId="1131"/>
    <cellStyle name="Note 3 2" xfId="1841"/>
    <cellStyle name="Note 3 2 2" xfId="1842"/>
    <cellStyle name="Note 3 2 3" xfId="1843"/>
    <cellStyle name="Note 3 2 4" xfId="1844"/>
    <cellStyle name="Note 3 3" xfId="1845"/>
    <cellStyle name="Note 3 4" xfId="1846"/>
    <cellStyle name="Note 4" xfId="1847"/>
    <cellStyle name="Note 5" xfId="1848"/>
    <cellStyle name="Output" xfId="1132"/>
    <cellStyle name="Output 2" xfId="1133"/>
    <cellStyle name="Output 2 2" xfId="1849"/>
    <cellStyle name="Output 2 2 2" xfId="1850"/>
    <cellStyle name="Output 2 2 3" xfId="1851"/>
    <cellStyle name="Output 2 2 4" xfId="1852"/>
    <cellStyle name="Output 2 3" xfId="1853"/>
    <cellStyle name="Output 2 4" xfId="1854"/>
    <cellStyle name="Output 3" xfId="1134"/>
    <cellStyle name="Output 3 2" xfId="1855"/>
    <cellStyle name="Output 3 2 2" xfId="1856"/>
    <cellStyle name="Output 3 2 3" xfId="1857"/>
    <cellStyle name="Output 3 2 4" xfId="1858"/>
    <cellStyle name="Output 3 3" xfId="1859"/>
    <cellStyle name="Output 3 4" xfId="1860"/>
    <cellStyle name="Output 4" xfId="1861"/>
    <cellStyle name="Output 5" xfId="1862"/>
    <cellStyle name="Összesen 10" xfId="1135"/>
    <cellStyle name="Összesen 10 2" xfId="1863"/>
    <cellStyle name="Összesen 10 2 2" xfId="1864"/>
    <cellStyle name="Összesen 10 2 3" xfId="1865"/>
    <cellStyle name="Összesen 10 2 4" xfId="1866"/>
    <cellStyle name="Összesen 10 3" xfId="1867"/>
    <cellStyle name="Összesen 10 4" xfId="1868"/>
    <cellStyle name="Összesen 11" xfId="1136"/>
    <cellStyle name="Összesen 12" xfId="1137"/>
    <cellStyle name="Összesen 12 2" xfId="1869"/>
    <cellStyle name="Összesen 12 2 2" xfId="1870"/>
    <cellStyle name="Összesen 12 2 3" xfId="1871"/>
    <cellStyle name="Összesen 12 2 4" xfId="1872"/>
    <cellStyle name="Összesen 12 3" xfId="1873"/>
    <cellStyle name="Összesen 12 4" xfId="1874"/>
    <cellStyle name="Összesen 13" xfId="1138"/>
    <cellStyle name="Összesen 13 2" xfId="1875"/>
    <cellStyle name="Összesen 13 2 2" xfId="1876"/>
    <cellStyle name="Összesen 13 2 3" xfId="1877"/>
    <cellStyle name="Összesen 13 2 4" xfId="1878"/>
    <cellStyle name="Összesen 13 3" xfId="1879"/>
    <cellStyle name="Összesen 13 4" xfId="1880"/>
    <cellStyle name="Összesen 2" xfId="1139"/>
    <cellStyle name="Összesen 2 2" xfId="1140"/>
    <cellStyle name="Összesen 2 2 2" xfId="1141"/>
    <cellStyle name="Összesen 2 2 2 2" xfId="1881"/>
    <cellStyle name="Összesen 2 2 2 3" xfId="1882"/>
    <cellStyle name="Összesen 2 2 2 4" xfId="1883"/>
    <cellStyle name="Összesen 2 2 3" xfId="1884"/>
    <cellStyle name="Összesen 2 2 4" xfId="1885"/>
    <cellStyle name="Összesen 2 2 5" xfId="1886"/>
    <cellStyle name="Összesen 2 3" xfId="1142"/>
    <cellStyle name="Összesen 2 4" xfId="1887"/>
    <cellStyle name="Összesen 2 5" xfId="1888"/>
    <cellStyle name="Összesen 3" xfId="1143"/>
    <cellStyle name="Összesen 3 2" xfId="1144"/>
    <cellStyle name="Összesen 3 2 2" xfId="1145"/>
    <cellStyle name="Összesen 3 3" xfId="1889"/>
    <cellStyle name="Összesen 3 3 2" xfId="1890"/>
    <cellStyle name="Összesen 3 3 3" xfId="1891"/>
    <cellStyle name="Összesen 3 3 4" xfId="1892"/>
    <cellStyle name="Összesen 3 4" xfId="1893"/>
    <cellStyle name="Összesen 3 5" xfId="1894"/>
    <cellStyle name="Összesen 3 6" xfId="1895"/>
    <cellStyle name="Összesen 4" xfId="1146"/>
    <cellStyle name="Összesen 4 2" xfId="1147"/>
    <cellStyle name="Összesen 4 2 2" xfId="1896"/>
    <cellStyle name="Összesen 4 2 3" xfId="1897"/>
    <cellStyle name="Összesen 4 2 4" xfId="1898"/>
    <cellStyle name="Összesen 4 3" xfId="1899"/>
    <cellStyle name="Összesen 4 4" xfId="1900"/>
    <cellStyle name="Összesen 5" xfId="1148"/>
    <cellStyle name="Összesen 5 2" xfId="1149"/>
    <cellStyle name="Összesen 5 2 2" xfId="1901"/>
    <cellStyle name="Összesen 5 2 3" xfId="1902"/>
    <cellStyle name="Összesen 5 2 4" xfId="1903"/>
    <cellStyle name="Összesen 5 3" xfId="1904"/>
    <cellStyle name="Összesen 5 4" xfId="1905"/>
    <cellStyle name="Összesen 6" xfId="1150"/>
    <cellStyle name="Összesen 6 2" xfId="1151"/>
    <cellStyle name="Összesen 6 2 2" xfId="1906"/>
    <cellStyle name="Összesen 6 2 3" xfId="1907"/>
    <cellStyle name="Összesen 6 2 4" xfId="1908"/>
    <cellStyle name="Összesen 6 3" xfId="1909"/>
    <cellStyle name="Összesen 6 4" xfId="1910"/>
    <cellStyle name="Összesen 7" xfId="1152"/>
    <cellStyle name="Összesen 7 2" xfId="1911"/>
    <cellStyle name="Összesen 7 2 2" xfId="1912"/>
    <cellStyle name="Összesen 7 2 3" xfId="1913"/>
    <cellStyle name="Összesen 7 2 4" xfId="1914"/>
    <cellStyle name="Összesen 7 3" xfId="1915"/>
    <cellStyle name="Összesen 7 4" xfId="1916"/>
    <cellStyle name="Összesen 8" xfId="1153"/>
    <cellStyle name="Összesen 8 2" xfId="1917"/>
    <cellStyle name="Összesen 8 2 2" xfId="1918"/>
    <cellStyle name="Összesen 8 2 3" xfId="1919"/>
    <cellStyle name="Összesen 8 2 4" xfId="1920"/>
    <cellStyle name="Összesen 8 3" xfId="1921"/>
    <cellStyle name="Összesen 8 4" xfId="1922"/>
    <cellStyle name="Összesen 9" xfId="1154"/>
    <cellStyle name="Összesen 9 2" xfId="1923"/>
    <cellStyle name="Összesen 9 2 2" xfId="1924"/>
    <cellStyle name="Összesen 9 2 3" xfId="1925"/>
    <cellStyle name="Összesen 9 2 4" xfId="1926"/>
    <cellStyle name="Összesen 9 3" xfId="1927"/>
    <cellStyle name="Összesen 9 4" xfId="1928"/>
    <cellStyle name="Pénznem 2" xfId="1155"/>
    <cellStyle name="Pénznem 3" xfId="1156"/>
    <cellStyle name="Pénznem 4" xfId="1157"/>
    <cellStyle name="Pénznem 5" xfId="1158"/>
    <cellStyle name="Rossz 10" xfId="1159"/>
    <cellStyle name="Rossz 11" xfId="1160"/>
    <cellStyle name="Rossz 12" xfId="1161"/>
    <cellStyle name="Rossz 13" xfId="1162"/>
    <cellStyle name="Rossz 2" xfId="1163"/>
    <cellStyle name="Rossz 2 2" xfId="1164"/>
    <cellStyle name="Rossz 2 3" xfId="1929"/>
    <cellStyle name="Rossz 3" xfId="1165"/>
    <cellStyle name="Rossz 3 2" xfId="1166"/>
    <cellStyle name="Rossz 3 3" xfId="1930"/>
    <cellStyle name="Rossz 4" xfId="1167"/>
    <cellStyle name="Rossz 4 2" xfId="1168"/>
    <cellStyle name="Rossz 5" xfId="1169"/>
    <cellStyle name="Rossz 5 2" xfId="1170"/>
    <cellStyle name="Rossz 6" xfId="1171"/>
    <cellStyle name="Rossz 6 2" xfId="1172"/>
    <cellStyle name="Rossz 7" xfId="1173"/>
    <cellStyle name="Rossz 8" xfId="1174"/>
    <cellStyle name="Rossz 9" xfId="1175"/>
    <cellStyle name="Semleges 10" xfId="1176"/>
    <cellStyle name="Semleges 11" xfId="1177"/>
    <cellStyle name="Semleges 12" xfId="1178"/>
    <cellStyle name="Semleges 13" xfId="1179"/>
    <cellStyle name="Semleges 2" xfId="1180"/>
    <cellStyle name="Semleges 2 2" xfId="1181"/>
    <cellStyle name="Semleges 2 3" xfId="1931"/>
    <cellStyle name="Semleges 3" xfId="1182"/>
    <cellStyle name="Semleges 3 2" xfId="1183"/>
    <cellStyle name="Semleges 3 3" xfId="1932"/>
    <cellStyle name="Semleges 4" xfId="1184"/>
    <cellStyle name="Semleges 4 2" xfId="1185"/>
    <cellStyle name="Semleges 5" xfId="1186"/>
    <cellStyle name="Semleges 5 2" xfId="1187"/>
    <cellStyle name="Semleges 6" xfId="1188"/>
    <cellStyle name="Semleges 6 2" xfId="1189"/>
    <cellStyle name="Semleges 7" xfId="1190"/>
    <cellStyle name="Semleges 8" xfId="1191"/>
    <cellStyle name="Semleges 9" xfId="1192"/>
    <cellStyle name="Standard_~4464348" xfId="1933"/>
    <cellStyle name="Stílus 1" xfId="1193"/>
    <cellStyle name="Stílus 1 2" xfId="1194"/>
    <cellStyle name="Stílus 1 3" xfId="1195"/>
    <cellStyle name="Stílus 1 3 2" xfId="1934"/>
    <cellStyle name="Számítás 10" xfId="1196"/>
    <cellStyle name="Számítás 10 2" xfId="1935"/>
    <cellStyle name="Számítás 10 2 2" xfId="1936"/>
    <cellStyle name="Számítás 10 2 3" xfId="1937"/>
    <cellStyle name="Számítás 10 2 4" xfId="1938"/>
    <cellStyle name="Számítás 10 3" xfId="1939"/>
    <cellStyle name="Számítás 10 4" xfId="1940"/>
    <cellStyle name="Számítás 11" xfId="1197"/>
    <cellStyle name="Számítás 12" xfId="1198"/>
    <cellStyle name="Számítás 12 2" xfId="1941"/>
    <cellStyle name="Számítás 12 2 2" xfId="1942"/>
    <cellStyle name="Számítás 12 2 3" xfId="1943"/>
    <cellStyle name="Számítás 12 2 4" xfId="1944"/>
    <cellStyle name="Számítás 12 3" xfId="1945"/>
    <cellStyle name="Számítás 12 4" xfId="1946"/>
    <cellStyle name="Számítás 13" xfId="1199"/>
    <cellStyle name="Számítás 13 2" xfId="1947"/>
    <cellStyle name="Számítás 13 2 2" xfId="1948"/>
    <cellStyle name="Számítás 13 2 3" xfId="1949"/>
    <cellStyle name="Számítás 13 2 4" xfId="1950"/>
    <cellStyle name="Számítás 13 3" xfId="1951"/>
    <cellStyle name="Számítás 13 4" xfId="1952"/>
    <cellStyle name="Számítás 2" xfId="1200"/>
    <cellStyle name="Számítás 2 2" xfId="1201"/>
    <cellStyle name="Számítás 2 2 2" xfId="1202"/>
    <cellStyle name="Számítás 2 2 2 2" xfId="1953"/>
    <cellStyle name="Számítás 2 2 2 3" xfId="1954"/>
    <cellStyle name="Számítás 2 2 2 4" xfId="1955"/>
    <cellStyle name="Számítás 2 2 3" xfId="1956"/>
    <cellStyle name="Számítás 2 2 4" xfId="1957"/>
    <cellStyle name="Számítás 2 2 5" xfId="1958"/>
    <cellStyle name="Számítás 2 3" xfId="1203"/>
    <cellStyle name="Számítás 2 4" xfId="1959"/>
    <cellStyle name="Számítás 2 5" xfId="1960"/>
    <cellStyle name="Számítás 3" xfId="1204"/>
    <cellStyle name="Számítás 3 2" xfId="1205"/>
    <cellStyle name="Számítás 3 2 2" xfId="1206"/>
    <cellStyle name="Számítás 3 3" xfId="1961"/>
    <cellStyle name="Számítás 3 3 2" xfId="1962"/>
    <cellStyle name="Számítás 3 3 3" xfId="1963"/>
    <cellStyle name="Számítás 3 3 4" xfId="1964"/>
    <cellStyle name="Számítás 3 4" xfId="1965"/>
    <cellStyle name="Számítás 3 5" xfId="1966"/>
    <cellStyle name="Számítás 3 6" xfId="1967"/>
    <cellStyle name="Számítás 4" xfId="1207"/>
    <cellStyle name="Számítás 4 2" xfId="1208"/>
    <cellStyle name="Számítás 4 2 2" xfId="1968"/>
    <cellStyle name="Számítás 4 2 3" xfId="1969"/>
    <cellStyle name="Számítás 4 2 4" xfId="1970"/>
    <cellStyle name="Számítás 4 3" xfId="1971"/>
    <cellStyle name="Számítás 4 4" xfId="1972"/>
    <cellStyle name="Számítás 5" xfId="1209"/>
    <cellStyle name="Számítás 5 2" xfId="1210"/>
    <cellStyle name="Számítás 5 2 2" xfId="1973"/>
    <cellStyle name="Számítás 5 2 3" xfId="1974"/>
    <cellStyle name="Számítás 5 2 4" xfId="1975"/>
    <cellStyle name="Számítás 5 3" xfId="1976"/>
    <cellStyle name="Számítás 5 4" xfId="1977"/>
    <cellStyle name="Számítás 6" xfId="1211"/>
    <cellStyle name="Számítás 6 2" xfId="1212"/>
    <cellStyle name="Számítás 6 2 2" xfId="1978"/>
    <cellStyle name="Számítás 6 2 3" xfId="1979"/>
    <cellStyle name="Számítás 6 2 4" xfId="1980"/>
    <cellStyle name="Számítás 6 3" xfId="1981"/>
    <cellStyle name="Számítás 6 4" xfId="1982"/>
    <cellStyle name="Számítás 7" xfId="1213"/>
    <cellStyle name="Számítás 7 2" xfId="1983"/>
    <cellStyle name="Számítás 7 2 2" xfId="1984"/>
    <cellStyle name="Számítás 7 2 3" xfId="1985"/>
    <cellStyle name="Számítás 7 2 4" xfId="1986"/>
    <cellStyle name="Számítás 7 3" xfId="1987"/>
    <cellStyle name="Számítás 7 4" xfId="1988"/>
    <cellStyle name="Számítás 8" xfId="1214"/>
    <cellStyle name="Számítás 8 2" xfId="1989"/>
    <cellStyle name="Számítás 8 2 2" xfId="1990"/>
    <cellStyle name="Számítás 8 2 3" xfId="1991"/>
    <cellStyle name="Számítás 8 2 4" xfId="1992"/>
    <cellStyle name="Számítás 8 3" xfId="1993"/>
    <cellStyle name="Számítás 8 4" xfId="1994"/>
    <cellStyle name="Számítás 9" xfId="1215"/>
    <cellStyle name="Számítás 9 2" xfId="1995"/>
    <cellStyle name="Számítás 9 2 2" xfId="1996"/>
    <cellStyle name="Számítás 9 2 3" xfId="1997"/>
    <cellStyle name="Számítás 9 2 4" xfId="1998"/>
    <cellStyle name="Számítás 9 3" xfId="1999"/>
    <cellStyle name="Számítás 9 4" xfId="2000"/>
    <cellStyle name="Százalék 10" xfId="1216"/>
    <cellStyle name="Százalék 10 2" xfId="1217"/>
    <cellStyle name="Százalék 11" xfId="1218"/>
    <cellStyle name="Százalék 11 2" xfId="1219"/>
    <cellStyle name="Százalék 12" xfId="1220"/>
    <cellStyle name="Százalék 12 2" xfId="1221"/>
    <cellStyle name="Százalék 13" xfId="1222"/>
    <cellStyle name="Százalék 13 2" xfId="1223"/>
    <cellStyle name="Százalék 14" xfId="1224"/>
    <cellStyle name="Százalék 14 2" xfId="1225"/>
    <cellStyle name="Százalék 15" xfId="1226"/>
    <cellStyle name="Százalék 15 2" xfId="1227"/>
    <cellStyle name="Százalék 16" xfId="1228"/>
    <cellStyle name="Százalék 16 2" xfId="1229"/>
    <cellStyle name="Százalék 17" xfId="1230"/>
    <cellStyle name="Százalék 17 2" xfId="1231"/>
    <cellStyle name="Százalék 18" xfId="1232"/>
    <cellStyle name="Százalék 18 2" xfId="1233"/>
    <cellStyle name="Százalék 19" xfId="1234"/>
    <cellStyle name="Százalék 19 2" xfId="1235"/>
    <cellStyle name="Százalék 2" xfId="1236"/>
    <cellStyle name="Százalék 2 10" xfId="1237"/>
    <cellStyle name="Százalék 2 2" xfId="1238"/>
    <cellStyle name="Százalék 2 2 2" xfId="1239"/>
    <cellStyle name="Százalék 2 3" xfId="1240"/>
    <cellStyle name="Százalék 2 4" xfId="1241"/>
    <cellStyle name="Százalék 2 4 2" xfId="2001"/>
    <cellStyle name="Százalék 2 5" xfId="1242"/>
    <cellStyle name="Százalék 2 6" xfId="1243"/>
    <cellStyle name="Százalék 2 7" xfId="1244"/>
    <cellStyle name="Százalék 2 8" xfId="1245"/>
    <cellStyle name="Százalék 2 9" xfId="1246"/>
    <cellStyle name="Százalék 20" xfId="1247"/>
    <cellStyle name="Százalék 20 2" xfId="1248"/>
    <cellStyle name="Százalék 21" xfId="1249"/>
    <cellStyle name="Százalék 21 2" xfId="1250"/>
    <cellStyle name="Százalék 22" xfId="1251"/>
    <cellStyle name="Százalék 22 2" xfId="1252"/>
    <cellStyle name="Százalék 23" xfId="1253"/>
    <cellStyle name="Százalék 23 2" xfId="1254"/>
    <cellStyle name="Százalék 24" xfId="1255"/>
    <cellStyle name="Százalék 24 2" xfId="1256"/>
    <cellStyle name="Százalék 25" xfId="1257"/>
    <cellStyle name="Százalék 25 2" xfId="1258"/>
    <cellStyle name="Százalék 26" xfId="1259"/>
    <cellStyle name="Százalék 26 2" xfId="1260"/>
    <cellStyle name="Százalék 27" xfId="1261"/>
    <cellStyle name="Százalék 27 2" xfId="1262"/>
    <cellStyle name="Százalék 28" xfId="1263"/>
    <cellStyle name="Százalék 28 2" xfId="1264"/>
    <cellStyle name="Százalék 29" xfId="1265"/>
    <cellStyle name="Százalék 29 2" xfId="1266"/>
    <cellStyle name="Százalék 3" xfId="1267"/>
    <cellStyle name="Százalék 3 2" xfId="1268"/>
    <cellStyle name="Százalék 3 3" xfId="1269"/>
    <cellStyle name="Százalék 30" xfId="1270"/>
    <cellStyle name="Százalék 30 2" xfId="1271"/>
    <cellStyle name="Százalék 31" xfId="1272"/>
    <cellStyle name="Százalék 31 2" xfId="1273"/>
    <cellStyle name="Százalék 32" xfId="1274"/>
    <cellStyle name="Százalék 32 2" xfId="1275"/>
    <cellStyle name="Százalék 33" xfId="1276"/>
    <cellStyle name="Százalék 33 2" xfId="1277"/>
    <cellStyle name="Százalék 34" xfId="1278"/>
    <cellStyle name="Százalék 34 2" xfId="1279"/>
    <cellStyle name="Százalék 35" xfId="1280"/>
    <cellStyle name="Százalék 35 2" xfId="1281"/>
    <cellStyle name="Százalék 36" xfId="1282"/>
    <cellStyle name="Százalék 36 2" xfId="1283"/>
    <cellStyle name="Százalék 37" xfId="1284"/>
    <cellStyle name="Százalék 37 2" xfId="1285"/>
    <cellStyle name="Százalék 38" xfId="1286"/>
    <cellStyle name="Százalék 38 2" xfId="1287"/>
    <cellStyle name="Százalék 39" xfId="1288"/>
    <cellStyle name="Százalék 39 2" xfId="1289"/>
    <cellStyle name="Százalék 4" xfId="1290"/>
    <cellStyle name="Százalék 4 2" xfId="1291"/>
    <cellStyle name="Százalék 4 2 2" xfId="1292"/>
    <cellStyle name="Százalék 4 2 3" xfId="2002"/>
    <cellStyle name="Százalék 4 3" xfId="1293"/>
    <cellStyle name="Százalék 4 4" xfId="1294"/>
    <cellStyle name="Százalék 4 5" xfId="1295"/>
    <cellStyle name="Százalék 40" xfId="1296"/>
    <cellStyle name="Százalék 40 2" xfId="1297"/>
    <cellStyle name="Százalék 41" xfId="1298"/>
    <cellStyle name="Százalék 41 2" xfId="1299"/>
    <cellStyle name="Százalék 42" xfId="1300"/>
    <cellStyle name="Százalék 43" xfId="1301"/>
    <cellStyle name="Százalék 43 2" xfId="1302"/>
    <cellStyle name="Százalék 44" xfId="1303"/>
    <cellStyle name="Százalék 44 2" xfId="1304"/>
    <cellStyle name="Százalék 44 2 2" xfId="2003"/>
    <cellStyle name="Százalék 44 3" xfId="1305"/>
    <cellStyle name="Százalék 44 3 2" xfId="2004"/>
    <cellStyle name="Százalék 45" xfId="1306"/>
    <cellStyle name="Százalék 45 2" xfId="1307"/>
    <cellStyle name="Százalék 46" xfId="1308"/>
    <cellStyle name="Százalék 46 2" xfId="1309"/>
    <cellStyle name="Százalék 47" xfId="1310"/>
    <cellStyle name="Százalék 48" xfId="1311"/>
    <cellStyle name="Százalék 49" xfId="1312"/>
    <cellStyle name="Százalék 5" xfId="1313"/>
    <cellStyle name="Százalék 5 2" xfId="1314"/>
    <cellStyle name="Százalék 5 2 2" xfId="1315"/>
    <cellStyle name="Százalék 5 2 2 2" xfId="1316"/>
    <cellStyle name="Százalék 5 2 2 3" xfId="2005"/>
    <cellStyle name="Százalék 5 3" xfId="1317"/>
    <cellStyle name="Százalék 5 3 2" xfId="1318"/>
    <cellStyle name="Százalék 5 4" xfId="1319"/>
    <cellStyle name="Százalék 5 4 2" xfId="1320"/>
    <cellStyle name="Százalék 5 4 3" xfId="2006"/>
    <cellStyle name="Százalék 5 5" xfId="1321"/>
    <cellStyle name="Százalék 50" xfId="1322"/>
    <cellStyle name="Százalék 51" xfId="2007"/>
    <cellStyle name="Százalék 52" xfId="2008"/>
    <cellStyle name="Százalék 6" xfId="1323"/>
    <cellStyle name="Százalék 6 2" xfId="2009"/>
    <cellStyle name="Százalék 6 3" xfId="2010"/>
    <cellStyle name="Százalék 7" xfId="1324"/>
    <cellStyle name="Százalék 7 2" xfId="2011"/>
    <cellStyle name="Százalék 7 3" xfId="2012"/>
    <cellStyle name="Százalék 8" xfId="1325"/>
    <cellStyle name="Százalék 8 2" xfId="2013"/>
    <cellStyle name="Százalék 9" xfId="1326"/>
    <cellStyle name="Title" xfId="1327"/>
    <cellStyle name="Title 2" xfId="1328"/>
    <cellStyle name="Title 3" xfId="1329"/>
    <cellStyle name="Total" xfId="1330"/>
    <cellStyle name="Total 2" xfId="1331"/>
    <cellStyle name="Total 2 2" xfId="2014"/>
    <cellStyle name="Total 2 2 2" xfId="2015"/>
    <cellStyle name="Total 2 2 3" xfId="2016"/>
    <cellStyle name="Total 2 2 4" xfId="2017"/>
    <cellStyle name="Total 2 3" xfId="2018"/>
    <cellStyle name="Total 2 4" xfId="2019"/>
    <cellStyle name="Total 3" xfId="1332"/>
    <cellStyle name="Total 3 2" xfId="2020"/>
    <cellStyle name="Total 3 2 2" xfId="2021"/>
    <cellStyle name="Total 3 2 3" xfId="2022"/>
    <cellStyle name="Total 3 2 4" xfId="2023"/>
    <cellStyle name="Total 3 3" xfId="2024"/>
    <cellStyle name="Total 3 4" xfId="2025"/>
    <cellStyle name="Total 4" xfId="2026"/>
    <cellStyle name="Total 5" xfId="2027"/>
    <cellStyle name="Währung" xfId="1333"/>
    <cellStyle name="Währung 2" xfId="1334"/>
    <cellStyle name="Warning Text" xfId="1335"/>
    <cellStyle name="Warning Text 2" xfId="1336"/>
    <cellStyle name="Warning Text 3" xfId="13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7.%20sz&#225;m&#250;%20mell&#233;klet%20-%20Aj&#225;nlati%20&#246;sszes&#237;t&#337;.xlsb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erczi Béla" refreshedDate="43060.38776203704" createdVersion="4" refreshedVersion="4" minRefreshableVersion="3" recordCount="2783">
  <cacheSource type="worksheet">
    <worksheetSource ref="A1:AG1048576" sheet="fővizsga kiegészítő munkák" r:id="rId2"/>
  </cacheSource>
  <cacheFields count="33">
    <cacheField name="kereső psz" numFmtId="0">
      <sharedItems containsBlank="1" containsMixedTypes="1" containsNumber="1" containsInteger="1" minValue="505510670019" maxValue="615588911060"/>
    </cacheField>
    <cacheField name="aktuálisUIC" numFmtId="0">
      <sharedItems containsString="0" containsBlank="1" containsNumber="1" containsInteger="1" minValue="505510670019" maxValue="615588911060"/>
    </cacheField>
    <cacheField name="új UIC" numFmtId="0">
      <sharedItems containsString="0" containsBlank="1" containsNumber="1" containsInteger="1" minValue="1" maxValue="615588911060"/>
    </cacheField>
    <cacheField name="összevont sorozat" numFmtId="0">
      <sharedItems containsBlank="1" containsMixedTypes="1" containsNumber="1" containsInteger="1" minValue="1067" maxValue="9591"/>
    </cacheField>
    <cacheField name="üzemeltető" numFmtId="0">
      <sharedItems containsBlank="1"/>
    </cacheField>
    <cacheField name="esedékes" numFmtId="14">
      <sharedItems containsDate="1" containsBlank="1" containsMixedTypes="1" minDate="2014-09-08T00:00:00" maxDate="2020-12-16T00:00:00"/>
    </cacheField>
    <cacheField name="várható be" numFmtId="14">
      <sharedItems containsDate="1" containsBlank="1" containsMixedTypes="1" minDate="2018-01-12T00:00:00" maxDate="2021-09-26T00:00:00"/>
    </cacheField>
    <cacheField name="többlet megnevezés" numFmtId="0">
      <sharedItems containsBlank="1" containsMixedTypes="1" containsNumber="1" containsInteger="1" minValue="2006" maxValue="2007" count="72">
        <s v="Komfortnövelés (alap)"/>
        <s v="- energiaellátó csere"/>
        <s v="- infracsap beépítés"/>
        <s v="- LED poggyásztér világítás"/>
        <s v="- új függöny beépítés"/>
        <s v="- előtér mennyezet átalakítás"/>
        <s v="Zöldhurok (alap)"/>
        <s v="- AFE beépítés"/>
        <s v="- UIC kábel"/>
        <s v="-Nyomógombos (fix beépítésű) hangosítás kiépítés"/>
        <s v="-érintésvédelem"/>
        <s v="- forgócsap szilentblokk csere"/>
        <s v="- WC alatti acéllemez csere"/>
        <s v="- WC padlótálca csere"/>
        <s v="- xx-67 ablak felújítás porszórás"/>
        <s v="- xx-67 teremajtó vésznyitás/nyomógombos nyitás"/>
        <s v="- xx-67 kiegészítő ajánlat - energia komfortosított kocsik ellátó kiegészítés"/>
        <s v="- xx-67 akkumulátor szekrény átalakítás"/>
        <s v="- xx-67 poggyásztartó díszcsík"/>
        <s v="- klímavezérlő javítás"/>
        <s v="- xx-67 Előtér mennyezetajtó csere"/>
        <s v="-szolgálati tároló kialakítás"/>
        <s v="Komfortnövelés (ld. Feltétfüzet)"/>
        <s v="- ruhahorog"/>
        <s v="- EP fék és NBÜ üzembe helyezés/kiépítés/egységesítés"/>
        <s v="- hangosítás kiépítés (fix beépítésű mikrofonnal)"/>
        <s v="Ajtóátalakítás (alap)"/>
        <s v="- xx-30 tip. kocsi nyitó-záró gomb előkészítés"/>
        <s v="- Komfortnövelés (alap)"/>
        <s v="- xx-30 azbesztmentesítés"/>
        <s v="nincs többletmunka tartalom"/>
        <s v="-ajtómozgató egység csere"/>
        <s v="Energia ellátó csere CAF-ból átszerel!"/>
        <s v="UIC csere"/>
        <s v="-UIC csere, zöldhurok"/>
        <s v="- FG-1 jeladó beépítés előkészítés"/>
        <s v="- hossztartó javítás"/>
        <s v="- xx-37 segédhossztartó csere"/>
        <s v="- ablak alsórész javítás"/>
        <s v="ajtóbeépítés"/>
        <s v="- 95-80 és 92-47 kocsi ajtóreteszelés"/>
        <s v="- légcsatorna csere"/>
        <s v="- 59-80 ajtóvezérlés átalakítás"/>
        <s v="ágybetét csere"/>
        <s v="ülés áthúzás"/>
        <s v="- 70-80 pneumatikus ajtózárás kiépítése"/>
        <s v="- Belföldiesítés és kerékpárszállító kampó beépítés"/>
        <s v="- 20-17 kocsi MÁV 9a forgóváz csapágyvezetés korszerűsítés"/>
        <s v="létracsere"/>
        <s v="Fülkeajtó és ablak roló csere"/>
        <s v="-tűzjelző beépítés"/>
        <s v="- 3. antenna beépítés"/>
        <s v="- UIC csere"/>
        <s v="- dugaszoló aljazat beépítése"/>
        <s v="Többlet munkák"/>
        <s v="xx-67 ablak felújítás porszórás"/>
        <s v="Tárcsafékesítés"/>
        <s v="Vezetőállás átalakítása"/>
        <m/>
        <s v="-Ágybetét csere"/>
        <s v="-Ablak roló csere"/>
        <s v="-ülés áthúzás"/>
        <s v="-mosdócsap egységesítés"/>
        <s v="-fülke mosdó zárófedél csere/egységesítés/rögzítőmágnes csere"/>
        <s v="-tükör csere (válaszfal)"/>
        <s v="-tükörcsere pipereszekrény"/>
        <s v="-mosdó alatti szemetes megszüntet (nem csak leszögel)"/>
        <s v="-padlószőnyegcsere"/>
        <s v="-létracsere"/>
        <s v="zöldhurok"/>
        <n v="2006" u="1"/>
        <n v="2007" u="1"/>
      </sharedItems>
    </cacheField>
    <cacheField name="kód" numFmtId="0">
      <sharedItems containsBlank="1"/>
    </cacheField>
    <cacheField name="kieg jel" numFmtId="0">
      <sharedItems containsBlank="1"/>
    </cacheField>
    <cacheField name="kieg gyakoriság" numFmtId="0">
      <sharedItems containsString="0" containsBlank="1" containsNumber="1" containsInteger="1" minValue="0" maxValue="1"/>
    </cacheField>
    <cacheField name="gyakoriság átvizsgál" numFmtId="0">
      <sharedItems containsString="0" containsBlank="1" containsNumber="1" containsInteger="1" minValue="0" maxValue="1"/>
    </cacheField>
    <cacheField name="ár" numFmtId="0">
      <sharedItems containsBlank="1" containsMixedTypes="1" containsNumber="1" containsInteger="1" minValue="27200" maxValue="55000000"/>
    </cacheField>
    <cacheField name="." numFmtId="0">
      <sharedItems containsBlank="1"/>
    </cacheField>
    <cacheField name=".." numFmtId="0">
      <sharedItems containsBlank="1" containsMixedTypes="1" containsNumber="1" containsInteger="1" minValue="0" maxValue="60"/>
    </cacheField>
    <cacheField name="kiegészítő I. teljes ár" numFmtId="3">
      <sharedItems containsString="0" containsBlank="1" containsNumber="1" containsInteger="1" minValue="0" maxValue="55000000"/>
    </cacheField>
    <cacheField name="ajtó, zöldhurok, hangosítás" numFmtId="3">
      <sharedItems containsString="0" containsBlank="1" containsNumber="1" containsInteger="1" minValue="0" maxValue="6000000"/>
    </cacheField>
    <cacheField name="DVJ, DWA komfort ár" numFmtId="3">
      <sharedItems containsString="0" containsBlank="1" containsNumber="1" containsInteger="1" minValue="50000000" maxValue="50000000"/>
    </cacheField>
    <cacheField name="várható ki" numFmtId="14">
      <sharedItems containsNonDate="0" containsDate="1" containsString="0" containsBlank="1" minDate="1900-02-28T00:00:00" maxDate="2021-11-25T00:00:00"/>
    </cacheField>
    <cacheField name="kiadás év" numFmtId="0">
      <sharedItems containsString="0" containsBlank="1" containsNumber="1" containsInteger="1" minValue="2018" maxValue="2021"/>
    </cacheField>
    <cacheField name="kiadás hó" numFmtId="0">
      <sharedItems containsString="0" containsBlank="1" containsNumber="1" containsInteger="1" minValue="1" maxValue="12"/>
    </cacheField>
    <cacheField name=" Alapár egységár MF100/2014 szerint" numFmtId="0">
      <sharedItems containsBlank="1" containsMixedTypes="1" containsNumber="1" minValue="10269600" maxValue="27045920"/>
    </cacheField>
    <cacheField name="Hiányárak" numFmtId="0">
      <sharedItems containsBlank="1" containsMixedTypes="1" containsNumber="1" minValue="33639" maxValue="1421127"/>
    </cacheField>
    <cacheField name="Többletárak" numFmtId="0">
      <sharedItems containsBlank="1" containsMixedTypes="1" containsNumber="1" minValue="1745545" maxValue="19666608"/>
    </cacheField>
    <cacheField name="TELJES ÁR" numFmtId="0">
      <sharedItems containsString="0" containsBlank="1" containsNumber="1" minValue="0" maxValue="90000000"/>
    </cacheField>
    <cacheField name="eltérés" numFmtId="0">
      <sharedItems containsNonDate="0" containsString="0" containsBlank="1"/>
    </cacheField>
    <cacheField name="eltérés ár" numFmtId="0">
      <sharedItems containsNonDate="0" containsString="0" containsBlank="1"/>
    </cacheField>
    <cacheField name="szerződés-ben lévő sorozat" numFmtId="0">
      <sharedItems containsBlank="1" containsMixedTypes="1" containsNumber="1" containsInteger="1" minValue="1067" maxValue="9591"/>
    </cacheField>
    <cacheField name="sorozaton belüli sorszám" numFmtId="0">
      <sharedItems containsBlank="1" containsMixedTypes="1" containsNumber="1" containsInteger="1" minValue="1" maxValue="1"/>
    </cacheField>
    <cacheField name="eltérés adott évben" numFmtId="0">
      <sharedItems containsBlank="1"/>
    </cacheField>
    <cacheField name="kieg max szűrő" numFmtId="0">
      <sharedItems containsBlank="1"/>
    </cacheField>
    <cacheField name="kieg max ár" numFmtId="0">
      <sharedItems containsBlank="1" containsMixedTypes="1" containsNumber="1" containsInteger="1" minValue="0" maxValue="71049300"/>
    </cacheField>
    <cacheField name="kiegészítő jellege" numFmtId="0">
      <sharedItems containsBlank="1" count="5">
        <s v="Kiegészítő munkák I. FIGYELEM megjegyzés *"/>
        <s v="Kiegészítő munkák II.       (ajtó, zöldhurok, hangosítás) FIGYELEM megjegyzés **"/>
        <s v="Komfortnövelő- és  komfortnövelő kiegészítő munkák FIGYELEM megjegyzés ***"/>
        <m/>
        <s v="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83">
  <r>
    <n v="505510670019"/>
    <n v="505510670019"/>
    <n v="515510440024"/>
    <n v="1067"/>
    <s v="Pécs"/>
    <d v="2020-11-21T00:00:00"/>
    <d v="2020-11-21T00:00:00"/>
    <x v="0"/>
    <s v="KOMF3"/>
    <s v="komfortnövelés"/>
    <n v="1"/>
    <n v="1"/>
    <n v="19397200"/>
    <s v="Ft/kocsi"/>
    <n v="0"/>
    <n v="19397200"/>
    <m/>
    <m/>
    <d v="2021-01-20T00:00:00"/>
    <n v="2021"/>
    <n v="1"/>
    <n v="14000000"/>
    <n v="317676"/>
    <n v="9138379"/>
    <n v="42853255"/>
    <m/>
    <m/>
    <n v="1067"/>
    <n v="1"/>
    <s v="kieső"/>
    <s v="igen"/>
    <n v="43697637"/>
    <x v="0"/>
  </r>
  <r>
    <n v="505510670019"/>
    <n v="505510670019"/>
    <n v="515510440024"/>
    <n v="1067"/>
    <s v="Pécs"/>
    <d v="2020-11-21T00:00:00"/>
    <d v="2020-11-21T00:00:00"/>
    <x v="1"/>
    <s v="EÁCS"/>
    <s v="energiaellátó csere"/>
    <n v="1"/>
    <n v="1"/>
    <n v="6763700"/>
    <s v="Ft/kocsi"/>
    <n v="0"/>
    <n v="6763700"/>
    <m/>
    <m/>
    <d v="2021-01-20T00:00:00"/>
    <n v="2021"/>
    <n v="1"/>
    <s v=""/>
    <s v=""/>
    <s v=""/>
    <n v="6763700"/>
    <m/>
    <m/>
    <n v="1067"/>
    <n v="1"/>
    <s v="kieső"/>
    <s v="nem"/>
    <s v=""/>
    <x v="0"/>
  </r>
  <r>
    <n v="505510670019"/>
    <n v="505510670019"/>
    <n v="515510440024"/>
    <n v="1067"/>
    <s v="Pécs"/>
    <d v="2020-11-21T00:00:00"/>
    <d v="2020-11-21T00:00:00"/>
    <x v="2"/>
    <s v="P54007"/>
    <s v="infracsap beépítés"/>
    <n v="1"/>
    <n v="1"/>
    <n v="1309400"/>
    <s v="Ft/kocsi"/>
    <n v="30"/>
    <n v="1309400"/>
    <m/>
    <m/>
    <d v="2021-01-20T00:00:00"/>
    <n v="2021"/>
    <n v="1"/>
    <s v=""/>
    <s v=""/>
    <s v=""/>
    <n v="1309400"/>
    <m/>
    <m/>
    <n v="1067"/>
    <n v="1"/>
    <s v="kieső"/>
    <s v="nem"/>
    <s v=""/>
    <x v="0"/>
  </r>
  <r>
    <n v="505510670019"/>
    <n v="505510670019"/>
    <n v="515510440024"/>
    <n v="1067"/>
    <s v="Pécs"/>
    <d v="2020-11-21T00:00:00"/>
    <d v="2020-11-21T00:00:00"/>
    <x v="3"/>
    <s v="T98612"/>
    <s v="LED poggyásztér világítás"/>
    <n v="1"/>
    <n v="1"/>
    <n v="27200"/>
    <s v="Ft/db"/>
    <n v="30"/>
    <n v="27200"/>
    <m/>
    <m/>
    <d v="2021-01-20T00:00:00"/>
    <n v="2021"/>
    <n v="1"/>
    <s v=""/>
    <s v=""/>
    <s v=""/>
    <n v="27200"/>
    <m/>
    <m/>
    <n v="1067"/>
    <n v="1"/>
    <s v="kieső"/>
    <s v="nem"/>
    <s v=""/>
    <x v="0"/>
  </r>
  <r>
    <n v="505510670019"/>
    <n v="505510670019"/>
    <n v="515510440024"/>
    <n v="1067"/>
    <s v="Pécs"/>
    <d v="2020-11-21T00:00:00"/>
    <d v="2020-11-21T00:00:00"/>
    <x v="4"/>
    <s v="T51223"/>
    <s v="új függöny beépítés"/>
    <n v="1"/>
    <n v="1"/>
    <n v="35300"/>
    <s v="Ft/db"/>
    <n v="60"/>
    <n v="35300"/>
    <m/>
    <m/>
    <d v="2021-01-20T00:00:00"/>
    <n v="2021"/>
    <n v="1"/>
    <s v=""/>
    <s v=""/>
    <s v=""/>
    <n v="35300"/>
    <m/>
    <m/>
    <n v="1067"/>
    <n v="1"/>
    <s v="kieső"/>
    <s v="nem"/>
    <s v=""/>
    <x v="0"/>
  </r>
  <r>
    <n v="505510670019"/>
    <n v="505510670019"/>
    <n v="515510440024"/>
    <n v="1067"/>
    <s v="Pécs"/>
    <d v="2020-11-21T00:00:00"/>
    <d v="2020-11-21T00:00:00"/>
    <x v="5"/>
    <s v="P51002"/>
    <s v="előtér mennyezet átalakítás"/>
    <n v="1"/>
    <n v="1"/>
    <n v="630700"/>
    <s v="Ft/kocsi"/>
    <n v="0"/>
    <n v="630700"/>
    <m/>
    <m/>
    <d v="2021-01-20T00:00:00"/>
    <n v="2021"/>
    <n v="1"/>
    <s v=""/>
    <s v=""/>
    <s v=""/>
    <n v="630700"/>
    <m/>
    <m/>
    <n v="1067"/>
    <n v="1"/>
    <s v="kieső"/>
    <s v="nem"/>
    <s v=""/>
    <x v="0"/>
  </r>
  <r>
    <n v="505510670019"/>
    <n v="505510670019"/>
    <n v="515510440024"/>
    <n v="1067"/>
    <s v="Pécs"/>
    <d v="2020-11-21T00:00:00"/>
    <d v="2020-11-21T00:00:00"/>
    <x v="6"/>
    <s v="P80115"/>
    <s v="UIC csere, zöldhurok"/>
    <n v="1"/>
    <n v="1"/>
    <n v="3529900"/>
    <s v="Ft/kocsi"/>
    <n v="0"/>
    <m/>
    <n v="3529900"/>
    <m/>
    <d v="2021-01-20T00:00:00"/>
    <n v="2021"/>
    <n v="1"/>
    <s v=""/>
    <s v=""/>
    <s v=""/>
    <n v="3529900"/>
    <m/>
    <m/>
    <n v="1067"/>
    <n v="1"/>
    <s v="kieső"/>
    <s v="nem"/>
    <s v=""/>
    <x v="1"/>
  </r>
  <r>
    <n v="505510670019"/>
    <n v="505510670019"/>
    <n v="515510440024"/>
    <n v="1067"/>
    <s v="Pécs"/>
    <d v="2020-11-21T00:00:00"/>
    <d v="2020-11-21T00:00:00"/>
    <x v="7"/>
    <s v="P80102"/>
    <s v="AFE beépítés"/>
    <n v="1"/>
    <n v="1"/>
    <n v="2253800"/>
    <s v="Ft/kocsi"/>
    <n v="10"/>
    <m/>
    <n v="2253800"/>
    <m/>
    <d v="2021-01-20T00:00:00"/>
    <n v="2021"/>
    <n v="1"/>
    <s v=""/>
    <s v=""/>
    <s v=""/>
    <n v="2253800"/>
    <m/>
    <m/>
    <n v="1067"/>
    <n v="1"/>
    <s v="kieső"/>
    <s v="nem"/>
    <s v=""/>
    <x v="1"/>
  </r>
  <r>
    <n v="505510670019"/>
    <n v="505510670019"/>
    <n v="515510440024"/>
    <n v="1067"/>
    <s v="Pécs"/>
    <d v="2020-11-21T00:00:00"/>
    <d v="2020-11-21T00:00:00"/>
    <x v="8"/>
    <e v="#N/A"/>
    <s v="UIC kábel"/>
    <n v="1"/>
    <n v="1"/>
    <s v="x"/>
    <m/>
    <m/>
    <m/>
    <n v="0"/>
    <m/>
    <d v="2021-01-20T00:00:00"/>
    <n v="2021"/>
    <n v="1"/>
    <s v=""/>
    <s v=""/>
    <s v=""/>
    <n v="0"/>
    <m/>
    <m/>
    <n v="1067"/>
    <n v="1"/>
    <s v="kieső"/>
    <s v="nem"/>
    <s v=""/>
    <x v="1"/>
  </r>
  <r>
    <n v="505510670019"/>
    <n v="505510670019"/>
    <n v="515510440024"/>
    <n v="1067"/>
    <s v="Pécs"/>
    <d v="2020-11-21T00:00:00"/>
    <d v="2020-11-21T00:00:00"/>
    <x v="9"/>
    <e v="#N/A"/>
    <s v="hangosítás kiépítés (fix beépítésű mikrofonnal)"/>
    <n v="1"/>
    <n v="1"/>
    <s v="x"/>
    <m/>
    <m/>
    <m/>
    <n v="0"/>
    <m/>
    <d v="2021-01-20T00:00:00"/>
    <n v="2021"/>
    <n v="1"/>
    <s v=""/>
    <s v=""/>
    <s v=""/>
    <n v="0"/>
    <m/>
    <m/>
    <n v="1067"/>
    <n v="1"/>
    <s v="kieső"/>
    <s v="nem"/>
    <s v=""/>
    <x v="1"/>
  </r>
  <r>
    <n v="505510670019"/>
    <n v="505510670019"/>
    <n v="515510440024"/>
    <n v="1067"/>
    <s v="Pécs"/>
    <d v="2020-11-21T00:00:00"/>
    <d v="2020-11-21T00:00:00"/>
    <x v="10"/>
    <s v="P98006"/>
    <s v="érintésvédelem"/>
    <n v="1"/>
    <n v="1"/>
    <n v="83700"/>
    <s v="Ft/kocsi"/>
    <n v="0"/>
    <n v="83700"/>
    <m/>
    <m/>
    <d v="2021-01-20T00:00:00"/>
    <n v="2021"/>
    <n v="1"/>
    <s v=""/>
    <s v=""/>
    <s v=""/>
    <n v="83700"/>
    <m/>
    <m/>
    <n v="1067"/>
    <n v="1"/>
    <s v="kieső"/>
    <s v="nem"/>
    <s v=""/>
    <x v="0"/>
  </r>
  <r>
    <n v="505510670019"/>
    <n v="505510670019"/>
    <n v="515510440024"/>
    <n v="1067"/>
    <s v="Pécs"/>
    <d v="2020-11-21T00:00:00"/>
    <d v="2020-11-21T00:00:00"/>
    <x v="11"/>
    <s v="T21003"/>
    <s v="forgócsap szilentblokk csere"/>
    <n v="1"/>
    <n v="1"/>
    <n v="144520"/>
    <s v="Ft/kocsi"/>
    <n v="0"/>
    <n v="144520"/>
    <m/>
    <m/>
    <d v="2021-01-20T00:00:00"/>
    <n v="2021"/>
    <n v="1"/>
    <s v=""/>
    <s v=""/>
    <s v=""/>
    <n v="144520"/>
    <m/>
    <m/>
    <n v="1067"/>
    <n v="1"/>
    <s v="kieső"/>
    <s v="nem"/>
    <s v=""/>
    <x v="0"/>
  </r>
  <r>
    <n v="505510670019"/>
    <n v="505510670019"/>
    <n v="515510440024"/>
    <n v="1067"/>
    <s v="Pécs"/>
    <d v="2020-11-21T00:00:00"/>
    <d v="2020-11-21T00:00:00"/>
    <x v="12"/>
    <s v="nincs"/>
    <s v="WC alatti acéllemez csere"/>
    <n v="1"/>
    <n v="1"/>
    <n v="1092200"/>
    <s v="Ft/kocsi"/>
    <n v="0"/>
    <n v="1092200"/>
    <m/>
    <m/>
    <d v="2021-01-20T00:00:00"/>
    <n v="2021"/>
    <n v="1"/>
    <s v=""/>
    <s v=""/>
    <s v=""/>
    <n v="1092200"/>
    <m/>
    <m/>
    <n v="1067"/>
    <n v="1"/>
    <s v="kieső"/>
    <s v="nem"/>
    <s v=""/>
    <x v="0"/>
  </r>
  <r>
    <n v="505510670019"/>
    <n v="505510670019"/>
    <n v="515510440024"/>
    <n v="1067"/>
    <s v="Pécs"/>
    <d v="2020-11-21T00:00:00"/>
    <d v="2020-11-21T00:00:00"/>
    <x v="13"/>
    <s v="T54855"/>
    <s v="WC padlótálca csere"/>
    <n v="1"/>
    <n v="1"/>
    <n v="1803400"/>
    <s v="Ft/kocsi"/>
    <n v="0"/>
    <n v="1803400"/>
    <m/>
    <m/>
    <d v="2021-01-20T00:00:00"/>
    <n v="2021"/>
    <n v="1"/>
    <s v=""/>
    <s v=""/>
    <s v=""/>
    <n v="1803400"/>
    <m/>
    <m/>
    <n v="1067"/>
    <n v="1"/>
    <s v="kieső"/>
    <s v="nem"/>
    <s v=""/>
    <x v="0"/>
  </r>
  <r>
    <n v="505510670019"/>
    <n v="505510670019"/>
    <n v="515510440024"/>
    <n v="1067"/>
    <s v="Pécs"/>
    <d v="2020-11-21T00:00:00"/>
    <d v="2020-11-21T00:00:00"/>
    <x v="14"/>
    <s v="T49005"/>
    <s v="ablak felújítás porszórás"/>
    <n v="1"/>
    <n v="1"/>
    <n v="2768500"/>
    <s v="Ft/kocsi"/>
    <n v="15"/>
    <n v="2768500"/>
    <m/>
    <m/>
    <d v="2021-01-20T00:00:00"/>
    <n v="2021"/>
    <n v="1"/>
    <s v=""/>
    <s v=""/>
    <s v=""/>
    <n v="2768500"/>
    <m/>
    <m/>
    <n v="1067"/>
    <n v="1"/>
    <s v="kieső"/>
    <s v="nem"/>
    <s v=""/>
    <x v="0"/>
  </r>
  <r>
    <n v="505510670019"/>
    <n v="505510670019"/>
    <n v="515510440024"/>
    <n v="1067"/>
    <s v="Pécs"/>
    <d v="2020-11-21T00:00:00"/>
    <d v="2020-11-21T00:00:00"/>
    <x v="15"/>
    <s v="P48403"/>
    <s v="teremajtó vésznyitás/nyomógombos nyitás"/>
    <n v="1"/>
    <n v="1"/>
    <n v="286800"/>
    <s v="Ft/kocsi"/>
    <n v="0"/>
    <m/>
    <n v="286800"/>
    <m/>
    <d v="2021-01-20T00:00:00"/>
    <n v="2021"/>
    <n v="1"/>
    <s v=""/>
    <s v=""/>
    <s v=""/>
    <n v="286800"/>
    <m/>
    <m/>
    <n v="1067"/>
    <n v="1"/>
    <s v="kieső"/>
    <s v="nem"/>
    <s v=""/>
    <x v="1"/>
  </r>
  <r>
    <n v="505510670019"/>
    <n v="505510670019"/>
    <n v="515510440024"/>
    <n v="1067"/>
    <s v="Pécs"/>
    <d v="2020-11-21T00:00:00"/>
    <d v="2020-11-21T00:00:00"/>
    <x v="16"/>
    <s v="T72017"/>
    <s v="komfortosított kocsik energiaellátó kiegészítés"/>
    <n v="1"/>
    <n v="1"/>
    <n v="137700"/>
    <s v="Ft/kocsi"/>
    <n v="0"/>
    <n v="137700"/>
    <m/>
    <m/>
    <d v="2021-01-20T00:00:00"/>
    <n v="2021"/>
    <n v="1"/>
    <s v=""/>
    <s v=""/>
    <s v=""/>
    <n v="137700"/>
    <m/>
    <m/>
    <n v="1067"/>
    <n v="1"/>
    <s v="kieső"/>
    <s v="nem"/>
    <s v=""/>
    <x v="0"/>
  </r>
  <r>
    <n v="505510670019"/>
    <n v="505510670019"/>
    <n v="515510440024"/>
    <n v="1067"/>
    <s v="Pécs"/>
    <d v="2020-11-21T00:00:00"/>
    <d v="2020-11-21T00:00:00"/>
    <x v="17"/>
    <s v="P75610"/>
    <s v="akkumulátor szekrény átalakítás"/>
    <n v="1"/>
    <n v="1"/>
    <n v="770400"/>
    <s v="Ft/kocsi"/>
    <n v="0"/>
    <n v="770400"/>
    <m/>
    <m/>
    <d v="2021-01-20T00:00:00"/>
    <n v="2021"/>
    <n v="1"/>
    <s v=""/>
    <s v=""/>
    <s v=""/>
    <n v="770400"/>
    <m/>
    <m/>
    <n v="1067"/>
    <n v="1"/>
    <s v="kieső"/>
    <s v="nem"/>
    <s v=""/>
    <x v="0"/>
  </r>
  <r>
    <n v="505510670019"/>
    <n v="505510670019"/>
    <n v="515510440024"/>
    <n v="1067"/>
    <s v="Pécs"/>
    <d v="2020-11-21T00:00:00"/>
    <d v="2020-11-21T00:00:00"/>
    <x v="18"/>
    <s v="T52826"/>
    <s v="poggyásztartó díszcsík"/>
    <n v="1"/>
    <n v="1"/>
    <n v="56500"/>
    <s v="Ft/kocsi"/>
    <n v="0"/>
    <n v="56500"/>
    <m/>
    <m/>
    <d v="2021-01-20T00:00:00"/>
    <n v="2021"/>
    <n v="1"/>
    <s v=""/>
    <s v=""/>
    <s v=""/>
    <n v="56500"/>
    <m/>
    <m/>
    <n v="1067"/>
    <n v="1"/>
    <s v="kieső"/>
    <s v="nem"/>
    <s v=""/>
    <x v="0"/>
  </r>
  <r>
    <n v="505510670019"/>
    <n v="505510670019"/>
    <n v="515510440024"/>
    <n v="1067"/>
    <s v="Pécs"/>
    <d v="2020-11-21T00:00:00"/>
    <d v="2020-11-21T00:00:00"/>
    <x v="19"/>
    <s v="T76251"/>
    <s v="klímavezérlő javítás"/>
    <n v="1"/>
    <n v="1"/>
    <n v="32217"/>
    <s v="Ft/kocsi"/>
    <n v="0"/>
    <n v="32217"/>
    <m/>
    <m/>
    <d v="2021-01-20T00:00:00"/>
    <n v="2021"/>
    <n v="1"/>
    <s v=""/>
    <s v=""/>
    <s v=""/>
    <n v="32217"/>
    <m/>
    <m/>
    <n v="1067"/>
    <n v="1"/>
    <s v="kieső"/>
    <s v="nem"/>
    <s v=""/>
    <x v="0"/>
  </r>
  <r>
    <n v="505510670019"/>
    <n v="505510670019"/>
    <n v="515510440024"/>
    <n v="1067"/>
    <s v="Pécs"/>
    <d v="2020-11-21T00:00:00"/>
    <d v="2020-11-21T00:00:00"/>
    <x v="20"/>
    <e v="#N/A"/>
    <s v="előtér mennyezetajtó csere"/>
    <n v="1"/>
    <n v="1"/>
    <n v="574500"/>
    <m/>
    <m/>
    <n v="574500"/>
    <m/>
    <m/>
    <d v="2021-01-20T00:00:00"/>
    <n v="2021"/>
    <n v="1"/>
    <s v=""/>
    <s v=""/>
    <s v=""/>
    <n v="574500"/>
    <m/>
    <m/>
    <n v="1067"/>
    <n v="1"/>
    <s v="kieső"/>
    <s v="nem"/>
    <s v=""/>
    <x v="0"/>
  </r>
  <r>
    <n v="505510670019"/>
    <n v="505510670019"/>
    <n v="515510440024"/>
    <n v="1067"/>
    <s v="Pécs"/>
    <d v="2020-11-21T00:00:00"/>
    <d v="2020-11-21T00:00:00"/>
    <x v="21"/>
    <e v="#N/A"/>
    <s v="szolgálati tároló kialakítás"/>
    <n v="1"/>
    <n v="1"/>
    <n v="2000000"/>
    <m/>
    <m/>
    <n v="2000000"/>
    <m/>
    <m/>
    <d v="2021-01-20T00:00:00"/>
    <n v="2021"/>
    <n v="1"/>
    <s v=""/>
    <s v=""/>
    <s v=""/>
    <n v="2000000"/>
    <m/>
    <m/>
    <n v="1067"/>
    <n v="1"/>
    <s v="kieső"/>
    <s v="nem"/>
    <s v=""/>
    <x v="0"/>
  </r>
  <r>
    <n v="505510670050"/>
    <n v="505510670050"/>
    <n v="515510440065"/>
    <n v="1067"/>
    <s v="Miskolc"/>
    <d v="2019-07-23T00:00:00"/>
    <d v="2019-07-23T00:00:00"/>
    <x v="0"/>
    <s v="KOMF3"/>
    <s v="komfortnövelés"/>
    <n v="1"/>
    <n v="1"/>
    <n v="19397200"/>
    <s v="Ft/kocsi"/>
    <n v="0"/>
    <n v="19397200"/>
    <m/>
    <m/>
    <d v="2019-09-21T00:00:00"/>
    <n v="2019"/>
    <n v="9"/>
    <n v="14000000"/>
    <n v="317676"/>
    <n v="9138379"/>
    <n v="42853255"/>
    <m/>
    <m/>
    <n v="1067"/>
    <s v=""/>
    <s v=""/>
    <s v="igen"/>
    <n v="41697637"/>
    <x v="0"/>
  </r>
  <r>
    <n v="505510670050"/>
    <n v="505510670050"/>
    <n v="515510440065"/>
    <n v="1067"/>
    <s v="Miskolc"/>
    <d v="2019-07-23T00:00:00"/>
    <d v="2019-07-23T00:00:00"/>
    <x v="1"/>
    <s v="EÁCS"/>
    <s v="energiaellátó csere"/>
    <n v="1"/>
    <n v="1"/>
    <n v="6763700"/>
    <s v="Ft/kocsi"/>
    <n v="0"/>
    <n v="6763700"/>
    <m/>
    <m/>
    <d v="2019-09-21T00:00:00"/>
    <n v="2019"/>
    <n v="9"/>
    <s v=""/>
    <s v=""/>
    <s v=""/>
    <n v="6763700"/>
    <m/>
    <m/>
    <n v="1067"/>
    <s v=""/>
    <s v=""/>
    <s v="nem"/>
    <s v=""/>
    <x v="0"/>
  </r>
  <r>
    <n v="505510670050"/>
    <n v="505510670050"/>
    <n v="515510440065"/>
    <n v="1067"/>
    <s v="Miskolc"/>
    <d v="2019-07-23T00:00:00"/>
    <d v="2019-07-23T00:00:00"/>
    <x v="2"/>
    <s v="P54007"/>
    <s v="infracsap beépítés"/>
    <n v="1"/>
    <n v="1"/>
    <n v="1309400"/>
    <s v="Ft/kocsi"/>
    <n v="30"/>
    <n v="1309400"/>
    <m/>
    <m/>
    <d v="2019-09-21T00:00:00"/>
    <n v="2019"/>
    <n v="9"/>
    <s v=""/>
    <s v=""/>
    <s v=""/>
    <n v="1309400"/>
    <m/>
    <m/>
    <n v="1067"/>
    <s v=""/>
    <s v=""/>
    <s v="nem"/>
    <s v=""/>
    <x v="0"/>
  </r>
  <r>
    <n v="505510670050"/>
    <n v="505510670050"/>
    <n v="515510440065"/>
    <n v="1067"/>
    <s v="Miskolc"/>
    <d v="2019-07-23T00:00:00"/>
    <d v="2019-07-23T00:00:00"/>
    <x v="3"/>
    <s v="T98612"/>
    <s v="LED poggyásztér világítás"/>
    <n v="1"/>
    <n v="1"/>
    <n v="27200"/>
    <s v="Ft/db"/>
    <n v="30"/>
    <n v="27200"/>
    <m/>
    <m/>
    <d v="2019-09-21T00:00:00"/>
    <n v="2019"/>
    <n v="9"/>
    <s v=""/>
    <s v=""/>
    <s v=""/>
    <n v="27200"/>
    <m/>
    <m/>
    <n v="1067"/>
    <s v=""/>
    <s v=""/>
    <s v="nem"/>
    <s v=""/>
    <x v="0"/>
  </r>
  <r>
    <n v="505510670050"/>
    <n v="505510670050"/>
    <n v="515510440065"/>
    <n v="1067"/>
    <s v="Miskolc"/>
    <d v="2019-07-23T00:00:00"/>
    <d v="2019-07-23T00:00:00"/>
    <x v="4"/>
    <s v="T51223"/>
    <s v="új függöny beépítés"/>
    <n v="1"/>
    <n v="1"/>
    <n v="35300"/>
    <s v="Ft/db"/>
    <n v="60"/>
    <n v="35300"/>
    <m/>
    <m/>
    <d v="2019-09-21T00:00:00"/>
    <n v="2019"/>
    <n v="9"/>
    <s v=""/>
    <s v=""/>
    <s v=""/>
    <n v="35300"/>
    <m/>
    <m/>
    <n v="1067"/>
    <s v=""/>
    <s v=""/>
    <s v="nem"/>
    <s v=""/>
    <x v="0"/>
  </r>
  <r>
    <n v="505510670050"/>
    <n v="505510670050"/>
    <n v="515510440065"/>
    <n v="1067"/>
    <s v="Miskolc"/>
    <d v="2019-07-23T00:00:00"/>
    <d v="2019-07-23T00:00:00"/>
    <x v="5"/>
    <s v="P51002"/>
    <s v="előtér mennyezet átalakítás"/>
    <n v="1"/>
    <n v="1"/>
    <n v="630700"/>
    <s v="Ft/kocsi"/>
    <n v="0"/>
    <n v="630700"/>
    <m/>
    <m/>
    <d v="2019-09-21T00:00:00"/>
    <n v="2019"/>
    <n v="9"/>
    <s v=""/>
    <s v=""/>
    <s v=""/>
    <n v="630700"/>
    <m/>
    <m/>
    <n v="1067"/>
    <s v=""/>
    <s v=""/>
    <s v="nem"/>
    <s v=""/>
    <x v="0"/>
  </r>
  <r>
    <n v="505510670050"/>
    <n v="505510670050"/>
    <n v="515510440065"/>
    <n v="1067"/>
    <s v="Miskolc"/>
    <d v="2019-07-23T00:00:00"/>
    <d v="2019-07-23T00:00:00"/>
    <x v="6"/>
    <s v="P80115"/>
    <s v="UIC csere, zöldhurok"/>
    <n v="1"/>
    <n v="1"/>
    <n v="3529900"/>
    <s v="Ft/kocsi"/>
    <n v="0"/>
    <m/>
    <n v="3529900"/>
    <m/>
    <d v="2019-09-21T00:00:00"/>
    <n v="2019"/>
    <n v="9"/>
    <s v=""/>
    <s v=""/>
    <s v=""/>
    <n v="3529900"/>
    <m/>
    <m/>
    <n v="1067"/>
    <s v=""/>
    <s v=""/>
    <s v="nem"/>
    <s v=""/>
    <x v="1"/>
  </r>
  <r>
    <n v="505510670050"/>
    <n v="505510670050"/>
    <n v="515510440065"/>
    <n v="1067"/>
    <s v="Miskolc"/>
    <d v="2019-07-23T00:00:00"/>
    <d v="2019-07-23T00:00:00"/>
    <x v="7"/>
    <s v="P80102"/>
    <s v="AFE beépítés"/>
    <n v="1"/>
    <n v="1"/>
    <n v="2253800"/>
    <s v="Ft/kocsi"/>
    <n v="10"/>
    <m/>
    <n v="2253800"/>
    <m/>
    <d v="2019-09-21T00:00:00"/>
    <n v="2019"/>
    <n v="9"/>
    <s v=""/>
    <s v=""/>
    <s v=""/>
    <n v="2253800"/>
    <m/>
    <m/>
    <n v="1067"/>
    <s v=""/>
    <s v=""/>
    <s v="nem"/>
    <s v=""/>
    <x v="1"/>
  </r>
  <r>
    <n v="505510670050"/>
    <n v="505510670050"/>
    <n v="515510440065"/>
    <n v="1067"/>
    <s v="Miskolc"/>
    <d v="2019-07-23T00:00:00"/>
    <d v="2019-07-23T00:00:00"/>
    <x v="8"/>
    <e v="#N/A"/>
    <s v="UIC kábel"/>
    <n v="1"/>
    <n v="1"/>
    <s v="x"/>
    <m/>
    <m/>
    <m/>
    <n v="0"/>
    <m/>
    <d v="2019-09-21T00:00:00"/>
    <n v="2019"/>
    <n v="9"/>
    <s v=""/>
    <s v=""/>
    <s v=""/>
    <n v="0"/>
    <m/>
    <m/>
    <n v="1067"/>
    <s v=""/>
    <s v=""/>
    <s v="nem"/>
    <s v=""/>
    <x v="1"/>
  </r>
  <r>
    <n v="505510670050"/>
    <n v="505510670050"/>
    <n v="515510440065"/>
    <n v="1067"/>
    <s v="Miskolc"/>
    <d v="2019-07-23T00:00:00"/>
    <d v="2019-07-23T00:00:00"/>
    <x v="9"/>
    <e v="#N/A"/>
    <s v="hangosítás kiépítés (fix beépítésű mikrofonnal)"/>
    <n v="1"/>
    <n v="1"/>
    <s v="x"/>
    <m/>
    <m/>
    <m/>
    <n v="0"/>
    <m/>
    <d v="2019-09-21T00:00:00"/>
    <n v="2019"/>
    <n v="9"/>
    <s v=""/>
    <s v=""/>
    <s v=""/>
    <n v="0"/>
    <m/>
    <m/>
    <n v="1067"/>
    <s v=""/>
    <s v=""/>
    <s v="nem"/>
    <s v=""/>
    <x v="1"/>
  </r>
  <r>
    <n v="505510670050"/>
    <n v="505510670050"/>
    <n v="515510440065"/>
    <n v="1067"/>
    <s v="Miskolc"/>
    <d v="2019-07-23T00:00:00"/>
    <d v="2019-07-23T00:00:00"/>
    <x v="10"/>
    <s v="P98006"/>
    <s v="érintésvédelem"/>
    <n v="1"/>
    <n v="1"/>
    <n v="83700"/>
    <s v="Ft/kocsi"/>
    <n v="0"/>
    <n v="83700"/>
    <m/>
    <m/>
    <d v="2019-09-21T00:00:00"/>
    <n v="2019"/>
    <n v="9"/>
    <s v=""/>
    <s v=""/>
    <s v=""/>
    <n v="83700"/>
    <m/>
    <m/>
    <n v="1067"/>
    <s v=""/>
    <s v=""/>
    <s v="nem"/>
    <s v=""/>
    <x v="0"/>
  </r>
  <r>
    <n v="505510670050"/>
    <n v="505510670050"/>
    <n v="515510440065"/>
    <n v="1067"/>
    <s v="Miskolc"/>
    <d v="2019-07-23T00:00:00"/>
    <d v="2019-07-23T00:00:00"/>
    <x v="11"/>
    <s v="T21003"/>
    <s v="forgócsap szilentblokk csere"/>
    <n v="1"/>
    <n v="1"/>
    <n v="144520"/>
    <s v="Ft/kocsi"/>
    <n v="0"/>
    <n v="144520"/>
    <m/>
    <m/>
    <d v="2019-09-21T00:00:00"/>
    <n v="2019"/>
    <n v="9"/>
    <s v=""/>
    <s v=""/>
    <s v=""/>
    <n v="144520"/>
    <m/>
    <m/>
    <n v="1067"/>
    <s v=""/>
    <s v=""/>
    <s v="nem"/>
    <s v=""/>
    <x v="0"/>
  </r>
  <r>
    <n v="505510670050"/>
    <n v="505510670050"/>
    <n v="515510440065"/>
    <n v="1067"/>
    <s v="Miskolc"/>
    <d v="2019-07-23T00:00:00"/>
    <d v="2019-07-23T00:00:00"/>
    <x v="12"/>
    <s v="nincs"/>
    <s v="WC alatti acéllemez csere"/>
    <n v="1"/>
    <n v="1"/>
    <n v="1092200"/>
    <s v="Ft/kocsi"/>
    <n v="0"/>
    <n v="1092200"/>
    <m/>
    <m/>
    <d v="2019-09-21T00:00:00"/>
    <n v="2019"/>
    <n v="9"/>
    <s v=""/>
    <s v=""/>
    <s v=""/>
    <n v="1092200"/>
    <m/>
    <m/>
    <n v="1067"/>
    <s v=""/>
    <s v=""/>
    <s v="nem"/>
    <s v=""/>
    <x v="0"/>
  </r>
  <r>
    <n v="505510670050"/>
    <n v="505510670050"/>
    <n v="515510440065"/>
    <n v="1067"/>
    <s v="Miskolc"/>
    <d v="2019-07-23T00:00:00"/>
    <d v="2019-07-23T00:00:00"/>
    <x v="13"/>
    <s v="T54855"/>
    <s v="WC padlótálca csere"/>
    <n v="1"/>
    <n v="1"/>
    <n v="1803400"/>
    <s v="Ft/kocsi"/>
    <n v="0"/>
    <n v="1803400"/>
    <m/>
    <m/>
    <d v="2019-09-21T00:00:00"/>
    <n v="2019"/>
    <n v="9"/>
    <s v=""/>
    <s v=""/>
    <s v=""/>
    <n v="1803400"/>
    <m/>
    <m/>
    <n v="1067"/>
    <s v=""/>
    <s v=""/>
    <s v="nem"/>
    <s v=""/>
    <x v="0"/>
  </r>
  <r>
    <n v="505510670050"/>
    <n v="505510670050"/>
    <n v="515510440065"/>
    <n v="1067"/>
    <s v="Miskolc"/>
    <d v="2019-07-23T00:00:00"/>
    <d v="2019-07-23T00:00:00"/>
    <x v="14"/>
    <s v="T49005"/>
    <s v="ablak felújítás porszórás"/>
    <n v="1"/>
    <n v="1"/>
    <n v="2768500"/>
    <s v="Ft/kocsi"/>
    <n v="15"/>
    <n v="2768500"/>
    <m/>
    <m/>
    <d v="2019-09-21T00:00:00"/>
    <n v="2019"/>
    <n v="9"/>
    <s v=""/>
    <s v=""/>
    <s v=""/>
    <n v="2768500"/>
    <m/>
    <m/>
    <n v="1067"/>
    <s v=""/>
    <s v=""/>
    <s v="nem"/>
    <s v=""/>
    <x v="0"/>
  </r>
  <r>
    <n v="505510670050"/>
    <n v="505510670050"/>
    <n v="515510440065"/>
    <n v="1067"/>
    <s v="Miskolc"/>
    <d v="2019-07-23T00:00:00"/>
    <d v="2019-07-23T00:00:00"/>
    <x v="15"/>
    <s v="P48403"/>
    <s v="teremajtó vésznyitás/nyomógombos nyitás"/>
    <n v="1"/>
    <n v="1"/>
    <n v="286800"/>
    <s v="Ft/kocsi"/>
    <n v="0"/>
    <m/>
    <n v="286800"/>
    <m/>
    <d v="2019-09-21T00:00:00"/>
    <n v="2019"/>
    <n v="9"/>
    <s v=""/>
    <s v=""/>
    <s v=""/>
    <n v="286800"/>
    <m/>
    <m/>
    <n v="1067"/>
    <s v=""/>
    <s v=""/>
    <s v="nem"/>
    <s v=""/>
    <x v="1"/>
  </r>
  <r>
    <n v="505510670050"/>
    <n v="505510670050"/>
    <n v="515510440065"/>
    <n v="1067"/>
    <s v="Miskolc"/>
    <d v="2019-07-23T00:00:00"/>
    <d v="2019-07-23T00:00:00"/>
    <x v="16"/>
    <s v="T72017"/>
    <s v="komfortosított kocsik energiaellátó kiegészítés"/>
    <n v="1"/>
    <n v="1"/>
    <n v="137700"/>
    <s v="Ft/kocsi"/>
    <n v="0"/>
    <n v="137700"/>
    <m/>
    <m/>
    <d v="2019-09-21T00:00:00"/>
    <n v="2019"/>
    <n v="9"/>
    <s v=""/>
    <s v=""/>
    <s v=""/>
    <n v="137700"/>
    <m/>
    <m/>
    <n v="1067"/>
    <s v=""/>
    <s v=""/>
    <s v="nem"/>
    <s v=""/>
    <x v="0"/>
  </r>
  <r>
    <n v="505510670050"/>
    <n v="505510670050"/>
    <n v="515510440065"/>
    <n v="1067"/>
    <s v="Miskolc"/>
    <d v="2019-07-23T00:00:00"/>
    <d v="2019-07-23T00:00:00"/>
    <x v="17"/>
    <s v="P75610"/>
    <s v="akkumulátor szekrény átalakítás"/>
    <n v="1"/>
    <n v="1"/>
    <n v="770400"/>
    <s v="Ft/kocsi"/>
    <n v="0"/>
    <n v="770400"/>
    <m/>
    <m/>
    <d v="2019-09-21T00:00:00"/>
    <n v="2019"/>
    <n v="9"/>
    <s v=""/>
    <s v=""/>
    <s v=""/>
    <n v="770400"/>
    <m/>
    <m/>
    <n v="1067"/>
    <s v=""/>
    <s v=""/>
    <s v="nem"/>
    <s v=""/>
    <x v="0"/>
  </r>
  <r>
    <n v="505510670050"/>
    <n v="505510670050"/>
    <n v="515510440065"/>
    <n v="1067"/>
    <s v="Miskolc"/>
    <d v="2019-07-23T00:00:00"/>
    <d v="2019-07-23T00:00:00"/>
    <x v="18"/>
    <s v="T52826"/>
    <s v="poggyásztartó díszcsík"/>
    <n v="1"/>
    <n v="1"/>
    <n v="56500"/>
    <s v="Ft/kocsi"/>
    <n v="0"/>
    <n v="56500"/>
    <m/>
    <m/>
    <d v="2019-09-21T00:00:00"/>
    <n v="2019"/>
    <n v="9"/>
    <s v=""/>
    <s v=""/>
    <s v=""/>
    <n v="56500"/>
    <m/>
    <m/>
    <n v="1067"/>
    <s v=""/>
    <s v=""/>
    <s v="nem"/>
    <s v=""/>
    <x v="0"/>
  </r>
  <r>
    <n v="505510670050"/>
    <n v="505510670050"/>
    <n v="515510440065"/>
    <n v="1067"/>
    <s v="Miskolc"/>
    <d v="2019-07-23T00:00:00"/>
    <d v="2019-07-23T00:00:00"/>
    <x v="19"/>
    <s v="T76251"/>
    <s v="klímavezérlő javítás"/>
    <n v="1"/>
    <n v="1"/>
    <n v="32217"/>
    <s v="Ft/kocsi"/>
    <n v="0"/>
    <n v="32217"/>
    <m/>
    <m/>
    <d v="2019-09-21T00:00:00"/>
    <n v="2019"/>
    <n v="9"/>
    <s v=""/>
    <s v=""/>
    <s v=""/>
    <n v="32217"/>
    <m/>
    <m/>
    <n v="1067"/>
    <s v=""/>
    <s v=""/>
    <s v="nem"/>
    <s v=""/>
    <x v="0"/>
  </r>
  <r>
    <n v="505510670050"/>
    <n v="505510670050"/>
    <n v="515510440065"/>
    <n v="1067"/>
    <s v="Miskolc"/>
    <d v="2019-07-23T00:00:00"/>
    <d v="2019-07-23T00:00:00"/>
    <x v="20"/>
    <e v="#N/A"/>
    <s v="előtér mennyezetajtó csere"/>
    <n v="1"/>
    <n v="1"/>
    <n v="574500"/>
    <m/>
    <m/>
    <n v="574500"/>
    <m/>
    <m/>
    <d v="2019-09-21T00:00:00"/>
    <n v="2019"/>
    <n v="9"/>
    <s v=""/>
    <s v=""/>
    <s v=""/>
    <n v="574500"/>
    <m/>
    <m/>
    <n v="1067"/>
    <s v=""/>
    <s v=""/>
    <s v="nem"/>
    <s v=""/>
    <x v="0"/>
  </r>
  <r>
    <n v="505510670050"/>
    <n v="505510670050"/>
    <n v="515510440065"/>
    <n v="1067"/>
    <s v="Miskolc"/>
    <d v="2019-07-23T00:00:00"/>
    <d v="2019-07-23T00:00:00"/>
    <x v="21"/>
    <e v="#N/A"/>
    <s v="szolgálati tároló kialakítás"/>
    <n v="1"/>
    <n v="0"/>
    <n v="2000000"/>
    <m/>
    <m/>
    <n v="0"/>
    <m/>
    <m/>
    <d v="2019-09-21T00:00:00"/>
    <n v="2019"/>
    <n v="9"/>
    <s v=""/>
    <s v=""/>
    <s v=""/>
    <n v="0"/>
    <m/>
    <m/>
    <n v="1067"/>
    <s v=""/>
    <s v=""/>
    <s v="nem"/>
    <s v=""/>
    <x v="0"/>
  </r>
  <r>
    <n v="505510670068"/>
    <n v="505510670068"/>
    <n v="515510440073"/>
    <n v="1067"/>
    <s v="Miskolc"/>
    <d v="2019-11-10T00:00:00"/>
    <d v="2019-11-10T00:00:00"/>
    <x v="0"/>
    <s v="KOMF3"/>
    <s v="komfortnövelés"/>
    <n v="1"/>
    <n v="1"/>
    <n v="19397200"/>
    <s v="Ft/kocsi"/>
    <n v="0"/>
    <n v="19397200"/>
    <m/>
    <m/>
    <d v="2020-01-09T00:00:00"/>
    <n v="2020"/>
    <n v="1"/>
    <n v="14000000"/>
    <n v="317676"/>
    <n v="9138379"/>
    <n v="42853255"/>
    <m/>
    <m/>
    <n v="1067"/>
    <s v=""/>
    <s v=""/>
    <s v="igen"/>
    <n v="41697637"/>
    <x v="0"/>
  </r>
  <r>
    <n v="505510670068"/>
    <n v="505510670068"/>
    <n v="515510440073"/>
    <n v="1067"/>
    <s v="Miskolc"/>
    <d v="2019-11-10T00:00:00"/>
    <d v="2019-11-10T00:00:00"/>
    <x v="1"/>
    <s v="EÁCS"/>
    <s v="energiaellátó csere"/>
    <n v="1"/>
    <n v="1"/>
    <n v="6763700"/>
    <s v="Ft/kocsi"/>
    <n v="0"/>
    <n v="6763700"/>
    <m/>
    <m/>
    <d v="2020-01-09T00:00:00"/>
    <n v="2020"/>
    <n v="1"/>
    <s v=""/>
    <s v=""/>
    <s v=""/>
    <n v="6763700"/>
    <m/>
    <m/>
    <n v="1067"/>
    <s v=""/>
    <s v=""/>
    <s v="nem"/>
    <s v=""/>
    <x v="0"/>
  </r>
  <r>
    <n v="505510670068"/>
    <n v="505510670068"/>
    <n v="515510440073"/>
    <n v="1067"/>
    <s v="Miskolc"/>
    <d v="2019-11-10T00:00:00"/>
    <d v="2019-11-10T00:00:00"/>
    <x v="2"/>
    <s v="P54007"/>
    <s v="infracsap beépítés"/>
    <n v="1"/>
    <n v="1"/>
    <n v="1309400"/>
    <s v="Ft/kocsi"/>
    <n v="30"/>
    <n v="1309400"/>
    <m/>
    <m/>
    <d v="2020-01-09T00:00:00"/>
    <n v="2020"/>
    <n v="1"/>
    <s v=""/>
    <s v=""/>
    <s v=""/>
    <n v="1309400"/>
    <m/>
    <m/>
    <n v="1067"/>
    <s v=""/>
    <s v=""/>
    <s v="nem"/>
    <s v=""/>
    <x v="0"/>
  </r>
  <r>
    <n v="505510670068"/>
    <n v="505510670068"/>
    <n v="515510440073"/>
    <n v="1067"/>
    <s v="Miskolc"/>
    <d v="2019-11-10T00:00:00"/>
    <d v="2019-11-10T00:00:00"/>
    <x v="3"/>
    <s v="T98612"/>
    <s v="LED poggyásztér világítás"/>
    <n v="1"/>
    <n v="1"/>
    <n v="27200"/>
    <s v="Ft/db"/>
    <n v="30"/>
    <n v="27200"/>
    <m/>
    <m/>
    <d v="2020-01-09T00:00:00"/>
    <n v="2020"/>
    <n v="1"/>
    <s v=""/>
    <s v=""/>
    <s v=""/>
    <n v="27200"/>
    <m/>
    <m/>
    <n v="1067"/>
    <s v=""/>
    <s v=""/>
    <s v="nem"/>
    <s v=""/>
    <x v="0"/>
  </r>
  <r>
    <n v="505510670068"/>
    <n v="505510670068"/>
    <n v="515510440073"/>
    <n v="1067"/>
    <s v="Miskolc"/>
    <d v="2019-11-10T00:00:00"/>
    <d v="2019-11-10T00:00:00"/>
    <x v="4"/>
    <s v="T51223"/>
    <s v="új függöny beépítés"/>
    <n v="1"/>
    <n v="1"/>
    <n v="35300"/>
    <s v="Ft/db"/>
    <n v="60"/>
    <n v="35300"/>
    <m/>
    <m/>
    <d v="2020-01-09T00:00:00"/>
    <n v="2020"/>
    <n v="1"/>
    <s v=""/>
    <s v=""/>
    <s v=""/>
    <n v="35300"/>
    <m/>
    <m/>
    <n v="1067"/>
    <s v=""/>
    <s v=""/>
    <s v="nem"/>
    <s v=""/>
    <x v="0"/>
  </r>
  <r>
    <n v="505510670068"/>
    <n v="505510670068"/>
    <n v="515510440073"/>
    <n v="1067"/>
    <s v="Miskolc"/>
    <d v="2019-11-10T00:00:00"/>
    <d v="2019-11-10T00:00:00"/>
    <x v="5"/>
    <s v="P51002"/>
    <s v="előtér mennyezet átalakítás"/>
    <n v="1"/>
    <n v="1"/>
    <n v="630700"/>
    <s v="Ft/kocsi"/>
    <n v="0"/>
    <n v="630700"/>
    <m/>
    <m/>
    <d v="2020-01-09T00:00:00"/>
    <n v="2020"/>
    <n v="1"/>
    <s v=""/>
    <s v=""/>
    <s v=""/>
    <n v="630700"/>
    <m/>
    <m/>
    <n v="1067"/>
    <s v=""/>
    <s v=""/>
    <s v="nem"/>
    <s v=""/>
    <x v="0"/>
  </r>
  <r>
    <n v="505510670068"/>
    <n v="505510670068"/>
    <n v="515510440073"/>
    <n v="1067"/>
    <s v="Miskolc"/>
    <d v="2019-11-10T00:00:00"/>
    <d v="2019-11-10T00:00:00"/>
    <x v="6"/>
    <s v="P80115"/>
    <s v="UIC csere, zöldhurok"/>
    <n v="1"/>
    <n v="1"/>
    <n v="3529900"/>
    <s v="Ft/kocsi"/>
    <n v="0"/>
    <m/>
    <n v="3529900"/>
    <m/>
    <d v="2020-01-09T00:00:00"/>
    <n v="2020"/>
    <n v="1"/>
    <s v=""/>
    <s v=""/>
    <s v=""/>
    <n v="3529900"/>
    <m/>
    <m/>
    <n v="1067"/>
    <s v=""/>
    <s v=""/>
    <s v="nem"/>
    <s v=""/>
    <x v="1"/>
  </r>
  <r>
    <n v="505510670068"/>
    <n v="505510670068"/>
    <n v="515510440073"/>
    <n v="1067"/>
    <s v="Miskolc"/>
    <d v="2019-11-10T00:00:00"/>
    <d v="2019-11-10T00:00:00"/>
    <x v="7"/>
    <s v="P80102"/>
    <s v="AFE beépítés"/>
    <n v="1"/>
    <n v="1"/>
    <n v="2253800"/>
    <s v="Ft/kocsi"/>
    <n v="10"/>
    <m/>
    <n v="2253800"/>
    <m/>
    <d v="2020-01-09T00:00:00"/>
    <n v="2020"/>
    <n v="1"/>
    <s v=""/>
    <s v=""/>
    <s v=""/>
    <n v="2253800"/>
    <m/>
    <m/>
    <n v="1067"/>
    <s v=""/>
    <s v=""/>
    <s v="nem"/>
    <s v=""/>
    <x v="1"/>
  </r>
  <r>
    <n v="505510670068"/>
    <n v="505510670068"/>
    <n v="515510440073"/>
    <n v="1067"/>
    <s v="Miskolc"/>
    <d v="2019-11-10T00:00:00"/>
    <d v="2019-11-10T00:00:00"/>
    <x v="8"/>
    <e v="#N/A"/>
    <s v="UIC kábel"/>
    <n v="1"/>
    <n v="1"/>
    <s v="x"/>
    <m/>
    <m/>
    <m/>
    <n v="0"/>
    <m/>
    <d v="2020-01-09T00:00:00"/>
    <n v="2020"/>
    <n v="1"/>
    <s v=""/>
    <s v=""/>
    <s v=""/>
    <n v="0"/>
    <m/>
    <m/>
    <n v="1067"/>
    <s v=""/>
    <s v=""/>
    <s v="nem"/>
    <s v=""/>
    <x v="1"/>
  </r>
  <r>
    <n v="505510670068"/>
    <n v="505510670068"/>
    <n v="515510440073"/>
    <n v="1067"/>
    <s v="Miskolc"/>
    <d v="2019-11-10T00:00:00"/>
    <d v="2019-11-10T00:00:00"/>
    <x v="9"/>
    <e v="#N/A"/>
    <s v="hangosítás kiépítés (fix beépítésű mikrofonnal)"/>
    <n v="1"/>
    <n v="1"/>
    <s v="x"/>
    <m/>
    <m/>
    <m/>
    <n v="0"/>
    <m/>
    <d v="2020-01-09T00:00:00"/>
    <n v="2020"/>
    <n v="1"/>
    <s v=""/>
    <s v=""/>
    <s v=""/>
    <n v="0"/>
    <m/>
    <m/>
    <n v="1067"/>
    <s v=""/>
    <s v=""/>
    <s v="nem"/>
    <s v=""/>
    <x v="1"/>
  </r>
  <r>
    <n v="505510670068"/>
    <n v="505510670068"/>
    <n v="515510440073"/>
    <n v="1067"/>
    <s v="Miskolc"/>
    <d v="2019-11-10T00:00:00"/>
    <d v="2019-11-10T00:00:00"/>
    <x v="10"/>
    <s v="P98006"/>
    <s v="érintésvédelem"/>
    <n v="1"/>
    <n v="1"/>
    <n v="83700"/>
    <s v="Ft/kocsi"/>
    <n v="0"/>
    <n v="83700"/>
    <m/>
    <m/>
    <d v="2020-01-09T00:00:00"/>
    <n v="2020"/>
    <n v="1"/>
    <s v=""/>
    <s v=""/>
    <s v=""/>
    <n v="83700"/>
    <m/>
    <m/>
    <n v="1067"/>
    <s v=""/>
    <s v=""/>
    <s v="nem"/>
    <s v=""/>
    <x v="0"/>
  </r>
  <r>
    <n v="505510670068"/>
    <n v="505510670068"/>
    <n v="515510440073"/>
    <n v="1067"/>
    <s v="Miskolc"/>
    <d v="2019-11-10T00:00:00"/>
    <d v="2019-11-10T00:00:00"/>
    <x v="11"/>
    <s v="T21003"/>
    <s v="forgócsap szilentblokk csere"/>
    <n v="1"/>
    <n v="1"/>
    <n v="144520"/>
    <s v="Ft/kocsi"/>
    <n v="0"/>
    <n v="144520"/>
    <m/>
    <m/>
    <d v="2020-01-09T00:00:00"/>
    <n v="2020"/>
    <n v="1"/>
    <s v=""/>
    <s v=""/>
    <s v=""/>
    <n v="144520"/>
    <m/>
    <m/>
    <n v="1067"/>
    <s v=""/>
    <s v=""/>
    <s v="nem"/>
    <s v=""/>
    <x v="0"/>
  </r>
  <r>
    <n v="505510670068"/>
    <n v="505510670068"/>
    <n v="515510440073"/>
    <n v="1067"/>
    <s v="Miskolc"/>
    <d v="2019-11-10T00:00:00"/>
    <d v="2019-11-10T00:00:00"/>
    <x v="12"/>
    <s v="nincs"/>
    <s v="WC alatti acéllemez csere"/>
    <n v="1"/>
    <n v="1"/>
    <n v="1092200"/>
    <s v="Ft/kocsi"/>
    <n v="0"/>
    <n v="1092200"/>
    <m/>
    <m/>
    <d v="2020-01-09T00:00:00"/>
    <n v="2020"/>
    <n v="1"/>
    <s v=""/>
    <s v=""/>
    <s v=""/>
    <n v="1092200"/>
    <m/>
    <m/>
    <n v="1067"/>
    <s v=""/>
    <s v=""/>
    <s v="nem"/>
    <s v=""/>
    <x v="0"/>
  </r>
  <r>
    <n v="505510670068"/>
    <n v="505510670068"/>
    <n v="515510440073"/>
    <n v="1067"/>
    <s v="Miskolc"/>
    <d v="2019-11-10T00:00:00"/>
    <d v="2019-11-10T00:00:00"/>
    <x v="13"/>
    <s v="T54855"/>
    <s v="WC padlótálca csere"/>
    <n v="1"/>
    <n v="1"/>
    <n v="1803400"/>
    <s v="Ft/kocsi"/>
    <n v="0"/>
    <n v="1803400"/>
    <m/>
    <m/>
    <d v="2020-01-09T00:00:00"/>
    <n v="2020"/>
    <n v="1"/>
    <s v=""/>
    <s v=""/>
    <s v=""/>
    <n v="1803400"/>
    <m/>
    <m/>
    <n v="1067"/>
    <s v=""/>
    <s v=""/>
    <s v="nem"/>
    <s v=""/>
    <x v="0"/>
  </r>
  <r>
    <n v="505510670068"/>
    <n v="505510670068"/>
    <n v="515510440073"/>
    <n v="1067"/>
    <s v="Miskolc"/>
    <d v="2019-11-10T00:00:00"/>
    <d v="2019-11-10T00:00:00"/>
    <x v="14"/>
    <s v="T49005"/>
    <s v="ablak felújítás porszórás"/>
    <n v="1"/>
    <n v="1"/>
    <n v="2768500"/>
    <s v="Ft/kocsi"/>
    <n v="15"/>
    <n v="2768500"/>
    <m/>
    <m/>
    <d v="2020-01-09T00:00:00"/>
    <n v="2020"/>
    <n v="1"/>
    <s v=""/>
    <s v=""/>
    <s v=""/>
    <n v="2768500"/>
    <m/>
    <m/>
    <n v="1067"/>
    <s v=""/>
    <s v=""/>
    <s v="nem"/>
    <s v=""/>
    <x v="0"/>
  </r>
  <r>
    <n v="505510670068"/>
    <n v="505510670068"/>
    <n v="515510440073"/>
    <n v="1067"/>
    <s v="Miskolc"/>
    <d v="2019-11-10T00:00:00"/>
    <d v="2019-11-10T00:00:00"/>
    <x v="15"/>
    <s v="P48403"/>
    <s v="teremajtó vésznyitás/nyomógombos nyitás"/>
    <n v="1"/>
    <n v="1"/>
    <n v="286800"/>
    <s v="Ft/kocsi"/>
    <n v="0"/>
    <m/>
    <n v="286800"/>
    <m/>
    <d v="2020-01-09T00:00:00"/>
    <n v="2020"/>
    <n v="1"/>
    <s v=""/>
    <s v=""/>
    <s v=""/>
    <n v="286800"/>
    <m/>
    <m/>
    <n v="1067"/>
    <s v=""/>
    <s v=""/>
    <s v="nem"/>
    <s v=""/>
    <x v="1"/>
  </r>
  <r>
    <n v="505510670068"/>
    <n v="505510670068"/>
    <n v="515510440073"/>
    <n v="1067"/>
    <s v="Miskolc"/>
    <d v="2019-11-10T00:00:00"/>
    <d v="2019-11-10T00:00:00"/>
    <x v="16"/>
    <s v="T72017"/>
    <s v="komfortosított kocsik energiaellátó kiegészítés"/>
    <n v="1"/>
    <n v="1"/>
    <n v="137700"/>
    <s v="Ft/kocsi"/>
    <n v="0"/>
    <n v="137700"/>
    <m/>
    <m/>
    <d v="2020-01-09T00:00:00"/>
    <n v="2020"/>
    <n v="1"/>
    <s v=""/>
    <s v=""/>
    <s v=""/>
    <n v="137700"/>
    <m/>
    <m/>
    <n v="1067"/>
    <s v=""/>
    <s v=""/>
    <s v="nem"/>
    <s v=""/>
    <x v="0"/>
  </r>
  <r>
    <n v="505510670068"/>
    <n v="505510670068"/>
    <n v="515510440073"/>
    <n v="1067"/>
    <s v="Miskolc"/>
    <d v="2019-11-10T00:00:00"/>
    <d v="2019-11-10T00:00:00"/>
    <x v="17"/>
    <s v="P75610"/>
    <s v="akkumulátor szekrény átalakítás"/>
    <n v="1"/>
    <n v="1"/>
    <n v="770400"/>
    <s v="Ft/kocsi"/>
    <n v="0"/>
    <n v="770400"/>
    <m/>
    <m/>
    <d v="2020-01-09T00:00:00"/>
    <n v="2020"/>
    <n v="1"/>
    <s v=""/>
    <s v=""/>
    <s v=""/>
    <n v="770400"/>
    <m/>
    <m/>
    <n v="1067"/>
    <s v=""/>
    <s v=""/>
    <s v="nem"/>
    <s v=""/>
    <x v="0"/>
  </r>
  <r>
    <n v="505510670068"/>
    <n v="505510670068"/>
    <n v="515510440073"/>
    <n v="1067"/>
    <s v="Miskolc"/>
    <d v="2019-11-10T00:00:00"/>
    <d v="2019-11-10T00:00:00"/>
    <x v="18"/>
    <s v="T52826"/>
    <s v="poggyásztartó díszcsík"/>
    <n v="1"/>
    <n v="1"/>
    <n v="56500"/>
    <s v="Ft/kocsi"/>
    <n v="0"/>
    <n v="56500"/>
    <m/>
    <m/>
    <d v="2020-01-09T00:00:00"/>
    <n v="2020"/>
    <n v="1"/>
    <s v=""/>
    <s v=""/>
    <s v=""/>
    <n v="56500"/>
    <m/>
    <m/>
    <n v="1067"/>
    <s v=""/>
    <s v=""/>
    <s v="nem"/>
    <s v=""/>
    <x v="0"/>
  </r>
  <r>
    <n v="505510670068"/>
    <n v="505510670068"/>
    <n v="515510440073"/>
    <n v="1067"/>
    <s v="Miskolc"/>
    <d v="2019-11-10T00:00:00"/>
    <d v="2019-11-10T00:00:00"/>
    <x v="19"/>
    <s v="T76251"/>
    <s v="klímavezérlő javítás"/>
    <n v="1"/>
    <n v="1"/>
    <n v="32217"/>
    <s v="Ft/kocsi"/>
    <n v="0"/>
    <n v="32217"/>
    <m/>
    <m/>
    <d v="2020-01-09T00:00:00"/>
    <n v="2020"/>
    <n v="1"/>
    <s v=""/>
    <s v=""/>
    <s v=""/>
    <n v="32217"/>
    <m/>
    <m/>
    <n v="1067"/>
    <s v=""/>
    <s v=""/>
    <s v="nem"/>
    <s v=""/>
    <x v="0"/>
  </r>
  <r>
    <n v="505510670068"/>
    <n v="505510670068"/>
    <n v="515510440073"/>
    <n v="1067"/>
    <s v="Miskolc"/>
    <d v="2019-11-10T00:00:00"/>
    <d v="2019-11-10T00:00:00"/>
    <x v="20"/>
    <e v="#N/A"/>
    <s v="előtér mennyezetajtó csere"/>
    <n v="1"/>
    <n v="1"/>
    <n v="574500"/>
    <m/>
    <m/>
    <n v="574500"/>
    <m/>
    <m/>
    <d v="2020-01-09T00:00:00"/>
    <n v="2020"/>
    <n v="1"/>
    <s v=""/>
    <s v=""/>
    <s v=""/>
    <n v="574500"/>
    <m/>
    <m/>
    <n v="1067"/>
    <s v=""/>
    <s v=""/>
    <s v="nem"/>
    <s v=""/>
    <x v="0"/>
  </r>
  <r>
    <n v="505510670068"/>
    <n v="505510670068"/>
    <n v="515510440073"/>
    <n v="1067"/>
    <s v="Miskolc"/>
    <d v="2019-11-10T00:00:00"/>
    <d v="2019-11-10T00:00:00"/>
    <x v="21"/>
    <e v="#N/A"/>
    <s v="szolgálati tároló kialakítás"/>
    <n v="1"/>
    <n v="0"/>
    <n v="2000000"/>
    <m/>
    <m/>
    <n v="0"/>
    <m/>
    <m/>
    <d v="2020-01-09T00:00:00"/>
    <n v="2020"/>
    <n v="1"/>
    <s v=""/>
    <s v=""/>
    <s v=""/>
    <n v="0"/>
    <m/>
    <m/>
    <n v="1067"/>
    <s v=""/>
    <s v=""/>
    <s v="nem"/>
    <s v=""/>
    <x v="0"/>
  </r>
  <r>
    <n v="505510670076"/>
    <n v="505510670076"/>
    <n v="515510440081"/>
    <n v="1067"/>
    <s v="Miskolc"/>
    <d v="2019-08-24T00:00:00"/>
    <d v="2019-08-24T00:00:00"/>
    <x v="0"/>
    <s v="KOMF3"/>
    <s v="komfortnövelés"/>
    <n v="1"/>
    <n v="1"/>
    <n v="19397200"/>
    <s v="Ft/kocsi"/>
    <n v="0"/>
    <n v="19397200"/>
    <m/>
    <m/>
    <d v="2019-10-23T00:00:00"/>
    <n v="2019"/>
    <n v="10"/>
    <n v="14000000"/>
    <n v="317676"/>
    <n v="9138379"/>
    <n v="42853255"/>
    <m/>
    <m/>
    <n v="1067"/>
    <s v=""/>
    <s v="kieső"/>
    <s v="igen"/>
    <n v="43697637"/>
    <x v="0"/>
  </r>
  <r>
    <n v="505510670076"/>
    <n v="505510670076"/>
    <n v="515510440081"/>
    <n v="1067"/>
    <s v="Miskolc"/>
    <d v="2019-08-24T00:00:00"/>
    <d v="2019-08-24T00:00:00"/>
    <x v="1"/>
    <s v="EÁCS"/>
    <s v="energiaellátó csere"/>
    <n v="1"/>
    <n v="1"/>
    <n v="6763700"/>
    <s v="Ft/kocsi"/>
    <n v="0"/>
    <n v="6763700"/>
    <m/>
    <m/>
    <d v="2019-10-23T00:00:00"/>
    <n v="2019"/>
    <n v="10"/>
    <s v=""/>
    <s v=""/>
    <s v=""/>
    <n v="6763700"/>
    <m/>
    <m/>
    <n v="1067"/>
    <s v=""/>
    <s v="kieső"/>
    <s v="nem"/>
    <s v=""/>
    <x v="0"/>
  </r>
  <r>
    <n v="505510670076"/>
    <n v="505510670076"/>
    <n v="515510440081"/>
    <n v="1067"/>
    <s v="Miskolc"/>
    <d v="2019-08-24T00:00:00"/>
    <d v="2019-08-24T00:00:00"/>
    <x v="2"/>
    <s v="P54007"/>
    <s v="infracsap beépítés"/>
    <n v="1"/>
    <n v="1"/>
    <n v="1309400"/>
    <s v="Ft/kocsi"/>
    <n v="30"/>
    <n v="1309400"/>
    <m/>
    <m/>
    <d v="2019-10-23T00:00:00"/>
    <n v="2019"/>
    <n v="10"/>
    <s v=""/>
    <s v=""/>
    <s v=""/>
    <n v="1309400"/>
    <m/>
    <m/>
    <n v="1067"/>
    <s v=""/>
    <s v="kieső"/>
    <s v="nem"/>
    <s v=""/>
    <x v="0"/>
  </r>
  <r>
    <n v="505510670076"/>
    <n v="505510670076"/>
    <n v="515510440081"/>
    <n v="1067"/>
    <s v="Miskolc"/>
    <d v="2019-08-24T00:00:00"/>
    <d v="2019-08-24T00:00:00"/>
    <x v="3"/>
    <s v="T98612"/>
    <s v="LED poggyásztér világítás"/>
    <n v="1"/>
    <n v="1"/>
    <n v="27200"/>
    <s v="Ft/db"/>
    <n v="30"/>
    <n v="27200"/>
    <m/>
    <m/>
    <d v="2019-10-23T00:00:00"/>
    <n v="2019"/>
    <n v="10"/>
    <s v=""/>
    <s v=""/>
    <s v=""/>
    <n v="27200"/>
    <m/>
    <m/>
    <n v="1067"/>
    <s v=""/>
    <s v="kieső"/>
    <s v="nem"/>
    <s v=""/>
    <x v="0"/>
  </r>
  <r>
    <n v="505510670076"/>
    <n v="505510670076"/>
    <n v="515510440081"/>
    <n v="1067"/>
    <s v="Miskolc"/>
    <d v="2019-08-24T00:00:00"/>
    <d v="2019-08-24T00:00:00"/>
    <x v="4"/>
    <s v="T51223"/>
    <s v="új függöny beépítés"/>
    <n v="1"/>
    <n v="1"/>
    <n v="35300"/>
    <s v="Ft/db"/>
    <n v="60"/>
    <n v="35300"/>
    <m/>
    <m/>
    <d v="2019-10-23T00:00:00"/>
    <n v="2019"/>
    <n v="10"/>
    <s v=""/>
    <s v=""/>
    <s v=""/>
    <n v="35300"/>
    <m/>
    <m/>
    <n v="1067"/>
    <s v=""/>
    <s v="kieső"/>
    <s v="nem"/>
    <s v=""/>
    <x v="0"/>
  </r>
  <r>
    <n v="505510670076"/>
    <n v="505510670076"/>
    <n v="515510440081"/>
    <n v="1067"/>
    <s v="Miskolc"/>
    <d v="2019-08-24T00:00:00"/>
    <d v="2019-08-24T00:00:00"/>
    <x v="5"/>
    <s v="P51002"/>
    <s v="előtér mennyezet átalakítás"/>
    <n v="1"/>
    <n v="1"/>
    <n v="630700"/>
    <s v="Ft/kocsi"/>
    <n v="0"/>
    <n v="630700"/>
    <m/>
    <m/>
    <d v="2019-10-23T00:00:00"/>
    <n v="2019"/>
    <n v="10"/>
    <s v=""/>
    <s v=""/>
    <s v=""/>
    <n v="630700"/>
    <m/>
    <m/>
    <n v="1067"/>
    <s v=""/>
    <s v="kieső"/>
    <s v="nem"/>
    <s v=""/>
    <x v="0"/>
  </r>
  <r>
    <n v="505510670076"/>
    <n v="505510670076"/>
    <n v="515510440081"/>
    <n v="1067"/>
    <s v="Miskolc"/>
    <d v="2019-08-24T00:00:00"/>
    <d v="2019-08-24T00:00:00"/>
    <x v="6"/>
    <s v="P80115"/>
    <s v="UIC csere, zöldhurok"/>
    <n v="1"/>
    <n v="1"/>
    <n v="3529900"/>
    <s v="Ft/kocsi"/>
    <n v="0"/>
    <m/>
    <n v="3529900"/>
    <m/>
    <d v="2019-10-23T00:00:00"/>
    <n v="2019"/>
    <n v="10"/>
    <s v=""/>
    <s v=""/>
    <s v=""/>
    <n v="3529900"/>
    <m/>
    <m/>
    <n v="1067"/>
    <s v=""/>
    <s v="kieső"/>
    <s v="nem"/>
    <s v=""/>
    <x v="1"/>
  </r>
  <r>
    <n v="505510670076"/>
    <n v="505510670076"/>
    <n v="515510440081"/>
    <n v="1067"/>
    <s v="Miskolc"/>
    <d v="2019-08-24T00:00:00"/>
    <d v="2019-08-24T00:00:00"/>
    <x v="7"/>
    <s v="P80102"/>
    <s v="AFE beépítés"/>
    <n v="1"/>
    <n v="1"/>
    <n v="2253800"/>
    <s v="Ft/kocsi"/>
    <n v="10"/>
    <m/>
    <n v="2253800"/>
    <m/>
    <d v="2019-10-23T00:00:00"/>
    <n v="2019"/>
    <n v="10"/>
    <s v=""/>
    <s v=""/>
    <s v=""/>
    <n v="2253800"/>
    <m/>
    <m/>
    <n v="1067"/>
    <s v=""/>
    <s v="kieső"/>
    <s v="nem"/>
    <s v=""/>
    <x v="1"/>
  </r>
  <r>
    <n v="505510670076"/>
    <n v="505510670076"/>
    <n v="515510440081"/>
    <n v="1067"/>
    <s v="Miskolc"/>
    <d v="2019-08-24T00:00:00"/>
    <d v="2019-08-24T00:00:00"/>
    <x v="8"/>
    <e v="#N/A"/>
    <s v="UIC kábel"/>
    <n v="1"/>
    <n v="1"/>
    <s v="x"/>
    <m/>
    <m/>
    <m/>
    <n v="0"/>
    <m/>
    <d v="2019-10-23T00:00:00"/>
    <n v="2019"/>
    <n v="10"/>
    <s v=""/>
    <s v=""/>
    <s v=""/>
    <n v="0"/>
    <m/>
    <m/>
    <n v="1067"/>
    <s v=""/>
    <s v="kieső"/>
    <s v="nem"/>
    <s v=""/>
    <x v="1"/>
  </r>
  <r>
    <n v="505510670076"/>
    <n v="505510670076"/>
    <n v="515510440081"/>
    <n v="1067"/>
    <s v="Miskolc"/>
    <d v="2019-08-24T00:00:00"/>
    <d v="2019-08-24T00:00:00"/>
    <x v="9"/>
    <e v="#N/A"/>
    <s v="hangosítás kiépítés (fix beépítésű mikrofonnal)"/>
    <n v="1"/>
    <n v="1"/>
    <s v="x"/>
    <m/>
    <m/>
    <m/>
    <n v="0"/>
    <m/>
    <d v="2019-10-23T00:00:00"/>
    <n v="2019"/>
    <n v="10"/>
    <s v=""/>
    <s v=""/>
    <s v=""/>
    <n v="0"/>
    <m/>
    <m/>
    <n v="1067"/>
    <s v=""/>
    <s v="kieső"/>
    <s v="nem"/>
    <s v=""/>
    <x v="1"/>
  </r>
  <r>
    <n v="505510670076"/>
    <n v="505510670076"/>
    <n v="515510440081"/>
    <n v="1067"/>
    <s v="Miskolc"/>
    <d v="2019-08-24T00:00:00"/>
    <d v="2019-08-24T00:00:00"/>
    <x v="10"/>
    <s v="P98006"/>
    <s v="érintésvédelem"/>
    <n v="1"/>
    <n v="1"/>
    <n v="83700"/>
    <s v="Ft/kocsi"/>
    <n v="0"/>
    <n v="83700"/>
    <m/>
    <m/>
    <d v="2019-10-23T00:00:00"/>
    <n v="2019"/>
    <n v="10"/>
    <s v=""/>
    <s v=""/>
    <s v=""/>
    <n v="83700"/>
    <m/>
    <m/>
    <n v="1067"/>
    <s v=""/>
    <s v="kieső"/>
    <s v="nem"/>
    <s v=""/>
    <x v="0"/>
  </r>
  <r>
    <n v="505510670076"/>
    <n v="505510670076"/>
    <n v="515510440081"/>
    <n v="1067"/>
    <s v="Miskolc"/>
    <d v="2019-08-24T00:00:00"/>
    <d v="2019-08-24T00:00:00"/>
    <x v="11"/>
    <s v="T21003"/>
    <s v="forgócsap szilentblokk csere"/>
    <n v="1"/>
    <n v="1"/>
    <n v="144520"/>
    <s v="Ft/kocsi"/>
    <n v="0"/>
    <n v="144520"/>
    <m/>
    <m/>
    <d v="2019-10-23T00:00:00"/>
    <n v="2019"/>
    <n v="10"/>
    <s v=""/>
    <s v=""/>
    <s v=""/>
    <n v="144520"/>
    <m/>
    <m/>
    <n v="1067"/>
    <s v=""/>
    <s v="kieső"/>
    <s v="nem"/>
    <s v=""/>
    <x v="0"/>
  </r>
  <r>
    <n v="505510670076"/>
    <n v="505510670076"/>
    <n v="515510440081"/>
    <n v="1067"/>
    <s v="Miskolc"/>
    <d v="2019-08-24T00:00:00"/>
    <d v="2019-08-24T00:00:00"/>
    <x v="12"/>
    <s v="nincs"/>
    <s v="WC alatti acéllemez csere"/>
    <n v="1"/>
    <n v="1"/>
    <n v="1092200"/>
    <s v="Ft/kocsi"/>
    <n v="0"/>
    <n v="1092200"/>
    <m/>
    <m/>
    <d v="2019-10-23T00:00:00"/>
    <n v="2019"/>
    <n v="10"/>
    <s v=""/>
    <s v=""/>
    <s v=""/>
    <n v="1092200"/>
    <m/>
    <m/>
    <n v="1067"/>
    <s v=""/>
    <s v="kieső"/>
    <s v="nem"/>
    <s v=""/>
    <x v="0"/>
  </r>
  <r>
    <n v="505510670076"/>
    <n v="505510670076"/>
    <n v="515510440081"/>
    <n v="1067"/>
    <s v="Miskolc"/>
    <d v="2019-08-24T00:00:00"/>
    <d v="2019-08-24T00:00:00"/>
    <x v="13"/>
    <s v="T54855"/>
    <s v="WC padlótálca csere"/>
    <n v="1"/>
    <n v="1"/>
    <n v="1803400"/>
    <s v="Ft/kocsi"/>
    <n v="0"/>
    <n v="1803400"/>
    <m/>
    <m/>
    <d v="2019-10-23T00:00:00"/>
    <n v="2019"/>
    <n v="10"/>
    <s v=""/>
    <s v=""/>
    <s v=""/>
    <n v="1803400"/>
    <m/>
    <m/>
    <n v="1067"/>
    <s v=""/>
    <s v="kieső"/>
    <s v="nem"/>
    <s v=""/>
    <x v="0"/>
  </r>
  <r>
    <n v="505510670076"/>
    <n v="505510670076"/>
    <n v="515510440081"/>
    <n v="1067"/>
    <s v="Miskolc"/>
    <d v="2019-08-24T00:00:00"/>
    <d v="2019-08-24T00:00:00"/>
    <x v="14"/>
    <s v="T49005"/>
    <s v="ablak felújítás porszórás"/>
    <n v="1"/>
    <n v="1"/>
    <n v="2768500"/>
    <s v="Ft/kocsi"/>
    <n v="15"/>
    <n v="2768500"/>
    <m/>
    <m/>
    <d v="2019-10-23T00:00:00"/>
    <n v="2019"/>
    <n v="10"/>
    <s v=""/>
    <s v=""/>
    <s v=""/>
    <n v="2768500"/>
    <m/>
    <m/>
    <n v="1067"/>
    <s v=""/>
    <s v="kieső"/>
    <s v="nem"/>
    <s v=""/>
    <x v="0"/>
  </r>
  <r>
    <n v="505510670076"/>
    <n v="505510670076"/>
    <n v="515510440081"/>
    <n v="1067"/>
    <s v="Miskolc"/>
    <d v="2019-08-24T00:00:00"/>
    <d v="2019-08-24T00:00:00"/>
    <x v="15"/>
    <s v="P48403"/>
    <s v="teremajtó vésznyitás/nyomógombos nyitás"/>
    <n v="1"/>
    <n v="1"/>
    <n v="286800"/>
    <s v="Ft/kocsi"/>
    <n v="0"/>
    <m/>
    <n v="286800"/>
    <m/>
    <d v="2019-10-23T00:00:00"/>
    <n v="2019"/>
    <n v="10"/>
    <s v=""/>
    <s v=""/>
    <s v=""/>
    <n v="286800"/>
    <m/>
    <m/>
    <n v="1067"/>
    <s v=""/>
    <s v="kieső"/>
    <s v="nem"/>
    <s v=""/>
    <x v="1"/>
  </r>
  <r>
    <n v="505510670076"/>
    <n v="505510670076"/>
    <n v="515510440081"/>
    <n v="1067"/>
    <s v="Miskolc"/>
    <d v="2019-08-24T00:00:00"/>
    <d v="2019-08-24T00:00:00"/>
    <x v="16"/>
    <s v="T72017"/>
    <s v="komfortosított kocsik energiaellátó kiegészítés"/>
    <n v="1"/>
    <n v="1"/>
    <n v="137700"/>
    <s v="Ft/kocsi"/>
    <n v="0"/>
    <n v="137700"/>
    <m/>
    <m/>
    <d v="2019-10-23T00:00:00"/>
    <n v="2019"/>
    <n v="10"/>
    <s v=""/>
    <s v=""/>
    <s v=""/>
    <n v="137700"/>
    <m/>
    <m/>
    <n v="1067"/>
    <s v=""/>
    <s v="kieső"/>
    <s v="nem"/>
    <s v=""/>
    <x v="0"/>
  </r>
  <r>
    <n v="505510670076"/>
    <n v="505510670076"/>
    <n v="515510440081"/>
    <n v="1067"/>
    <s v="Miskolc"/>
    <d v="2019-08-24T00:00:00"/>
    <d v="2019-08-24T00:00:00"/>
    <x v="17"/>
    <s v="P75610"/>
    <s v="akkumulátor szekrény átalakítás"/>
    <n v="1"/>
    <n v="1"/>
    <n v="770400"/>
    <s v="Ft/kocsi"/>
    <n v="0"/>
    <n v="770400"/>
    <m/>
    <m/>
    <d v="2019-10-23T00:00:00"/>
    <n v="2019"/>
    <n v="10"/>
    <s v=""/>
    <s v=""/>
    <s v=""/>
    <n v="770400"/>
    <m/>
    <m/>
    <n v="1067"/>
    <s v=""/>
    <s v="kieső"/>
    <s v="nem"/>
    <s v=""/>
    <x v="0"/>
  </r>
  <r>
    <n v="505510670076"/>
    <n v="505510670076"/>
    <n v="515510440081"/>
    <n v="1067"/>
    <s v="Miskolc"/>
    <d v="2019-08-24T00:00:00"/>
    <d v="2019-08-24T00:00:00"/>
    <x v="18"/>
    <s v="T52826"/>
    <s v="poggyásztartó díszcsík"/>
    <n v="1"/>
    <n v="1"/>
    <n v="56500"/>
    <s v="Ft/kocsi"/>
    <n v="0"/>
    <n v="56500"/>
    <m/>
    <m/>
    <d v="2019-10-23T00:00:00"/>
    <n v="2019"/>
    <n v="10"/>
    <s v=""/>
    <s v=""/>
    <s v=""/>
    <n v="56500"/>
    <m/>
    <m/>
    <n v="1067"/>
    <s v=""/>
    <s v="kieső"/>
    <s v="nem"/>
    <s v=""/>
    <x v="0"/>
  </r>
  <r>
    <n v="505510670076"/>
    <n v="505510670076"/>
    <n v="515510440081"/>
    <n v="1067"/>
    <s v="Miskolc"/>
    <d v="2019-08-24T00:00:00"/>
    <d v="2019-08-24T00:00:00"/>
    <x v="19"/>
    <s v="T76251"/>
    <s v="klímavezérlő javítás"/>
    <n v="1"/>
    <n v="1"/>
    <n v="32217"/>
    <s v="Ft/kocsi"/>
    <n v="0"/>
    <n v="32217"/>
    <m/>
    <m/>
    <d v="2019-10-23T00:00:00"/>
    <n v="2019"/>
    <n v="10"/>
    <s v=""/>
    <s v=""/>
    <s v=""/>
    <n v="32217"/>
    <m/>
    <m/>
    <n v="1067"/>
    <s v=""/>
    <s v="kieső"/>
    <s v="nem"/>
    <s v=""/>
    <x v="0"/>
  </r>
  <r>
    <n v="505510670076"/>
    <n v="505510670076"/>
    <n v="515510440081"/>
    <n v="1067"/>
    <s v="Miskolc"/>
    <d v="2019-08-24T00:00:00"/>
    <d v="2019-08-24T00:00:00"/>
    <x v="20"/>
    <e v="#N/A"/>
    <s v="előtér mennyezetajtó csere"/>
    <n v="1"/>
    <n v="1"/>
    <n v="574500"/>
    <m/>
    <m/>
    <n v="574500"/>
    <m/>
    <m/>
    <d v="2019-10-23T00:00:00"/>
    <n v="2019"/>
    <n v="10"/>
    <s v=""/>
    <s v=""/>
    <s v=""/>
    <n v="574500"/>
    <m/>
    <m/>
    <n v="1067"/>
    <s v=""/>
    <s v="kieső"/>
    <s v="nem"/>
    <s v=""/>
    <x v="0"/>
  </r>
  <r>
    <n v="505510670076"/>
    <n v="505510670076"/>
    <n v="515510440081"/>
    <n v="1067"/>
    <s v="Miskolc"/>
    <d v="2019-08-24T00:00:00"/>
    <d v="2019-08-24T00:00:00"/>
    <x v="21"/>
    <e v="#N/A"/>
    <s v="szolgálati tároló kialakítás"/>
    <n v="1"/>
    <n v="1"/>
    <n v="2000000"/>
    <m/>
    <m/>
    <n v="2000000"/>
    <m/>
    <m/>
    <d v="2019-10-23T00:00:00"/>
    <n v="2019"/>
    <n v="10"/>
    <s v=""/>
    <s v=""/>
    <s v=""/>
    <n v="2000000"/>
    <m/>
    <m/>
    <n v="1067"/>
    <s v=""/>
    <s v="kieső"/>
    <s v="nem"/>
    <s v=""/>
    <x v="0"/>
  </r>
  <r>
    <n v="505510670092"/>
    <n v="505510670092"/>
    <n v="515510440107"/>
    <n v="1067"/>
    <s v="Szeged"/>
    <d v="2020-05-03T00:00:00"/>
    <d v="2020-05-03T00:00:00"/>
    <x v="0"/>
    <s v="KOMF3"/>
    <s v="komfortnövelés"/>
    <n v="1"/>
    <n v="1"/>
    <n v="19397200"/>
    <s v="Ft/kocsi"/>
    <n v="0"/>
    <n v="19397200"/>
    <m/>
    <m/>
    <d v="2020-07-02T00:00:00"/>
    <n v="2020"/>
    <n v="7"/>
    <n v="14000000"/>
    <n v="317676"/>
    <n v="9138379"/>
    <n v="42853255"/>
    <m/>
    <m/>
    <n v="1067"/>
    <s v=""/>
    <s v=""/>
    <s v="igen"/>
    <n v="41697637"/>
    <x v="0"/>
  </r>
  <r>
    <n v="505510670092"/>
    <n v="505510670092"/>
    <n v="515510440107"/>
    <n v="1067"/>
    <s v="Szeged"/>
    <d v="2020-05-03T00:00:00"/>
    <d v="2020-05-03T00:00:00"/>
    <x v="1"/>
    <s v="EÁCS"/>
    <s v="energiaellátó csere"/>
    <n v="1"/>
    <n v="1"/>
    <n v="6763700"/>
    <s v="Ft/kocsi"/>
    <n v="0"/>
    <n v="6763700"/>
    <m/>
    <m/>
    <d v="2020-07-02T00:00:00"/>
    <n v="2020"/>
    <n v="7"/>
    <s v=""/>
    <s v=""/>
    <s v=""/>
    <n v="6763700"/>
    <m/>
    <m/>
    <n v="1067"/>
    <s v=""/>
    <s v=""/>
    <s v="nem"/>
    <s v=""/>
    <x v="0"/>
  </r>
  <r>
    <n v="505510670092"/>
    <n v="505510670092"/>
    <n v="515510440107"/>
    <n v="1067"/>
    <s v="Szeged"/>
    <d v="2020-05-03T00:00:00"/>
    <d v="2020-05-03T00:00:00"/>
    <x v="2"/>
    <s v="P54007"/>
    <s v="infracsap beépítés"/>
    <n v="1"/>
    <n v="1"/>
    <n v="1309400"/>
    <s v="Ft/kocsi"/>
    <n v="30"/>
    <n v="1309400"/>
    <m/>
    <m/>
    <d v="2020-07-02T00:00:00"/>
    <n v="2020"/>
    <n v="7"/>
    <s v=""/>
    <s v=""/>
    <s v=""/>
    <n v="1309400"/>
    <m/>
    <m/>
    <n v="1067"/>
    <s v=""/>
    <s v=""/>
    <s v="nem"/>
    <s v=""/>
    <x v="0"/>
  </r>
  <r>
    <n v="505510670092"/>
    <n v="505510670092"/>
    <n v="515510440107"/>
    <n v="1067"/>
    <s v="Szeged"/>
    <d v="2020-05-03T00:00:00"/>
    <d v="2020-05-03T00:00:00"/>
    <x v="3"/>
    <s v="T98612"/>
    <s v="LED poggyásztér világítás"/>
    <n v="1"/>
    <n v="1"/>
    <n v="27200"/>
    <s v="Ft/db"/>
    <n v="30"/>
    <n v="27200"/>
    <m/>
    <m/>
    <d v="2020-07-02T00:00:00"/>
    <n v="2020"/>
    <n v="7"/>
    <s v=""/>
    <s v=""/>
    <s v=""/>
    <n v="27200"/>
    <m/>
    <m/>
    <n v="1067"/>
    <s v=""/>
    <s v=""/>
    <s v="nem"/>
    <s v=""/>
    <x v="0"/>
  </r>
  <r>
    <n v="505510670092"/>
    <n v="505510670092"/>
    <n v="515510440107"/>
    <n v="1067"/>
    <s v="Szeged"/>
    <d v="2020-05-03T00:00:00"/>
    <d v="2020-05-03T00:00:00"/>
    <x v="4"/>
    <s v="T51223"/>
    <s v="új függöny beépítés"/>
    <n v="1"/>
    <n v="1"/>
    <n v="35300"/>
    <s v="Ft/db"/>
    <n v="60"/>
    <n v="35300"/>
    <m/>
    <m/>
    <d v="2020-07-02T00:00:00"/>
    <n v="2020"/>
    <n v="7"/>
    <s v=""/>
    <s v=""/>
    <s v=""/>
    <n v="35300"/>
    <m/>
    <m/>
    <n v="1067"/>
    <s v=""/>
    <s v=""/>
    <s v="nem"/>
    <s v=""/>
    <x v="0"/>
  </r>
  <r>
    <n v="505510670092"/>
    <n v="505510670092"/>
    <n v="515510440107"/>
    <n v="1067"/>
    <s v="Szeged"/>
    <d v="2020-05-03T00:00:00"/>
    <d v="2020-05-03T00:00:00"/>
    <x v="5"/>
    <s v="P51002"/>
    <s v="előtér mennyezet átalakítás"/>
    <n v="1"/>
    <n v="1"/>
    <n v="630700"/>
    <s v="Ft/kocsi"/>
    <n v="0"/>
    <n v="630700"/>
    <m/>
    <m/>
    <d v="2020-07-02T00:00:00"/>
    <n v="2020"/>
    <n v="7"/>
    <s v=""/>
    <s v=""/>
    <s v=""/>
    <n v="630700"/>
    <m/>
    <m/>
    <n v="1067"/>
    <s v=""/>
    <s v=""/>
    <s v="nem"/>
    <s v=""/>
    <x v="0"/>
  </r>
  <r>
    <n v="505510670092"/>
    <n v="505510670092"/>
    <n v="515510440107"/>
    <n v="1067"/>
    <s v="Szeged"/>
    <d v="2020-05-03T00:00:00"/>
    <d v="2020-05-03T00:00:00"/>
    <x v="6"/>
    <s v="P80115"/>
    <s v="UIC csere, zöldhurok"/>
    <n v="1"/>
    <n v="1"/>
    <n v="3529900"/>
    <s v="Ft/kocsi"/>
    <n v="0"/>
    <m/>
    <n v="3529900"/>
    <m/>
    <d v="2020-07-02T00:00:00"/>
    <n v="2020"/>
    <n v="7"/>
    <s v=""/>
    <s v=""/>
    <s v=""/>
    <n v="3529900"/>
    <m/>
    <m/>
    <n v="1067"/>
    <s v=""/>
    <s v=""/>
    <s v="nem"/>
    <s v=""/>
    <x v="1"/>
  </r>
  <r>
    <n v="505510670092"/>
    <n v="505510670092"/>
    <n v="515510440107"/>
    <n v="1067"/>
    <s v="Szeged"/>
    <d v="2020-05-03T00:00:00"/>
    <d v="2020-05-03T00:00:00"/>
    <x v="7"/>
    <s v="P80102"/>
    <s v="AFE beépítés"/>
    <n v="1"/>
    <n v="1"/>
    <n v="2253800"/>
    <s v="Ft/kocsi"/>
    <n v="10"/>
    <m/>
    <n v="2253800"/>
    <m/>
    <d v="2020-07-02T00:00:00"/>
    <n v="2020"/>
    <n v="7"/>
    <s v=""/>
    <s v=""/>
    <s v=""/>
    <n v="2253800"/>
    <m/>
    <m/>
    <n v="1067"/>
    <s v=""/>
    <s v=""/>
    <s v="nem"/>
    <s v=""/>
    <x v="1"/>
  </r>
  <r>
    <n v="505510670092"/>
    <n v="505510670092"/>
    <n v="515510440107"/>
    <n v="1067"/>
    <s v="Szeged"/>
    <d v="2020-05-03T00:00:00"/>
    <d v="2020-05-03T00:00:00"/>
    <x v="8"/>
    <e v="#N/A"/>
    <s v="UIC kábel"/>
    <n v="1"/>
    <n v="1"/>
    <s v="x"/>
    <m/>
    <m/>
    <m/>
    <n v="0"/>
    <m/>
    <d v="2020-07-02T00:00:00"/>
    <n v="2020"/>
    <n v="7"/>
    <s v=""/>
    <s v=""/>
    <s v=""/>
    <n v="0"/>
    <m/>
    <m/>
    <n v="1067"/>
    <s v=""/>
    <s v=""/>
    <s v="nem"/>
    <s v=""/>
    <x v="1"/>
  </r>
  <r>
    <n v="505510670092"/>
    <n v="505510670092"/>
    <n v="515510440107"/>
    <n v="1067"/>
    <s v="Szeged"/>
    <d v="2020-05-03T00:00:00"/>
    <d v="2020-05-03T00:00:00"/>
    <x v="9"/>
    <e v="#N/A"/>
    <s v="hangosítás kiépítés (fix beépítésű mikrofonnal)"/>
    <n v="1"/>
    <n v="1"/>
    <s v="x"/>
    <m/>
    <m/>
    <m/>
    <n v="0"/>
    <m/>
    <d v="2020-07-02T00:00:00"/>
    <n v="2020"/>
    <n v="7"/>
    <s v=""/>
    <s v=""/>
    <s v=""/>
    <n v="0"/>
    <m/>
    <m/>
    <n v="1067"/>
    <s v=""/>
    <s v=""/>
    <s v="nem"/>
    <s v=""/>
    <x v="1"/>
  </r>
  <r>
    <n v="505510670092"/>
    <n v="505510670092"/>
    <n v="515510440107"/>
    <n v="1067"/>
    <s v="Szeged"/>
    <d v="2020-05-03T00:00:00"/>
    <d v="2020-05-03T00:00:00"/>
    <x v="10"/>
    <s v="P98006"/>
    <s v="érintésvédelem"/>
    <n v="1"/>
    <n v="1"/>
    <n v="83700"/>
    <s v="Ft/kocsi"/>
    <n v="0"/>
    <n v="83700"/>
    <m/>
    <m/>
    <d v="2020-07-02T00:00:00"/>
    <n v="2020"/>
    <n v="7"/>
    <s v=""/>
    <s v=""/>
    <s v=""/>
    <n v="83700"/>
    <m/>
    <m/>
    <n v="1067"/>
    <s v=""/>
    <s v=""/>
    <s v="nem"/>
    <s v=""/>
    <x v="0"/>
  </r>
  <r>
    <n v="505510670092"/>
    <n v="505510670092"/>
    <n v="515510440107"/>
    <n v="1067"/>
    <s v="Szeged"/>
    <d v="2020-05-03T00:00:00"/>
    <d v="2020-05-03T00:00:00"/>
    <x v="11"/>
    <s v="T21003"/>
    <s v="forgócsap szilentblokk csere"/>
    <n v="1"/>
    <n v="1"/>
    <n v="144520"/>
    <s v="Ft/kocsi"/>
    <n v="0"/>
    <n v="144520"/>
    <m/>
    <m/>
    <d v="2020-07-02T00:00:00"/>
    <n v="2020"/>
    <n v="7"/>
    <s v=""/>
    <s v=""/>
    <s v=""/>
    <n v="144520"/>
    <m/>
    <m/>
    <n v="1067"/>
    <s v=""/>
    <s v=""/>
    <s v="nem"/>
    <s v=""/>
    <x v="0"/>
  </r>
  <r>
    <n v="505510670092"/>
    <n v="505510670092"/>
    <n v="515510440107"/>
    <n v="1067"/>
    <s v="Szeged"/>
    <d v="2020-05-03T00:00:00"/>
    <d v="2020-05-03T00:00:00"/>
    <x v="12"/>
    <s v="nincs"/>
    <s v="WC alatti acéllemez csere"/>
    <n v="1"/>
    <n v="1"/>
    <n v="1092200"/>
    <s v="Ft/kocsi"/>
    <n v="0"/>
    <n v="1092200"/>
    <m/>
    <m/>
    <d v="2020-07-02T00:00:00"/>
    <n v="2020"/>
    <n v="7"/>
    <s v=""/>
    <s v=""/>
    <s v=""/>
    <n v="1092200"/>
    <m/>
    <m/>
    <n v="1067"/>
    <s v=""/>
    <s v=""/>
    <s v="nem"/>
    <s v=""/>
    <x v="0"/>
  </r>
  <r>
    <n v="505510670092"/>
    <n v="505510670092"/>
    <n v="515510440107"/>
    <n v="1067"/>
    <s v="Szeged"/>
    <d v="2020-05-03T00:00:00"/>
    <d v="2020-05-03T00:00:00"/>
    <x v="13"/>
    <s v="T54855"/>
    <s v="WC padlótálca csere"/>
    <n v="1"/>
    <n v="1"/>
    <n v="1803400"/>
    <s v="Ft/kocsi"/>
    <n v="0"/>
    <n v="1803400"/>
    <m/>
    <m/>
    <d v="2020-07-02T00:00:00"/>
    <n v="2020"/>
    <n v="7"/>
    <s v=""/>
    <s v=""/>
    <s v=""/>
    <n v="1803400"/>
    <m/>
    <m/>
    <n v="1067"/>
    <s v=""/>
    <s v=""/>
    <s v="nem"/>
    <s v=""/>
    <x v="0"/>
  </r>
  <r>
    <n v="505510670092"/>
    <n v="505510670092"/>
    <n v="515510440107"/>
    <n v="1067"/>
    <s v="Szeged"/>
    <d v="2020-05-03T00:00:00"/>
    <d v="2020-05-03T00:00:00"/>
    <x v="14"/>
    <s v="T49005"/>
    <s v="ablak felújítás porszórás"/>
    <n v="1"/>
    <n v="1"/>
    <n v="2768500"/>
    <s v="Ft/kocsi"/>
    <n v="15"/>
    <n v="2768500"/>
    <m/>
    <m/>
    <d v="2020-07-02T00:00:00"/>
    <n v="2020"/>
    <n v="7"/>
    <s v=""/>
    <s v=""/>
    <s v=""/>
    <n v="2768500"/>
    <m/>
    <m/>
    <n v="1067"/>
    <s v=""/>
    <s v=""/>
    <s v="nem"/>
    <s v=""/>
    <x v="0"/>
  </r>
  <r>
    <n v="505510670092"/>
    <n v="505510670092"/>
    <n v="515510440107"/>
    <n v="1067"/>
    <s v="Szeged"/>
    <d v="2020-05-03T00:00:00"/>
    <d v="2020-05-03T00:00:00"/>
    <x v="15"/>
    <s v="P48403"/>
    <s v="teremajtó vésznyitás/nyomógombos nyitás"/>
    <n v="1"/>
    <n v="1"/>
    <n v="286800"/>
    <s v="Ft/kocsi"/>
    <n v="0"/>
    <m/>
    <n v="286800"/>
    <m/>
    <d v="2020-07-02T00:00:00"/>
    <n v="2020"/>
    <n v="7"/>
    <s v=""/>
    <s v=""/>
    <s v=""/>
    <n v="286800"/>
    <m/>
    <m/>
    <n v="1067"/>
    <s v=""/>
    <s v=""/>
    <s v="nem"/>
    <s v=""/>
    <x v="1"/>
  </r>
  <r>
    <n v="505510670092"/>
    <n v="505510670092"/>
    <n v="515510440107"/>
    <n v="1067"/>
    <s v="Szeged"/>
    <d v="2020-05-03T00:00:00"/>
    <d v="2020-05-03T00:00:00"/>
    <x v="16"/>
    <s v="T72017"/>
    <s v="komfortosított kocsik energiaellátó kiegészítés"/>
    <n v="1"/>
    <n v="1"/>
    <n v="137700"/>
    <s v="Ft/kocsi"/>
    <n v="0"/>
    <n v="137700"/>
    <m/>
    <m/>
    <d v="2020-07-02T00:00:00"/>
    <n v="2020"/>
    <n v="7"/>
    <s v=""/>
    <s v=""/>
    <s v=""/>
    <n v="137700"/>
    <m/>
    <m/>
    <n v="1067"/>
    <s v=""/>
    <s v=""/>
    <s v="nem"/>
    <s v=""/>
    <x v="0"/>
  </r>
  <r>
    <n v="505510670092"/>
    <n v="505510670092"/>
    <n v="515510440107"/>
    <n v="1067"/>
    <s v="Szeged"/>
    <d v="2020-05-03T00:00:00"/>
    <d v="2020-05-03T00:00:00"/>
    <x v="17"/>
    <s v="P75610"/>
    <s v="akkumulátor szekrény átalakítás"/>
    <n v="1"/>
    <n v="1"/>
    <n v="770400"/>
    <s v="Ft/kocsi"/>
    <n v="0"/>
    <n v="770400"/>
    <m/>
    <m/>
    <d v="2020-07-02T00:00:00"/>
    <n v="2020"/>
    <n v="7"/>
    <s v=""/>
    <s v=""/>
    <s v=""/>
    <n v="770400"/>
    <m/>
    <m/>
    <n v="1067"/>
    <s v=""/>
    <s v=""/>
    <s v="nem"/>
    <s v=""/>
    <x v="0"/>
  </r>
  <r>
    <n v="505510670092"/>
    <n v="505510670092"/>
    <n v="515510440107"/>
    <n v="1067"/>
    <s v="Szeged"/>
    <d v="2020-05-03T00:00:00"/>
    <d v="2020-05-03T00:00:00"/>
    <x v="18"/>
    <s v="T52826"/>
    <s v="poggyásztartó díszcsík"/>
    <n v="1"/>
    <n v="1"/>
    <n v="56500"/>
    <s v="Ft/kocsi"/>
    <n v="0"/>
    <n v="56500"/>
    <m/>
    <m/>
    <d v="2020-07-02T00:00:00"/>
    <n v="2020"/>
    <n v="7"/>
    <s v=""/>
    <s v=""/>
    <s v=""/>
    <n v="56500"/>
    <m/>
    <m/>
    <n v="1067"/>
    <s v=""/>
    <s v=""/>
    <s v="nem"/>
    <s v=""/>
    <x v="0"/>
  </r>
  <r>
    <n v="505510670092"/>
    <n v="505510670092"/>
    <n v="515510440107"/>
    <n v="1067"/>
    <s v="Szeged"/>
    <d v="2020-05-03T00:00:00"/>
    <d v="2020-05-03T00:00:00"/>
    <x v="19"/>
    <s v="T76251"/>
    <s v="klímavezérlő javítás"/>
    <n v="1"/>
    <n v="1"/>
    <n v="32217"/>
    <s v="Ft/kocsi"/>
    <n v="0"/>
    <n v="32217"/>
    <m/>
    <m/>
    <d v="2020-07-02T00:00:00"/>
    <n v="2020"/>
    <n v="7"/>
    <s v=""/>
    <s v=""/>
    <s v=""/>
    <n v="32217"/>
    <m/>
    <m/>
    <n v="1067"/>
    <s v=""/>
    <s v=""/>
    <s v="nem"/>
    <s v=""/>
    <x v="0"/>
  </r>
  <r>
    <n v="505510670092"/>
    <n v="505510670092"/>
    <n v="515510440107"/>
    <n v="1067"/>
    <s v="Szeged"/>
    <d v="2020-05-03T00:00:00"/>
    <d v="2020-05-03T00:00:00"/>
    <x v="20"/>
    <e v="#N/A"/>
    <s v="előtér mennyezetajtó csere"/>
    <n v="1"/>
    <n v="1"/>
    <n v="574500"/>
    <m/>
    <m/>
    <n v="574500"/>
    <m/>
    <m/>
    <d v="2020-07-02T00:00:00"/>
    <n v="2020"/>
    <n v="7"/>
    <s v=""/>
    <s v=""/>
    <s v=""/>
    <n v="574500"/>
    <m/>
    <m/>
    <n v="1067"/>
    <s v=""/>
    <s v=""/>
    <s v="nem"/>
    <s v=""/>
    <x v="0"/>
  </r>
  <r>
    <n v="505510670092"/>
    <n v="505510670092"/>
    <n v="515510440107"/>
    <n v="1067"/>
    <s v="Szeged"/>
    <d v="2020-05-03T00:00:00"/>
    <d v="2020-05-03T00:00:00"/>
    <x v="21"/>
    <e v="#N/A"/>
    <s v="szolgálati tároló kialakítás"/>
    <n v="1"/>
    <n v="0"/>
    <n v="2000000"/>
    <m/>
    <m/>
    <n v="0"/>
    <m/>
    <m/>
    <d v="2020-07-02T00:00:00"/>
    <n v="2020"/>
    <n v="7"/>
    <s v=""/>
    <s v=""/>
    <s v=""/>
    <n v="0"/>
    <m/>
    <m/>
    <n v="1067"/>
    <s v=""/>
    <s v=""/>
    <s v="nem"/>
    <s v=""/>
    <x v="0"/>
  </r>
  <r>
    <n v="505510670100"/>
    <n v="505510670100"/>
    <n v="515510440115"/>
    <n v="1067"/>
    <s v="Nyíregyháza"/>
    <d v="2020-03-23T00:00:00"/>
    <d v="2020-03-23T00:00:00"/>
    <x v="0"/>
    <s v="KOMF3"/>
    <s v="komfortnövelés"/>
    <n v="1"/>
    <n v="1"/>
    <n v="19397200"/>
    <s v="Ft/kocsi"/>
    <n v="0"/>
    <n v="19397200"/>
    <m/>
    <m/>
    <d v="2020-05-22T00:00:00"/>
    <n v="2020"/>
    <n v="5"/>
    <n v="14000000"/>
    <n v="317676"/>
    <n v="9138379"/>
    <n v="42853255"/>
    <m/>
    <m/>
    <n v="1067"/>
    <s v=""/>
    <s v=""/>
    <s v="igen"/>
    <n v="41697637"/>
    <x v="0"/>
  </r>
  <r>
    <n v="505510670100"/>
    <n v="505510670100"/>
    <n v="515510440115"/>
    <n v="1067"/>
    <s v="Nyíregyháza"/>
    <d v="2020-03-23T00:00:00"/>
    <d v="2020-03-23T00:00:00"/>
    <x v="1"/>
    <s v="EÁCS"/>
    <s v="energiaellátó csere"/>
    <n v="1"/>
    <n v="1"/>
    <n v="6763700"/>
    <s v="Ft/kocsi"/>
    <n v="0"/>
    <n v="6763700"/>
    <m/>
    <m/>
    <d v="2020-05-22T00:00:00"/>
    <n v="2020"/>
    <n v="5"/>
    <s v=""/>
    <s v=""/>
    <s v=""/>
    <n v="6763700"/>
    <m/>
    <m/>
    <n v="1067"/>
    <s v=""/>
    <s v=""/>
    <s v="nem"/>
    <s v=""/>
    <x v="0"/>
  </r>
  <r>
    <n v="505510670100"/>
    <n v="505510670100"/>
    <n v="515510440115"/>
    <n v="1067"/>
    <s v="Nyíregyháza"/>
    <d v="2020-03-23T00:00:00"/>
    <d v="2020-03-23T00:00:00"/>
    <x v="2"/>
    <s v="P54007"/>
    <s v="infracsap beépítés"/>
    <n v="1"/>
    <n v="1"/>
    <n v="1309400"/>
    <s v="Ft/kocsi"/>
    <n v="30"/>
    <n v="1309400"/>
    <m/>
    <m/>
    <d v="2020-05-22T00:00:00"/>
    <n v="2020"/>
    <n v="5"/>
    <s v=""/>
    <s v=""/>
    <s v=""/>
    <n v="1309400"/>
    <m/>
    <m/>
    <n v="1067"/>
    <s v=""/>
    <s v=""/>
    <s v="nem"/>
    <s v=""/>
    <x v="0"/>
  </r>
  <r>
    <n v="505510670100"/>
    <n v="505510670100"/>
    <n v="515510440115"/>
    <n v="1067"/>
    <s v="Nyíregyháza"/>
    <d v="2020-03-23T00:00:00"/>
    <d v="2020-03-23T00:00:00"/>
    <x v="3"/>
    <s v="T98612"/>
    <s v="LED poggyásztér világítás"/>
    <n v="1"/>
    <n v="1"/>
    <n v="27200"/>
    <s v="Ft/db"/>
    <n v="30"/>
    <n v="27200"/>
    <m/>
    <m/>
    <d v="2020-05-22T00:00:00"/>
    <n v="2020"/>
    <n v="5"/>
    <s v=""/>
    <s v=""/>
    <s v=""/>
    <n v="27200"/>
    <m/>
    <m/>
    <n v="1067"/>
    <s v=""/>
    <s v=""/>
    <s v="nem"/>
    <s v=""/>
    <x v="0"/>
  </r>
  <r>
    <n v="505510670100"/>
    <n v="505510670100"/>
    <n v="515510440115"/>
    <n v="1067"/>
    <s v="Nyíregyháza"/>
    <d v="2020-03-23T00:00:00"/>
    <d v="2020-03-23T00:00:00"/>
    <x v="4"/>
    <s v="T51223"/>
    <s v="új függöny beépítés"/>
    <n v="1"/>
    <n v="1"/>
    <n v="35300"/>
    <s v="Ft/db"/>
    <n v="60"/>
    <n v="35300"/>
    <m/>
    <m/>
    <d v="2020-05-22T00:00:00"/>
    <n v="2020"/>
    <n v="5"/>
    <s v=""/>
    <s v=""/>
    <s v=""/>
    <n v="35300"/>
    <m/>
    <m/>
    <n v="1067"/>
    <s v=""/>
    <s v=""/>
    <s v="nem"/>
    <s v=""/>
    <x v="0"/>
  </r>
  <r>
    <n v="505510670100"/>
    <n v="505510670100"/>
    <n v="515510440115"/>
    <n v="1067"/>
    <s v="Nyíregyháza"/>
    <d v="2020-03-23T00:00:00"/>
    <d v="2020-03-23T00:00:00"/>
    <x v="5"/>
    <s v="P51002"/>
    <s v="előtér mennyezet átalakítás"/>
    <n v="1"/>
    <n v="1"/>
    <n v="630700"/>
    <s v="Ft/kocsi"/>
    <n v="0"/>
    <n v="630700"/>
    <m/>
    <m/>
    <d v="2020-05-22T00:00:00"/>
    <n v="2020"/>
    <n v="5"/>
    <s v=""/>
    <s v=""/>
    <s v=""/>
    <n v="630700"/>
    <m/>
    <m/>
    <n v="1067"/>
    <s v=""/>
    <s v=""/>
    <s v="nem"/>
    <s v=""/>
    <x v="0"/>
  </r>
  <r>
    <n v="505510670100"/>
    <n v="505510670100"/>
    <n v="515510440115"/>
    <n v="1067"/>
    <s v="Nyíregyháza"/>
    <d v="2020-03-23T00:00:00"/>
    <d v="2020-03-23T00:00:00"/>
    <x v="6"/>
    <s v="P80115"/>
    <s v="UIC csere, zöldhurok"/>
    <n v="1"/>
    <n v="1"/>
    <n v="3529900"/>
    <s v="Ft/kocsi"/>
    <n v="0"/>
    <m/>
    <n v="3529900"/>
    <m/>
    <d v="2020-05-22T00:00:00"/>
    <n v="2020"/>
    <n v="5"/>
    <s v=""/>
    <s v=""/>
    <s v=""/>
    <n v="3529900"/>
    <m/>
    <m/>
    <n v="1067"/>
    <s v=""/>
    <s v=""/>
    <s v="nem"/>
    <s v=""/>
    <x v="1"/>
  </r>
  <r>
    <n v="505510670100"/>
    <n v="505510670100"/>
    <n v="515510440115"/>
    <n v="1067"/>
    <s v="Nyíregyháza"/>
    <d v="2020-03-23T00:00:00"/>
    <d v="2020-03-23T00:00:00"/>
    <x v="7"/>
    <s v="P80102"/>
    <s v="AFE beépítés"/>
    <n v="1"/>
    <n v="1"/>
    <n v="2253800"/>
    <s v="Ft/kocsi"/>
    <n v="10"/>
    <m/>
    <n v="2253800"/>
    <m/>
    <d v="2020-05-22T00:00:00"/>
    <n v="2020"/>
    <n v="5"/>
    <s v=""/>
    <s v=""/>
    <s v=""/>
    <n v="2253800"/>
    <m/>
    <m/>
    <n v="1067"/>
    <s v=""/>
    <s v=""/>
    <s v="nem"/>
    <s v=""/>
    <x v="1"/>
  </r>
  <r>
    <n v="505510670100"/>
    <n v="505510670100"/>
    <n v="515510440115"/>
    <n v="1067"/>
    <s v="Nyíregyháza"/>
    <d v="2020-03-23T00:00:00"/>
    <d v="2020-03-23T00:00:00"/>
    <x v="8"/>
    <e v="#N/A"/>
    <s v="UIC kábel"/>
    <n v="1"/>
    <n v="1"/>
    <s v="x"/>
    <m/>
    <m/>
    <m/>
    <n v="0"/>
    <m/>
    <d v="2020-05-22T00:00:00"/>
    <n v="2020"/>
    <n v="5"/>
    <s v=""/>
    <s v=""/>
    <s v=""/>
    <n v="0"/>
    <m/>
    <m/>
    <n v="1067"/>
    <s v=""/>
    <s v=""/>
    <s v="nem"/>
    <s v=""/>
    <x v="1"/>
  </r>
  <r>
    <n v="505510670100"/>
    <n v="505510670100"/>
    <n v="515510440115"/>
    <n v="1067"/>
    <s v="Nyíregyháza"/>
    <d v="2020-03-23T00:00:00"/>
    <d v="2020-03-23T00:00:00"/>
    <x v="9"/>
    <e v="#N/A"/>
    <s v="hangosítás kiépítés (fix beépítésű mikrofonnal)"/>
    <n v="1"/>
    <n v="1"/>
    <s v="x"/>
    <m/>
    <m/>
    <m/>
    <n v="0"/>
    <m/>
    <d v="2020-05-22T00:00:00"/>
    <n v="2020"/>
    <n v="5"/>
    <s v=""/>
    <s v=""/>
    <s v=""/>
    <n v="0"/>
    <m/>
    <m/>
    <n v="1067"/>
    <s v=""/>
    <s v=""/>
    <s v="nem"/>
    <s v=""/>
    <x v="1"/>
  </r>
  <r>
    <n v="505510670100"/>
    <n v="505510670100"/>
    <n v="515510440115"/>
    <n v="1067"/>
    <s v="Nyíregyháza"/>
    <d v="2020-03-23T00:00:00"/>
    <d v="2020-03-23T00:00:00"/>
    <x v="10"/>
    <s v="P98006"/>
    <s v="érintésvédelem"/>
    <n v="1"/>
    <n v="1"/>
    <n v="83700"/>
    <s v="Ft/kocsi"/>
    <n v="0"/>
    <n v="83700"/>
    <m/>
    <m/>
    <d v="2020-05-22T00:00:00"/>
    <n v="2020"/>
    <n v="5"/>
    <s v=""/>
    <s v=""/>
    <s v=""/>
    <n v="83700"/>
    <m/>
    <m/>
    <n v="1067"/>
    <s v=""/>
    <s v=""/>
    <s v="nem"/>
    <s v=""/>
    <x v="0"/>
  </r>
  <r>
    <n v="505510670100"/>
    <n v="505510670100"/>
    <n v="515510440115"/>
    <n v="1067"/>
    <s v="Nyíregyháza"/>
    <d v="2020-03-23T00:00:00"/>
    <d v="2020-03-23T00:00:00"/>
    <x v="11"/>
    <s v="T21003"/>
    <s v="forgócsap szilentblokk csere"/>
    <n v="1"/>
    <n v="1"/>
    <n v="144520"/>
    <s v="Ft/kocsi"/>
    <n v="0"/>
    <n v="144520"/>
    <m/>
    <m/>
    <d v="2020-05-22T00:00:00"/>
    <n v="2020"/>
    <n v="5"/>
    <s v=""/>
    <s v=""/>
    <s v=""/>
    <n v="144520"/>
    <m/>
    <m/>
    <n v="1067"/>
    <s v=""/>
    <s v=""/>
    <s v="nem"/>
    <s v=""/>
    <x v="0"/>
  </r>
  <r>
    <n v="505510670100"/>
    <n v="505510670100"/>
    <n v="515510440115"/>
    <n v="1067"/>
    <s v="Nyíregyháza"/>
    <d v="2020-03-23T00:00:00"/>
    <d v="2020-03-23T00:00:00"/>
    <x v="12"/>
    <s v="nincs"/>
    <s v="WC alatti acéllemez csere"/>
    <n v="1"/>
    <n v="1"/>
    <n v="1092200"/>
    <s v="Ft/kocsi"/>
    <n v="0"/>
    <n v="1092200"/>
    <m/>
    <m/>
    <d v="2020-05-22T00:00:00"/>
    <n v="2020"/>
    <n v="5"/>
    <s v=""/>
    <s v=""/>
    <s v=""/>
    <n v="1092200"/>
    <m/>
    <m/>
    <n v="1067"/>
    <s v=""/>
    <s v=""/>
    <s v="nem"/>
    <s v=""/>
    <x v="0"/>
  </r>
  <r>
    <n v="505510670100"/>
    <n v="505510670100"/>
    <n v="515510440115"/>
    <n v="1067"/>
    <s v="Nyíregyháza"/>
    <d v="2020-03-23T00:00:00"/>
    <d v="2020-03-23T00:00:00"/>
    <x v="13"/>
    <s v="T54855"/>
    <s v="WC padlótálca csere"/>
    <n v="1"/>
    <n v="1"/>
    <n v="1803400"/>
    <s v="Ft/kocsi"/>
    <n v="0"/>
    <n v="1803400"/>
    <m/>
    <m/>
    <d v="2020-05-22T00:00:00"/>
    <n v="2020"/>
    <n v="5"/>
    <s v=""/>
    <s v=""/>
    <s v=""/>
    <n v="1803400"/>
    <m/>
    <m/>
    <n v="1067"/>
    <s v=""/>
    <s v=""/>
    <s v="nem"/>
    <s v=""/>
    <x v="0"/>
  </r>
  <r>
    <n v="505510670100"/>
    <n v="505510670100"/>
    <n v="515510440115"/>
    <n v="1067"/>
    <s v="Nyíregyháza"/>
    <d v="2020-03-23T00:00:00"/>
    <d v="2020-03-23T00:00:00"/>
    <x v="14"/>
    <s v="T49005"/>
    <s v="ablak felújítás porszórás"/>
    <n v="1"/>
    <n v="1"/>
    <n v="2768500"/>
    <s v="Ft/kocsi"/>
    <n v="15"/>
    <n v="2768500"/>
    <m/>
    <m/>
    <d v="2020-05-22T00:00:00"/>
    <n v="2020"/>
    <n v="5"/>
    <s v=""/>
    <s v=""/>
    <s v=""/>
    <n v="2768500"/>
    <m/>
    <m/>
    <n v="1067"/>
    <s v=""/>
    <s v=""/>
    <s v="nem"/>
    <s v=""/>
    <x v="0"/>
  </r>
  <r>
    <n v="505510670100"/>
    <n v="505510670100"/>
    <n v="515510440115"/>
    <n v="1067"/>
    <s v="Nyíregyháza"/>
    <d v="2020-03-23T00:00:00"/>
    <d v="2020-03-23T00:00:00"/>
    <x v="15"/>
    <s v="P48403"/>
    <s v="teremajtó vésznyitás/nyomógombos nyitás"/>
    <n v="1"/>
    <n v="1"/>
    <n v="286800"/>
    <s v="Ft/kocsi"/>
    <n v="0"/>
    <m/>
    <n v="286800"/>
    <m/>
    <d v="2020-05-22T00:00:00"/>
    <n v="2020"/>
    <n v="5"/>
    <s v=""/>
    <s v=""/>
    <s v=""/>
    <n v="286800"/>
    <m/>
    <m/>
    <n v="1067"/>
    <s v=""/>
    <s v=""/>
    <s v="nem"/>
    <s v=""/>
    <x v="1"/>
  </r>
  <r>
    <n v="505510670100"/>
    <n v="505510670100"/>
    <n v="515510440115"/>
    <n v="1067"/>
    <s v="Nyíregyháza"/>
    <d v="2020-03-23T00:00:00"/>
    <d v="2020-03-23T00:00:00"/>
    <x v="16"/>
    <s v="T72017"/>
    <s v="komfortosított kocsik energiaellátó kiegészítés"/>
    <n v="1"/>
    <n v="1"/>
    <n v="137700"/>
    <s v="Ft/kocsi"/>
    <n v="0"/>
    <n v="137700"/>
    <m/>
    <m/>
    <d v="2020-05-22T00:00:00"/>
    <n v="2020"/>
    <n v="5"/>
    <s v=""/>
    <s v=""/>
    <s v=""/>
    <n v="137700"/>
    <m/>
    <m/>
    <n v="1067"/>
    <s v=""/>
    <s v=""/>
    <s v="nem"/>
    <s v=""/>
    <x v="0"/>
  </r>
  <r>
    <n v="505510670100"/>
    <n v="505510670100"/>
    <n v="515510440115"/>
    <n v="1067"/>
    <s v="Nyíregyháza"/>
    <d v="2020-03-23T00:00:00"/>
    <d v="2020-03-23T00:00:00"/>
    <x v="17"/>
    <s v="P75610"/>
    <s v="akkumulátor szekrény átalakítás"/>
    <n v="1"/>
    <n v="1"/>
    <n v="770400"/>
    <s v="Ft/kocsi"/>
    <n v="0"/>
    <n v="770400"/>
    <m/>
    <m/>
    <d v="2020-05-22T00:00:00"/>
    <n v="2020"/>
    <n v="5"/>
    <s v=""/>
    <s v=""/>
    <s v=""/>
    <n v="770400"/>
    <m/>
    <m/>
    <n v="1067"/>
    <s v=""/>
    <s v=""/>
    <s v="nem"/>
    <s v=""/>
    <x v="0"/>
  </r>
  <r>
    <n v="505510670100"/>
    <n v="505510670100"/>
    <n v="515510440115"/>
    <n v="1067"/>
    <s v="Nyíregyháza"/>
    <d v="2020-03-23T00:00:00"/>
    <d v="2020-03-23T00:00:00"/>
    <x v="18"/>
    <s v="T52826"/>
    <s v="poggyásztartó díszcsík"/>
    <n v="1"/>
    <n v="1"/>
    <n v="56500"/>
    <s v="Ft/kocsi"/>
    <n v="0"/>
    <n v="56500"/>
    <m/>
    <m/>
    <d v="2020-05-22T00:00:00"/>
    <n v="2020"/>
    <n v="5"/>
    <s v=""/>
    <s v=""/>
    <s v=""/>
    <n v="56500"/>
    <m/>
    <m/>
    <n v="1067"/>
    <s v=""/>
    <s v=""/>
    <s v="nem"/>
    <s v=""/>
    <x v="0"/>
  </r>
  <r>
    <n v="505510670100"/>
    <n v="505510670100"/>
    <n v="515510440115"/>
    <n v="1067"/>
    <s v="Nyíregyháza"/>
    <d v="2020-03-23T00:00:00"/>
    <d v="2020-03-23T00:00:00"/>
    <x v="19"/>
    <s v="T76251"/>
    <s v="klímavezérlő javítás"/>
    <n v="1"/>
    <n v="1"/>
    <n v="32217"/>
    <s v="Ft/kocsi"/>
    <n v="0"/>
    <n v="32217"/>
    <m/>
    <m/>
    <d v="2020-05-22T00:00:00"/>
    <n v="2020"/>
    <n v="5"/>
    <s v=""/>
    <s v=""/>
    <s v=""/>
    <n v="32217"/>
    <m/>
    <m/>
    <n v="1067"/>
    <s v=""/>
    <s v=""/>
    <s v="nem"/>
    <s v=""/>
    <x v="0"/>
  </r>
  <r>
    <n v="505510670100"/>
    <n v="505510670100"/>
    <n v="515510440115"/>
    <n v="1067"/>
    <s v="Nyíregyháza"/>
    <d v="2020-03-23T00:00:00"/>
    <d v="2020-03-23T00:00:00"/>
    <x v="20"/>
    <e v="#N/A"/>
    <s v="előtér mennyezetajtó csere"/>
    <n v="1"/>
    <n v="1"/>
    <n v="574500"/>
    <m/>
    <m/>
    <n v="574500"/>
    <m/>
    <m/>
    <d v="2020-05-22T00:00:00"/>
    <n v="2020"/>
    <n v="5"/>
    <s v=""/>
    <s v=""/>
    <s v=""/>
    <n v="574500"/>
    <m/>
    <m/>
    <n v="1067"/>
    <s v=""/>
    <s v=""/>
    <s v="nem"/>
    <s v=""/>
    <x v="0"/>
  </r>
  <r>
    <n v="505510670100"/>
    <n v="505510670100"/>
    <n v="515510440115"/>
    <n v="1067"/>
    <s v="Nyíregyháza"/>
    <d v="2020-03-23T00:00:00"/>
    <d v="2020-03-23T00:00:00"/>
    <x v="21"/>
    <e v="#N/A"/>
    <s v="szolgálati tároló kialakítás"/>
    <n v="1"/>
    <n v="0"/>
    <n v="2000000"/>
    <m/>
    <m/>
    <n v="0"/>
    <m/>
    <m/>
    <d v="2020-05-22T00:00:00"/>
    <n v="2020"/>
    <n v="5"/>
    <s v=""/>
    <s v=""/>
    <s v=""/>
    <n v="0"/>
    <m/>
    <m/>
    <n v="1067"/>
    <s v=""/>
    <s v=""/>
    <s v="nem"/>
    <s v=""/>
    <x v="0"/>
  </r>
  <r>
    <n v="505510670118"/>
    <n v="505510670118"/>
    <n v="515510440123"/>
    <n v="1067"/>
    <s v="Nyíregyháza"/>
    <d v="2019-10-12T00:00:00"/>
    <d v="2019-10-12T00:00:00"/>
    <x v="0"/>
    <s v="KOMF3"/>
    <s v="komfortnövelés"/>
    <n v="1"/>
    <n v="1"/>
    <n v="19397200"/>
    <s v="Ft/kocsi"/>
    <n v="0"/>
    <n v="19397200"/>
    <m/>
    <m/>
    <d v="2019-12-11T00:00:00"/>
    <n v="2019"/>
    <n v="12"/>
    <n v="14000000"/>
    <n v="317676"/>
    <n v="9138379"/>
    <n v="42853255"/>
    <m/>
    <m/>
    <n v="1067"/>
    <s v=""/>
    <s v=""/>
    <s v="igen"/>
    <n v="43697637"/>
    <x v="0"/>
  </r>
  <r>
    <n v="505510670118"/>
    <n v="505510670118"/>
    <n v="515510440123"/>
    <n v="1067"/>
    <s v="Nyíregyháza"/>
    <d v="2019-10-12T00:00:00"/>
    <d v="2019-10-12T00:00:00"/>
    <x v="1"/>
    <s v="EÁCS"/>
    <s v="energiaellátó csere"/>
    <n v="1"/>
    <n v="1"/>
    <n v="6763700"/>
    <s v="Ft/kocsi"/>
    <n v="0"/>
    <n v="6763700"/>
    <m/>
    <m/>
    <d v="2019-12-11T00:00:00"/>
    <n v="2019"/>
    <n v="12"/>
    <s v=""/>
    <s v=""/>
    <s v=""/>
    <n v="6763700"/>
    <m/>
    <m/>
    <n v="1067"/>
    <s v=""/>
    <s v=""/>
    <s v="nem"/>
    <s v=""/>
    <x v="0"/>
  </r>
  <r>
    <n v="505510670118"/>
    <n v="505510670118"/>
    <n v="515510440123"/>
    <n v="1067"/>
    <s v="Nyíregyháza"/>
    <d v="2019-10-12T00:00:00"/>
    <d v="2019-10-12T00:00:00"/>
    <x v="2"/>
    <s v="P54007"/>
    <s v="infracsap beépítés"/>
    <n v="1"/>
    <n v="1"/>
    <n v="1309400"/>
    <s v="Ft/kocsi"/>
    <n v="30"/>
    <n v="1309400"/>
    <m/>
    <m/>
    <d v="2019-12-11T00:00:00"/>
    <n v="2019"/>
    <n v="12"/>
    <s v=""/>
    <s v=""/>
    <s v=""/>
    <n v="1309400"/>
    <m/>
    <m/>
    <n v="1067"/>
    <s v=""/>
    <s v=""/>
    <s v="nem"/>
    <s v=""/>
    <x v="0"/>
  </r>
  <r>
    <n v="505510670118"/>
    <n v="505510670118"/>
    <n v="515510440123"/>
    <n v="1067"/>
    <s v="Nyíregyháza"/>
    <d v="2019-10-12T00:00:00"/>
    <d v="2019-10-12T00:00:00"/>
    <x v="3"/>
    <s v="T98612"/>
    <s v="LED poggyásztér világítás"/>
    <n v="1"/>
    <n v="1"/>
    <n v="27200"/>
    <s v="Ft/db"/>
    <n v="30"/>
    <n v="27200"/>
    <m/>
    <m/>
    <d v="2019-12-11T00:00:00"/>
    <n v="2019"/>
    <n v="12"/>
    <s v=""/>
    <s v=""/>
    <s v=""/>
    <n v="27200"/>
    <m/>
    <m/>
    <n v="1067"/>
    <s v=""/>
    <s v=""/>
    <s v="nem"/>
    <s v=""/>
    <x v="0"/>
  </r>
  <r>
    <n v="505510670118"/>
    <n v="505510670118"/>
    <n v="515510440123"/>
    <n v="1067"/>
    <s v="Nyíregyháza"/>
    <d v="2019-10-12T00:00:00"/>
    <d v="2019-10-12T00:00:00"/>
    <x v="4"/>
    <s v="T51223"/>
    <s v="új függöny beépítés"/>
    <n v="1"/>
    <n v="1"/>
    <n v="35300"/>
    <s v="Ft/db"/>
    <n v="60"/>
    <n v="35300"/>
    <m/>
    <m/>
    <d v="2019-12-11T00:00:00"/>
    <n v="2019"/>
    <n v="12"/>
    <s v=""/>
    <s v=""/>
    <s v=""/>
    <n v="35300"/>
    <m/>
    <m/>
    <n v="1067"/>
    <s v=""/>
    <s v=""/>
    <s v="nem"/>
    <s v=""/>
    <x v="0"/>
  </r>
  <r>
    <n v="505510670118"/>
    <n v="505510670118"/>
    <n v="515510440123"/>
    <n v="1067"/>
    <s v="Nyíregyháza"/>
    <d v="2019-10-12T00:00:00"/>
    <d v="2019-10-12T00:00:00"/>
    <x v="5"/>
    <s v="P51002"/>
    <s v="előtér mennyezet átalakítás"/>
    <n v="1"/>
    <n v="1"/>
    <n v="630700"/>
    <s v="Ft/kocsi"/>
    <n v="0"/>
    <n v="630700"/>
    <m/>
    <m/>
    <d v="2019-12-11T00:00:00"/>
    <n v="2019"/>
    <n v="12"/>
    <s v=""/>
    <s v=""/>
    <s v=""/>
    <n v="630700"/>
    <m/>
    <m/>
    <n v="1067"/>
    <s v=""/>
    <s v=""/>
    <s v="nem"/>
    <s v=""/>
    <x v="0"/>
  </r>
  <r>
    <n v="505510670118"/>
    <n v="505510670118"/>
    <n v="515510440123"/>
    <n v="1067"/>
    <s v="Nyíregyháza"/>
    <d v="2019-10-12T00:00:00"/>
    <d v="2019-10-12T00:00:00"/>
    <x v="6"/>
    <s v="P80115"/>
    <s v="UIC csere, zöldhurok"/>
    <n v="1"/>
    <n v="1"/>
    <n v="3529900"/>
    <s v="Ft/kocsi"/>
    <n v="0"/>
    <m/>
    <n v="3529900"/>
    <m/>
    <d v="2019-12-11T00:00:00"/>
    <n v="2019"/>
    <n v="12"/>
    <s v=""/>
    <s v=""/>
    <s v=""/>
    <n v="3529900"/>
    <m/>
    <m/>
    <n v="1067"/>
    <s v=""/>
    <s v=""/>
    <s v="nem"/>
    <s v=""/>
    <x v="1"/>
  </r>
  <r>
    <n v="505510670118"/>
    <n v="505510670118"/>
    <n v="515510440123"/>
    <n v="1067"/>
    <s v="Nyíregyháza"/>
    <d v="2019-10-12T00:00:00"/>
    <d v="2019-10-12T00:00:00"/>
    <x v="7"/>
    <s v="P80102"/>
    <s v="AFE beépítés"/>
    <n v="1"/>
    <n v="1"/>
    <n v="2253800"/>
    <s v="Ft/kocsi"/>
    <n v="10"/>
    <m/>
    <n v="2253800"/>
    <m/>
    <d v="2019-12-11T00:00:00"/>
    <n v="2019"/>
    <n v="12"/>
    <s v=""/>
    <s v=""/>
    <s v=""/>
    <n v="2253800"/>
    <m/>
    <m/>
    <n v="1067"/>
    <s v=""/>
    <s v=""/>
    <s v="nem"/>
    <s v=""/>
    <x v="1"/>
  </r>
  <r>
    <n v="505510670118"/>
    <n v="505510670118"/>
    <n v="515510440123"/>
    <n v="1067"/>
    <s v="Nyíregyháza"/>
    <d v="2019-10-12T00:00:00"/>
    <d v="2019-10-12T00:00:00"/>
    <x v="8"/>
    <e v="#N/A"/>
    <s v="UIC kábel"/>
    <n v="1"/>
    <n v="1"/>
    <s v="x"/>
    <m/>
    <m/>
    <m/>
    <n v="0"/>
    <m/>
    <d v="2019-12-11T00:00:00"/>
    <n v="2019"/>
    <n v="12"/>
    <s v=""/>
    <s v=""/>
    <s v=""/>
    <n v="0"/>
    <m/>
    <m/>
    <n v="1067"/>
    <s v=""/>
    <s v=""/>
    <s v="nem"/>
    <s v=""/>
    <x v="1"/>
  </r>
  <r>
    <n v="505510670118"/>
    <n v="505510670118"/>
    <n v="515510440123"/>
    <n v="1067"/>
    <s v="Nyíregyháza"/>
    <d v="2019-10-12T00:00:00"/>
    <d v="2019-10-12T00:00:00"/>
    <x v="9"/>
    <e v="#N/A"/>
    <s v="hangosítás kiépítés (fix beépítésű mikrofonnal)"/>
    <n v="1"/>
    <n v="1"/>
    <s v="x"/>
    <m/>
    <m/>
    <m/>
    <n v="0"/>
    <m/>
    <d v="2019-12-11T00:00:00"/>
    <n v="2019"/>
    <n v="12"/>
    <s v=""/>
    <s v=""/>
    <s v=""/>
    <n v="0"/>
    <m/>
    <m/>
    <n v="1067"/>
    <s v=""/>
    <s v=""/>
    <s v="nem"/>
    <s v=""/>
    <x v="1"/>
  </r>
  <r>
    <n v="505510670118"/>
    <n v="505510670118"/>
    <n v="515510440123"/>
    <n v="1067"/>
    <s v="Nyíregyháza"/>
    <d v="2019-10-12T00:00:00"/>
    <d v="2019-10-12T00:00:00"/>
    <x v="10"/>
    <s v="P98006"/>
    <s v="érintésvédelem"/>
    <n v="1"/>
    <n v="1"/>
    <n v="83700"/>
    <s v="Ft/kocsi"/>
    <n v="0"/>
    <n v="83700"/>
    <m/>
    <m/>
    <d v="2019-12-11T00:00:00"/>
    <n v="2019"/>
    <n v="12"/>
    <s v=""/>
    <s v=""/>
    <s v=""/>
    <n v="83700"/>
    <m/>
    <m/>
    <n v="1067"/>
    <s v=""/>
    <s v=""/>
    <s v="nem"/>
    <s v=""/>
    <x v="0"/>
  </r>
  <r>
    <n v="505510670118"/>
    <n v="505510670118"/>
    <n v="515510440123"/>
    <n v="1067"/>
    <s v="Nyíregyháza"/>
    <d v="2019-10-12T00:00:00"/>
    <d v="2019-10-12T00:00:00"/>
    <x v="11"/>
    <s v="T21003"/>
    <s v="forgócsap szilentblokk csere"/>
    <n v="1"/>
    <n v="1"/>
    <n v="144520"/>
    <s v="Ft/kocsi"/>
    <n v="0"/>
    <n v="144520"/>
    <m/>
    <m/>
    <d v="2019-12-11T00:00:00"/>
    <n v="2019"/>
    <n v="12"/>
    <s v=""/>
    <s v=""/>
    <s v=""/>
    <n v="144520"/>
    <m/>
    <m/>
    <n v="1067"/>
    <s v=""/>
    <s v=""/>
    <s v="nem"/>
    <s v=""/>
    <x v="0"/>
  </r>
  <r>
    <n v="505510670118"/>
    <n v="505510670118"/>
    <n v="515510440123"/>
    <n v="1067"/>
    <s v="Nyíregyháza"/>
    <d v="2019-10-12T00:00:00"/>
    <d v="2019-10-12T00:00:00"/>
    <x v="12"/>
    <s v="nincs"/>
    <s v="WC alatti acéllemez csere"/>
    <n v="1"/>
    <n v="1"/>
    <n v="1092200"/>
    <s v="Ft/kocsi"/>
    <n v="0"/>
    <n v="1092200"/>
    <m/>
    <m/>
    <d v="2019-12-11T00:00:00"/>
    <n v="2019"/>
    <n v="12"/>
    <s v=""/>
    <s v=""/>
    <s v=""/>
    <n v="1092200"/>
    <m/>
    <m/>
    <n v="1067"/>
    <s v=""/>
    <s v=""/>
    <s v="nem"/>
    <s v=""/>
    <x v="0"/>
  </r>
  <r>
    <n v="505510670118"/>
    <n v="505510670118"/>
    <n v="515510440123"/>
    <n v="1067"/>
    <s v="Nyíregyháza"/>
    <d v="2019-10-12T00:00:00"/>
    <d v="2019-10-12T00:00:00"/>
    <x v="13"/>
    <s v="T54855"/>
    <s v="WC padlótálca csere"/>
    <n v="1"/>
    <n v="1"/>
    <n v="1803400"/>
    <s v="Ft/kocsi"/>
    <n v="0"/>
    <n v="1803400"/>
    <m/>
    <m/>
    <d v="2019-12-11T00:00:00"/>
    <n v="2019"/>
    <n v="12"/>
    <s v=""/>
    <s v=""/>
    <s v=""/>
    <n v="1803400"/>
    <m/>
    <m/>
    <n v="1067"/>
    <s v=""/>
    <s v=""/>
    <s v="nem"/>
    <s v=""/>
    <x v="0"/>
  </r>
  <r>
    <n v="505510670118"/>
    <n v="505510670118"/>
    <n v="515510440123"/>
    <n v="1067"/>
    <s v="Nyíregyháza"/>
    <d v="2019-10-12T00:00:00"/>
    <d v="2019-10-12T00:00:00"/>
    <x v="14"/>
    <s v="T49005"/>
    <s v="ablak felújítás porszórás"/>
    <n v="1"/>
    <n v="1"/>
    <n v="2768500"/>
    <s v="Ft/kocsi"/>
    <n v="15"/>
    <n v="2768500"/>
    <m/>
    <m/>
    <d v="2019-12-11T00:00:00"/>
    <n v="2019"/>
    <n v="12"/>
    <s v=""/>
    <s v=""/>
    <s v=""/>
    <n v="2768500"/>
    <m/>
    <m/>
    <n v="1067"/>
    <s v=""/>
    <s v=""/>
    <s v="nem"/>
    <s v=""/>
    <x v="0"/>
  </r>
  <r>
    <n v="505510670118"/>
    <n v="505510670118"/>
    <n v="515510440123"/>
    <n v="1067"/>
    <s v="Nyíregyháza"/>
    <d v="2019-10-12T00:00:00"/>
    <d v="2019-10-12T00:00:00"/>
    <x v="15"/>
    <s v="P48403"/>
    <s v="teremajtó vésznyitás/nyomógombos nyitás"/>
    <n v="1"/>
    <n v="1"/>
    <n v="286800"/>
    <s v="Ft/kocsi"/>
    <n v="0"/>
    <m/>
    <n v="286800"/>
    <m/>
    <d v="2019-12-11T00:00:00"/>
    <n v="2019"/>
    <n v="12"/>
    <s v=""/>
    <s v=""/>
    <s v=""/>
    <n v="286800"/>
    <m/>
    <m/>
    <n v="1067"/>
    <s v=""/>
    <s v=""/>
    <s v="nem"/>
    <s v=""/>
    <x v="1"/>
  </r>
  <r>
    <n v="505510670118"/>
    <n v="505510670118"/>
    <n v="515510440123"/>
    <n v="1067"/>
    <s v="Nyíregyháza"/>
    <d v="2019-10-12T00:00:00"/>
    <d v="2019-10-12T00:00:00"/>
    <x v="16"/>
    <s v="T72017"/>
    <s v="komfortosított kocsik energiaellátó kiegészítés"/>
    <n v="1"/>
    <n v="1"/>
    <n v="137700"/>
    <s v="Ft/kocsi"/>
    <n v="0"/>
    <n v="137700"/>
    <m/>
    <m/>
    <d v="2019-12-11T00:00:00"/>
    <n v="2019"/>
    <n v="12"/>
    <s v=""/>
    <s v=""/>
    <s v=""/>
    <n v="137700"/>
    <m/>
    <m/>
    <n v="1067"/>
    <s v=""/>
    <s v=""/>
    <s v="nem"/>
    <s v=""/>
    <x v="0"/>
  </r>
  <r>
    <n v="505510670118"/>
    <n v="505510670118"/>
    <n v="515510440123"/>
    <n v="1067"/>
    <s v="Nyíregyháza"/>
    <d v="2019-10-12T00:00:00"/>
    <d v="2019-10-12T00:00:00"/>
    <x v="17"/>
    <s v="P75610"/>
    <s v="akkumulátor szekrény átalakítás"/>
    <n v="1"/>
    <n v="1"/>
    <n v="770400"/>
    <s v="Ft/kocsi"/>
    <n v="0"/>
    <n v="770400"/>
    <m/>
    <m/>
    <d v="2019-12-11T00:00:00"/>
    <n v="2019"/>
    <n v="12"/>
    <s v=""/>
    <s v=""/>
    <s v=""/>
    <n v="770400"/>
    <m/>
    <m/>
    <n v="1067"/>
    <s v=""/>
    <s v=""/>
    <s v="nem"/>
    <s v=""/>
    <x v="0"/>
  </r>
  <r>
    <n v="505510670118"/>
    <n v="505510670118"/>
    <n v="515510440123"/>
    <n v="1067"/>
    <s v="Nyíregyháza"/>
    <d v="2019-10-12T00:00:00"/>
    <d v="2019-10-12T00:00:00"/>
    <x v="18"/>
    <s v="T52826"/>
    <s v="poggyásztartó díszcsík"/>
    <n v="1"/>
    <n v="1"/>
    <n v="56500"/>
    <s v="Ft/kocsi"/>
    <n v="0"/>
    <n v="56500"/>
    <m/>
    <m/>
    <d v="2019-12-11T00:00:00"/>
    <n v="2019"/>
    <n v="12"/>
    <s v=""/>
    <s v=""/>
    <s v=""/>
    <n v="56500"/>
    <m/>
    <m/>
    <n v="1067"/>
    <s v=""/>
    <s v=""/>
    <s v="nem"/>
    <s v=""/>
    <x v="0"/>
  </r>
  <r>
    <n v="505510670118"/>
    <n v="505510670118"/>
    <n v="515510440123"/>
    <n v="1067"/>
    <s v="Nyíregyháza"/>
    <d v="2019-10-12T00:00:00"/>
    <d v="2019-10-12T00:00:00"/>
    <x v="19"/>
    <s v="T76251"/>
    <s v="klímavezérlő javítás"/>
    <n v="1"/>
    <n v="1"/>
    <n v="32217"/>
    <s v="Ft/kocsi"/>
    <n v="0"/>
    <n v="32217"/>
    <m/>
    <m/>
    <d v="2019-12-11T00:00:00"/>
    <n v="2019"/>
    <n v="12"/>
    <s v=""/>
    <s v=""/>
    <s v=""/>
    <n v="32217"/>
    <m/>
    <m/>
    <n v="1067"/>
    <s v=""/>
    <s v=""/>
    <s v="nem"/>
    <s v=""/>
    <x v="0"/>
  </r>
  <r>
    <n v="505510670118"/>
    <n v="505510670118"/>
    <n v="515510440123"/>
    <n v="1067"/>
    <s v="Nyíregyháza"/>
    <d v="2019-10-12T00:00:00"/>
    <d v="2019-10-12T00:00:00"/>
    <x v="20"/>
    <e v="#N/A"/>
    <s v="előtér mennyezetajtó csere"/>
    <n v="1"/>
    <n v="1"/>
    <n v="574500"/>
    <m/>
    <m/>
    <n v="574500"/>
    <m/>
    <m/>
    <d v="2019-12-11T00:00:00"/>
    <n v="2019"/>
    <n v="12"/>
    <s v=""/>
    <s v=""/>
    <s v=""/>
    <n v="574500"/>
    <m/>
    <m/>
    <n v="1067"/>
    <s v=""/>
    <s v=""/>
    <s v="nem"/>
    <s v=""/>
    <x v="0"/>
  </r>
  <r>
    <n v="505510670118"/>
    <n v="505510670118"/>
    <n v="515510440123"/>
    <n v="1067"/>
    <s v="Nyíregyháza"/>
    <d v="2019-10-12T00:00:00"/>
    <d v="2019-10-12T00:00:00"/>
    <x v="21"/>
    <e v="#N/A"/>
    <s v="szolgálati tároló kialakítás"/>
    <n v="1"/>
    <n v="1"/>
    <n v="2000000"/>
    <m/>
    <m/>
    <n v="2000000"/>
    <m/>
    <m/>
    <d v="2019-12-11T00:00:00"/>
    <n v="2019"/>
    <n v="12"/>
    <s v=""/>
    <s v=""/>
    <s v=""/>
    <n v="2000000"/>
    <m/>
    <m/>
    <n v="1067"/>
    <s v=""/>
    <s v=""/>
    <s v="nem"/>
    <s v=""/>
    <x v="0"/>
  </r>
  <r>
    <n v="505510670126"/>
    <n v="505510670126"/>
    <n v="515510440131"/>
    <n v="1067"/>
    <s v="Nyíregyháza"/>
    <d v="2020-04-06T00:00:00"/>
    <d v="2020-04-06T00:00:00"/>
    <x v="0"/>
    <s v="KOMF3"/>
    <s v="komfortnövelés"/>
    <n v="1"/>
    <n v="1"/>
    <n v="19397200"/>
    <s v="Ft/kocsi"/>
    <n v="0"/>
    <n v="19397200"/>
    <m/>
    <m/>
    <d v="2020-06-05T00:00:00"/>
    <n v="2020"/>
    <n v="6"/>
    <n v="14000000"/>
    <n v="317676"/>
    <n v="9138379"/>
    <n v="42853255"/>
    <m/>
    <m/>
    <n v="1067"/>
    <s v=""/>
    <s v=""/>
    <s v="igen"/>
    <n v="41697637"/>
    <x v="0"/>
  </r>
  <r>
    <n v="505510670126"/>
    <n v="505510670126"/>
    <n v="515510440131"/>
    <n v="1067"/>
    <s v="Nyíregyháza"/>
    <d v="2020-04-06T00:00:00"/>
    <d v="2020-04-06T00:00:00"/>
    <x v="1"/>
    <s v="EÁCS"/>
    <s v="energiaellátó csere"/>
    <n v="1"/>
    <n v="1"/>
    <n v="6763700"/>
    <s v="Ft/kocsi"/>
    <n v="0"/>
    <n v="6763700"/>
    <m/>
    <m/>
    <d v="2020-06-05T00:00:00"/>
    <n v="2020"/>
    <n v="6"/>
    <s v=""/>
    <s v=""/>
    <s v=""/>
    <n v="6763700"/>
    <m/>
    <m/>
    <n v="1067"/>
    <s v=""/>
    <s v=""/>
    <s v="nem"/>
    <s v=""/>
    <x v="0"/>
  </r>
  <r>
    <n v="505510670126"/>
    <n v="505510670126"/>
    <n v="515510440131"/>
    <n v="1067"/>
    <s v="Nyíregyháza"/>
    <d v="2020-04-06T00:00:00"/>
    <d v="2020-04-06T00:00:00"/>
    <x v="2"/>
    <s v="P54007"/>
    <s v="infracsap beépítés"/>
    <n v="1"/>
    <n v="1"/>
    <n v="1309400"/>
    <s v="Ft/kocsi"/>
    <n v="30"/>
    <n v="1309400"/>
    <m/>
    <m/>
    <d v="2020-06-05T00:00:00"/>
    <n v="2020"/>
    <n v="6"/>
    <s v=""/>
    <s v=""/>
    <s v=""/>
    <n v="1309400"/>
    <m/>
    <m/>
    <n v="1067"/>
    <s v=""/>
    <s v=""/>
    <s v="nem"/>
    <s v=""/>
    <x v="0"/>
  </r>
  <r>
    <n v="505510670126"/>
    <n v="505510670126"/>
    <n v="515510440131"/>
    <n v="1067"/>
    <s v="Nyíregyháza"/>
    <d v="2020-04-06T00:00:00"/>
    <d v="2020-04-06T00:00:00"/>
    <x v="3"/>
    <s v="T98612"/>
    <s v="LED poggyásztér világítás"/>
    <n v="1"/>
    <n v="1"/>
    <n v="27200"/>
    <s v="Ft/db"/>
    <n v="30"/>
    <n v="27200"/>
    <m/>
    <m/>
    <d v="2020-06-05T00:00:00"/>
    <n v="2020"/>
    <n v="6"/>
    <s v=""/>
    <s v=""/>
    <s v=""/>
    <n v="27200"/>
    <m/>
    <m/>
    <n v="1067"/>
    <s v=""/>
    <s v=""/>
    <s v="nem"/>
    <s v=""/>
    <x v="0"/>
  </r>
  <r>
    <n v="505510670126"/>
    <n v="505510670126"/>
    <n v="515510440131"/>
    <n v="1067"/>
    <s v="Nyíregyháza"/>
    <d v="2020-04-06T00:00:00"/>
    <d v="2020-04-06T00:00:00"/>
    <x v="4"/>
    <s v="T51223"/>
    <s v="új függöny beépítés"/>
    <n v="1"/>
    <n v="1"/>
    <n v="35300"/>
    <s v="Ft/db"/>
    <n v="60"/>
    <n v="35300"/>
    <m/>
    <m/>
    <d v="2020-06-05T00:00:00"/>
    <n v="2020"/>
    <n v="6"/>
    <s v=""/>
    <s v=""/>
    <s v=""/>
    <n v="35300"/>
    <m/>
    <m/>
    <n v="1067"/>
    <s v=""/>
    <s v=""/>
    <s v="nem"/>
    <s v=""/>
    <x v="0"/>
  </r>
  <r>
    <n v="505510670126"/>
    <n v="505510670126"/>
    <n v="515510440131"/>
    <n v="1067"/>
    <s v="Nyíregyháza"/>
    <d v="2020-04-06T00:00:00"/>
    <d v="2020-04-06T00:00:00"/>
    <x v="5"/>
    <s v="P51002"/>
    <s v="előtér mennyezet átalakítás"/>
    <n v="1"/>
    <n v="1"/>
    <n v="630700"/>
    <s v="Ft/kocsi"/>
    <n v="0"/>
    <n v="630700"/>
    <m/>
    <m/>
    <d v="2020-06-05T00:00:00"/>
    <n v="2020"/>
    <n v="6"/>
    <s v=""/>
    <s v=""/>
    <s v=""/>
    <n v="630700"/>
    <m/>
    <m/>
    <n v="1067"/>
    <s v=""/>
    <s v=""/>
    <s v="nem"/>
    <s v=""/>
    <x v="0"/>
  </r>
  <r>
    <n v="505510670126"/>
    <n v="505510670126"/>
    <n v="515510440131"/>
    <n v="1067"/>
    <s v="Nyíregyháza"/>
    <d v="2020-04-06T00:00:00"/>
    <d v="2020-04-06T00:00:00"/>
    <x v="6"/>
    <s v="P80115"/>
    <s v="UIC csere, zöldhurok"/>
    <n v="1"/>
    <n v="1"/>
    <n v="3529900"/>
    <s v="Ft/kocsi"/>
    <n v="0"/>
    <m/>
    <n v="3529900"/>
    <m/>
    <d v="2020-06-05T00:00:00"/>
    <n v="2020"/>
    <n v="6"/>
    <s v=""/>
    <s v=""/>
    <s v=""/>
    <n v="3529900"/>
    <m/>
    <m/>
    <n v="1067"/>
    <s v=""/>
    <s v=""/>
    <s v="nem"/>
    <s v=""/>
    <x v="1"/>
  </r>
  <r>
    <n v="505510670126"/>
    <n v="505510670126"/>
    <n v="515510440131"/>
    <n v="1067"/>
    <s v="Nyíregyháza"/>
    <d v="2020-04-06T00:00:00"/>
    <d v="2020-04-06T00:00:00"/>
    <x v="7"/>
    <s v="P80102"/>
    <s v="AFE beépítés"/>
    <n v="1"/>
    <n v="1"/>
    <n v="2253800"/>
    <s v="Ft/kocsi"/>
    <n v="10"/>
    <m/>
    <n v="2253800"/>
    <m/>
    <d v="2020-06-05T00:00:00"/>
    <n v="2020"/>
    <n v="6"/>
    <s v=""/>
    <s v=""/>
    <s v=""/>
    <n v="2253800"/>
    <m/>
    <m/>
    <n v="1067"/>
    <s v=""/>
    <s v=""/>
    <s v="nem"/>
    <s v=""/>
    <x v="1"/>
  </r>
  <r>
    <n v="505510670126"/>
    <n v="505510670126"/>
    <n v="515510440131"/>
    <n v="1067"/>
    <s v="Nyíregyháza"/>
    <d v="2020-04-06T00:00:00"/>
    <d v="2020-04-06T00:00:00"/>
    <x v="8"/>
    <e v="#N/A"/>
    <s v="UIC kábel"/>
    <n v="1"/>
    <n v="1"/>
    <s v="x"/>
    <m/>
    <m/>
    <m/>
    <n v="0"/>
    <m/>
    <d v="2020-06-05T00:00:00"/>
    <n v="2020"/>
    <n v="6"/>
    <s v=""/>
    <s v=""/>
    <s v=""/>
    <n v="0"/>
    <m/>
    <m/>
    <n v="1067"/>
    <s v=""/>
    <s v=""/>
    <s v="nem"/>
    <s v=""/>
    <x v="1"/>
  </r>
  <r>
    <n v="505510670126"/>
    <n v="505510670126"/>
    <n v="515510440131"/>
    <n v="1067"/>
    <s v="Nyíregyháza"/>
    <d v="2020-04-06T00:00:00"/>
    <d v="2020-04-06T00:00:00"/>
    <x v="9"/>
    <e v="#N/A"/>
    <s v="hangosítás kiépítés (fix beépítésű mikrofonnal)"/>
    <n v="1"/>
    <n v="1"/>
    <s v="x"/>
    <m/>
    <m/>
    <m/>
    <n v="0"/>
    <m/>
    <d v="2020-06-05T00:00:00"/>
    <n v="2020"/>
    <n v="6"/>
    <s v=""/>
    <s v=""/>
    <s v=""/>
    <n v="0"/>
    <m/>
    <m/>
    <n v="1067"/>
    <s v=""/>
    <s v=""/>
    <s v="nem"/>
    <s v=""/>
    <x v="1"/>
  </r>
  <r>
    <n v="505510670126"/>
    <n v="505510670126"/>
    <n v="515510440131"/>
    <n v="1067"/>
    <s v="Nyíregyháza"/>
    <d v="2020-04-06T00:00:00"/>
    <d v="2020-04-06T00:00:00"/>
    <x v="10"/>
    <s v="P98006"/>
    <s v="érintésvédelem"/>
    <n v="1"/>
    <n v="1"/>
    <n v="83700"/>
    <s v="Ft/kocsi"/>
    <n v="0"/>
    <n v="83700"/>
    <m/>
    <m/>
    <d v="2020-06-05T00:00:00"/>
    <n v="2020"/>
    <n v="6"/>
    <s v=""/>
    <s v=""/>
    <s v=""/>
    <n v="83700"/>
    <m/>
    <m/>
    <n v="1067"/>
    <s v=""/>
    <s v=""/>
    <s v="nem"/>
    <s v=""/>
    <x v="0"/>
  </r>
  <r>
    <n v="505510670126"/>
    <n v="505510670126"/>
    <n v="515510440131"/>
    <n v="1067"/>
    <s v="Nyíregyháza"/>
    <d v="2020-04-06T00:00:00"/>
    <d v="2020-04-06T00:00:00"/>
    <x v="11"/>
    <s v="T21003"/>
    <s v="forgócsap szilentblokk csere"/>
    <n v="1"/>
    <n v="1"/>
    <n v="144520"/>
    <s v="Ft/kocsi"/>
    <n v="0"/>
    <n v="144520"/>
    <m/>
    <m/>
    <d v="2020-06-05T00:00:00"/>
    <n v="2020"/>
    <n v="6"/>
    <s v=""/>
    <s v=""/>
    <s v=""/>
    <n v="144520"/>
    <m/>
    <m/>
    <n v="1067"/>
    <s v=""/>
    <s v=""/>
    <s v="nem"/>
    <s v=""/>
    <x v="0"/>
  </r>
  <r>
    <n v="505510670126"/>
    <n v="505510670126"/>
    <n v="515510440131"/>
    <n v="1067"/>
    <s v="Nyíregyháza"/>
    <d v="2020-04-06T00:00:00"/>
    <d v="2020-04-06T00:00:00"/>
    <x v="12"/>
    <s v="nincs"/>
    <s v="WC alatti acéllemez csere"/>
    <n v="1"/>
    <n v="1"/>
    <n v="1092200"/>
    <s v="Ft/kocsi"/>
    <n v="0"/>
    <n v="1092200"/>
    <m/>
    <m/>
    <d v="2020-06-05T00:00:00"/>
    <n v="2020"/>
    <n v="6"/>
    <s v=""/>
    <s v=""/>
    <s v=""/>
    <n v="1092200"/>
    <m/>
    <m/>
    <n v="1067"/>
    <s v=""/>
    <s v=""/>
    <s v="nem"/>
    <s v=""/>
    <x v="0"/>
  </r>
  <r>
    <n v="505510670126"/>
    <n v="505510670126"/>
    <n v="515510440131"/>
    <n v="1067"/>
    <s v="Nyíregyháza"/>
    <d v="2020-04-06T00:00:00"/>
    <d v="2020-04-06T00:00:00"/>
    <x v="13"/>
    <s v="T54855"/>
    <s v="WC padlótálca csere"/>
    <n v="1"/>
    <n v="1"/>
    <n v="1803400"/>
    <s v="Ft/kocsi"/>
    <n v="0"/>
    <n v="1803400"/>
    <m/>
    <m/>
    <d v="2020-06-05T00:00:00"/>
    <n v="2020"/>
    <n v="6"/>
    <s v=""/>
    <s v=""/>
    <s v=""/>
    <n v="1803400"/>
    <m/>
    <m/>
    <n v="1067"/>
    <s v=""/>
    <s v=""/>
    <s v="nem"/>
    <s v=""/>
    <x v="0"/>
  </r>
  <r>
    <n v="505510670126"/>
    <n v="505510670126"/>
    <n v="515510440131"/>
    <n v="1067"/>
    <s v="Nyíregyháza"/>
    <d v="2020-04-06T00:00:00"/>
    <d v="2020-04-06T00:00:00"/>
    <x v="14"/>
    <s v="T49005"/>
    <s v="ablak felújítás porszórás"/>
    <n v="1"/>
    <n v="1"/>
    <n v="2768500"/>
    <s v="Ft/kocsi"/>
    <n v="15"/>
    <n v="2768500"/>
    <m/>
    <m/>
    <d v="2020-06-05T00:00:00"/>
    <n v="2020"/>
    <n v="6"/>
    <s v=""/>
    <s v=""/>
    <s v=""/>
    <n v="2768500"/>
    <m/>
    <m/>
    <n v="1067"/>
    <s v=""/>
    <s v=""/>
    <s v="nem"/>
    <s v=""/>
    <x v="0"/>
  </r>
  <r>
    <n v="505510670126"/>
    <n v="505510670126"/>
    <n v="515510440131"/>
    <n v="1067"/>
    <s v="Nyíregyháza"/>
    <d v="2020-04-06T00:00:00"/>
    <d v="2020-04-06T00:00:00"/>
    <x v="15"/>
    <s v="P48403"/>
    <s v="teremajtó vésznyitás/nyomógombos nyitás"/>
    <n v="1"/>
    <n v="1"/>
    <n v="286800"/>
    <s v="Ft/kocsi"/>
    <n v="0"/>
    <m/>
    <n v="286800"/>
    <m/>
    <d v="2020-06-05T00:00:00"/>
    <n v="2020"/>
    <n v="6"/>
    <s v=""/>
    <s v=""/>
    <s v=""/>
    <n v="286800"/>
    <m/>
    <m/>
    <n v="1067"/>
    <s v=""/>
    <s v=""/>
    <s v="nem"/>
    <s v=""/>
    <x v="1"/>
  </r>
  <r>
    <n v="505510670126"/>
    <n v="505510670126"/>
    <n v="515510440131"/>
    <n v="1067"/>
    <s v="Nyíregyháza"/>
    <d v="2020-04-06T00:00:00"/>
    <d v="2020-04-06T00:00:00"/>
    <x v="16"/>
    <s v="T72017"/>
    <s v="komfortosított kocsik energiaellátó kiegészítés"/>
    <n v="1"/>
    <n v="1"/>
    <n v="137700"/>
    <s v="Ft/kocsi"/>
    <n v="0"/>
    <n v="137700"/>
    <m/>
    <m/>
    <d v="2020-06-05T00:00:00"/>
    <n v="2020"/>
    <n v="6"/>
    <s v=""/>
    <s v=""/>
    <s v=""/>
    <n v="137700"/>
    <m/>
    <m/>
    <n v="1067"/>
    <s v=""/>
    <s v=""/>
    <s v="nem"/>
    <s v=""/>
    <x v="0"/>
  </r>
  <r>
    <n v="505510670126"/>
    <n v="505510670126"/>
    <n v="515510440131"/>
    <n v="1067"/>
    <s v="Nyíregyháza"/>
    <d v="2020-04-06T00:00:00"/>
    <d v="2020-04-06T00:00:00"/>
    <x v="17"/>
    <s v="P75610"/>
    <s v="akkumulátor szekrény átalakítás"/>
    <n v="1"/>
    <n v="1"/>
    <n v="770400"/>
    <s v="Ft/kocsi"/>
    <n v="0"/>
    <n v="770400"/>
    <m/>
    <m/>
    <d v="2020-06-05T00:00:00"/>
    <n v="2020"/>
    <n v="6"/>
    <s v=""/>
    <s v=""/>
    <s v=""/>
    <n v="770400"/>
    <m/>
    <m/>
    <n v="1067"/>
    <s v=""/>
    <s v=""/>
    <s v="nem"/>
    <s v=""/>
    <x v="0"/>
  </r>
  <r>
    <n v="505510670126"/>
    <n v="505510670126"/>
    <n v="515510440131"/>
    <n v="1067"/>
    <s v="Nyíregyháza"/>
    <d v="2020-04-06T00:00:00"/>
    <d v="2020-04-06T00:00:00"/>
    <x v="18"/>
    <s v="T52826"/>
    <s v="poggyásztartó díszcsík"/>
    <n v="1"/>
    <n v="1"/>
    <n v="56500"/>
    <s v="Ft/kocsi"/>
    <n v="0"/>
    <n v="56500"/>
    <m/>
    <m/>
    <d v="2020-06-05T00:00:00"/>
    <n v="2020"/>
    <n v="6"/>
    <s v=""/>
    <s v=""/>
    <s v=""/>
    <n v="56500"/>
    <m/>
    <m/>
    <n v="1067"/>
    <s v=""/>
    <s v=""/>
    <s v="nem"/>
    <s v=""/>
    <x v="0"/>
  </r>
  <r>
    <n v="505510670126"/>
    <n v="505510670126"/>
    <n v="515510440131"/>
    <n v="1067"/>
    <s v="Nyíregyháza"/>
    <d v="2020-04-06T00:00:00"/>
    <d v="2020-04-06T00:00:00"/>
    <x v="19"/>
    <s v="T76251"/>
    <s v="klímavezérlő javítás"/>
    <n v="1"/>
    <n v="1"/>
    <n v="32217"/>
    <s v="Ft/kocsi"/>
    <n v="0"/>
    <n v="32217"/>
    <m/>
    <m/>
    <d v="2020-06-05T00:00:00"/>
    <n v="2020"/>
    <n v="6"/>
    <s v=""/>
    <s v=""/>
    <s v=""/>
    <n v="32217"/>
    <m/>
    <m/>
    <n v="1067"/>
    <s v=""/>
    <s v=""/>
    <s v="nem"/>
    <s v=""/>
    <x v="0"/>
  </r>
  <r>
    <n v="505510670126"/>
    <n v="505510670126"/>
    <n v="515510440131"/>
    <n v="1067"/>
    <s v="Nyíregyháza"/>
    <d v="2020-04-06T00:00:00"/>
    <d v="2020-04-06T00:00:00"/>
    <x v="20"/>
    <e v="#N/A"/>
    <s v="előtér mennyezetajtó csere"/>
    <n v="1"/>
    <n v="1"/>
    <n v="574500"/>
    <m/>
    <m/>
    <n v="574500"/>
    <m/>
    <m/>
    <d v="2020-06-05T00:00:00"/>
    <n v="2020"/>
    <n v="6"/>
    <s v=""/>
    <s v=""/>
    <s v=""/>
    <n v="574500"/>
    <m/>
    <m/>
    <n v="1067"/>
    <s v=""/>
    <s v=""/>
    <s v="nem"/>
    <s v=""/>
    <x v="0"/>
  </r>
  <r>
    <n v="505510670126"/>
    <n v="505510670126"/>
    <n v="515510440131"/>
    <n v="1067"/>
    <s v="Nyíregyháza"/>
    <d v="2020-04-06T00:00:00"/>
    <d v="2020-04-06T00:00:00"/>
    <x v="21"/>
    <e v="#N/A"/>
    <s v="szolgálati tároló kialakítás"/>
    <n v="1"/>
    <n v="0"/>
    <n v="2000000"/>
    <m/>
    <m/>
    <n v="0"/>
    <m/>
    <m/>
    <d v="2020-06-05T00:00:00"/>
    <n v="2020"/>
    <n v="6"/>
    <s v=""/>
    <s v=""/>
    <s v=""/>
    <n v="0"/>
    <m/>
    <m/>
    <n v="1067"/>
    <s v=""/>
    <s v=""/>
    <s v="nem"/>
    <s v=""/>
    <x v="0"/>
  </r>
  <r>
    <n v="505510670134"/>
    <n v="505510670134"/>
    <n v="515510440149"/>
    <n v="1067"/>
    <s v="Nyíregyháza"/>
    <d v="2020-05-25T00:00:00"/>
    <d v="2020-05-25T00:00:00"/>
    <x v="0"/>
    <s v="KOMF3"/>
    <s v="komfortnövelés"/>
    <n v="1"/>
    <n v="1"/>
    <n v="19397200"/>
    <s v="Ft/kocsi"/>
    <n v="0"/>
    <n v="19397200"/>
    <m/>
    <m/>
    <d v="2020-07-24T00:00:00"/>
    <n v="2020"/>
    <n v="7"/>
    <n v="14000000"/>
    <n v="317676"/>
    <n v="9138379"/>
    <n v="42853255"/>
    <m/>
    <m/>
    <n v="1067"/>
    <s v=""/>
    <s v=""/>
    <s v="igen"/>
    <n v="41697637"/>
    <x v="0"/>
  </r>
  <r>
    <n v="505510670134"/>
    <n v="505510670134"/>
    <n v="515510440149"/>
    <n v="1067"/>
    <s v="Nyíregyháza"/>
    <d v="2020-05-25T00:00:00"/>
    <d v="2020-05-25T00:00:00"/>
    <x v="1"/>
    <s v="EÁCS"/>
    <s v="energiaellátó csere"/>
    <n v="1"/>
    <n v="1"/>
    <n v="6763700"/>
    <s v="Ft/kocsi"/>
    <n v="0"/>
    <n v="6763700"/>
    <m/>
    <m/>
    <d v="2020-07-24T00:00:00"/>
    <n v="2020"/>
    <n v="7"/>
    <s v=""/>
    <s v=""/>
    <s v=""/>
    <n v="6763700"/>
    <m/>
    <m/>
    <n v="1067"/>
    <s v=""/>
    <s v=""/>
    <s v="nem"/>
    <s v=""/>
    <x v="0"/>
  </r>
  <r>
    <n v="505510670134"/>
    <n v="505510670134"/>
    <n v="515510440149"/>
    <n v="1067"/>
    <s v="Nyíregyháza"/>
    <d v="2020-05-25T00:00:00"/>
    <d v="2020-05-25T00:00:00"/>
    <x v="2"/>
    <s v="P54007"/>
    <s v="infracsap beépítés"/>
    <n v="1"/>
    <n v="1"/>
    <n v="1309400"/>
    <s v="Ft/kocsi"/>
    <n v="30"/>
    <n v="1309400"/>
    <m/>
    <m/>
    <d v="2020-07-24T00:00:00"/>
    <n v="2020"/>
    <n v="7"/>
    <s v=""/>
    <s v=""/>
    <s v=""/>
    <n v="1309400"/>
    <m/>
    <m/>
    <n v="1067"/>
    <s v=""/>
    <s v=""/>
    <s v="nem"/>
    <s v=""/>
    <x v="0"/>
  </r>
  <r>
    <n v="505510670134"/>
    <n v="505510670134"/>
    <n v="515510440149"/>
    <n v="1067"/>
    <s v="Nyíregyháza"/>
    <d v="2020-05-25T00:00:00"/>
    <d v="2020-05-25T00:00:00"/>
    <x v="3"/>
    <s v="T98612"/>
    <s v="LED poggyásztér világítás"/>
    <n v="1"/>
    <n v="1"/>
    <n v="27200"/>
    <s v="Ft/db"/>
    <n v="30"/>
    <n v="27200"/>
    <m/>
    <m/>
    <d v="2020-07-24T00:00:00"/>
    <n v="2020"/>
    <n v="7"/>
    <s v=""/>
    <s v=""/>
    <s v=""/>
    <n v="27200"/>
    <m/>
    <m/>
    <n v="1067"/>
    <s v=""/>
    <s v=""/>
    <s v="nem"/>
    <s v=""/>
    <x v="0"/>
  </r>
  <r>
    <n v="505510670134"/>
    <n v="505510670134"/>
    <n v="515510440149"/>
    <n v="1067"/>
    <s v="Nyíregyháza"/>
    <d v="2020-05-25T00:00:00"/>
    <d v="2020-05-25T00:00:00"/>
    <x v="4"/>
    <s v="T51223"/>
    <s v="új függöny beépítés"/>
    <n v="1"/>
    <n v="1"/>
    <n v="35300"/>
    <s v="Ft/db"/>
    <n v="60"/>
    <n v="35300"/>
    <m/>
    <m/>
    <d v="2020-07-24T00:00:00"/>
    <n v="2020"/>
    <n v="7"/>
    <s v=""/>
    <s v=""/>
    <s v=""/>
    <n v="35300"/>
    <m/>
    <m/>
    <n v="1067"/>
    <s v=""/>
    <s v=""/>
    <s v="nem"/>
    <s v=""/>
    <x v="0"/>
  </r>
  <r>
    <n v="505510670134"/>
    <n v="505510670134"/>
    <n v="515510440149"/>
    <n v="1067"/>
    <s v="Nyíregyháza"/>
    <d v="2020-05-25T00:00:00"/>
    <d v="2020-05-25T00:00:00"/>
    <x v="5"/>
    <s v="P51002"/>
    <s v="előtér mennyezet átalakítás"/>
    <n v="1"/>
    <n v="1"/>
    <n v="630700"/>
    <s v="Ft/kocsi"/>
    <n v="0"/>
    <n v="630700"/>
    <m/>
    <m/>
    <d v="2020-07-24T00:00:00"/>
    <n v="2020"/>
    <n v="7"/>
    <s v=""/>
    <s v=""/>
    <s v=""/>
    <n v="630700"/>
    <m/>
    <m/>
    <n v="1067"/>
    <s v=""/>
    <s v=""/>
    <s v="nem"/>
    <s v=""/>
    <x v="0"/>
  </r>
  <r>
    <n v="505510670134"/>
    <n v="505510670134"/>
    <n v="515510440149"/>
    <n v="1067"/>
    <s v="Nyíregyháza"/>
    <d v="2020-05-25T00:00:00"/>
    <d v="2020-05-25T00:00:00"/>
    <x v="6"/>
    <s v="P80115"/>
    <s v="UIC csere, zöldhurok"/>
    <n v="1"/>
    <n v="1"/>
    <n v="3529900"/>
    <s v="Ft/kocsi"/>
    <n v="0"/>
    <m/>
    <n v="3529900"/>
    <m/>
    <d v="2020-07-24T00:00:00"/>
    <n v="2020"/>
    <n v="7"/>
    <s v=""/>
    <s v=""/>
    <s v=""/>
    <n v="3529900"/>
    <m/>
    <m/>
    <n v="1067"/>
    <s v=""/>
    <s v=""/>
    <s v="nem"/>
    <s v=""/>
    <x v="1"/>
  </r>
  <r>
    <n v="505510670134"/>
    <n v="505510670134"/>
    <n v="515510440149"/>
    <n v="1067"/>
    <s v="Nyíregyháza"/>
    <d v="2020-05-25T00:00:00"/>
    <d v="2020-05-25T00:00:00"/>
    <x v="7"/>
    <s v="P80102"/>
    <s v="AFE beépítés"/>
    <n v="1"/>
    <n v="1"/>
    <n v="2253800"/>
    <s v="Ft/kocsi"/>
    <n v="10"/>
    <m/>
    <n v="2253800"/>
    <m/>
    <d v="2020-07-24T00:00:00"/>
    <n v="2020"/>
    <n v="7"/>
    <s v=""/>
    <s v=""/>
    <s v=""/>
    <n v="2253800"/>
    <m/>
    <m/>
    <n v="1067"/>
    <s v=""/>
    <s v=""/>
    <s v="nem"/>
    <s v=""/>
    <x v="1"/>
  </r>
  <r>
    <n v="505510670134"/>
    <n v="505510670134"/>
    <n v="515510440149"/>
    <n v="1067"/>
    <s v="Nyíregyháza"/>
    <d v="2020-05-25T00:00:00"/>
    <d v="2020-05-25T00:00:00"/>
    <x v="8"/>
    <e v="#N/A"/>
    <s v="UIC kábel"/>
    <n v="1"/>
    <n v="1"/>
    <s v="x"/>
    <m/>
    <m/>
    <m/>
    <n v="0"/>
    <m/>
    <d v="2020-07-24T00:00:00"/>
    <n v="2020"/>
    <n v="7"/>
    <s v=""/>
    <s v=""/>
    <s v=""/>
    <n v="0"/>
    <m/>
    <m/>
    <n v="1067"/>
    <s v=""/>
    <s v=""/>
    <s v="nem"/>
    <s v=""/>
    <x v="1"/>
  </r>
  <r>
    <n v="505510670134"/>
    <n v="505510670134"/>
    <n v="515510440149"/>
    <n v="1067"/>
    <s v="Nyíregyháza"/>
    <d v="2020-05-25T00:00:00"/>
    <d v="2020-05-25T00:00:00"/>
    <x v="9"/>
    <e v="#N/A"/>
    <s v="hangosítás kiépítés (fix beépítésű mikrofonnal)"/>
    <n v="1"/>
    <n v="1"/>
    <s v="x"/>
    <m/>
    <m/>
    <m/>
    <n v="0"/>
    <m/>
    <d v="2020-07-24T00:00:00"/>
    <n v="2020"/>
    <n v="7"/>
    <s v=""/>
    <s v=""/>
    <s v=""/>
    <n v="0"/>
    <m/>
    <m/>
    <n v="1067"/>
    <s v=""/>
    <s v=""/>
    <s v="nem"/>
    <s v=""/>
    <x v="1"/>
  </r>
  <r>
    <n v="505510670134"/>
    <n v="505510670134"/>
    <n v="515510440149"/>
    <n v="1067"/>
    <s v="Nyíregyháza"/>
    <d v="2020-05-25T00:00:00"/>
    <d v="2020-05-25T00:00:00"/>
    <x v="10"/>
    <s v="P98006"/>
    <s v="érintésvédelem"/>
    <n v="1"/>
    <n v="1"/>
    <n v="83700"/>
    <s v="Ft/kocsi"/>
    <n v="0"/>
    <n v="83700"/>
    <m/>
    <m/>
    <d v="2020-07-24T00:00:00"/>
    <n v="2020"/>
    <n v="7"/>
    <s v=""/>
    <s v=""/>
    <s v=""/>
    <n v="83700"/>
    <m/>
    <m/>
    <n v="1067"/>
    <s v=""/>
    <s v=""/>
    <s v="nem"/>
    <s v=""/>
    <x v="0"/>
  </r>
  <r>
    <n v="505510670134"/>
    <n v="505510670134"/>
    <n v="515510440149"/>
    <n v="1067"/>
    <s v="Nyíregyháza"/>
    <d v="2020-05-25T00:00:00"/>
    <d v="2020-05-25T00:00:00"/>
    <x v="11"/>
    <s v="T21003"/>
    <s v="forgócsap szilentblokk csere"/>
    <n v="1"/>
    <n v="1"/>
    <n v="144520"/>
    <s v="Ft/kocsi"/>
    <n v="0"/>
    <n v="144520"/>
    <m/>
    <m/>
    <d v="2020-07-24T00:00:00"/>
    <n v="2020"/>
    <n v="7"/>
    <s v=""/>
    <s v=""/>
    <s v=""/>
    <n v="144520"/>
    <m/>
    <m/>
    <n v="1067"/>
    <s v=""/>
    <s v=""/>
    <s v="nem"/>
    <s v=""/>
    <x v="0"/>
  </r>
  <r>
    <n v="505510670134"/>
    <n v="505510670134"/>
    <n v="515510440149"/>
    <n v="1067"/>
    <s v="Nyíregyháza"/>
    <d v="2020-05-25T00:00:00"/>
    <d v="2020-05-25T00:00:00"/>
    <x v="12"/>
    <s v="nincs"/>
    <s v="WC alatti acéllemez csere"/>
    <n v="1"/>
    <n v="1"/>
    <n v="1092200"/>
    <s v="Ft/kocsi"/>
    <n v="0"/>
    <n v="1092200"/>
    <m/>
    <m/>
    <d v="2020-07-24T00:00:00"/>
    <n v="2020"/>
    <n v="7"/>
    <s v=""/>
    <s v=""/>
    <s v=""/>
    <n v="1092200"/>
    <m/>
    <m/>
    <n v="1067"/>
    <s v=""/>
    <s v=""/>
    <s v="nem"/>
    <s v=""/>
    <x v="0"/>
  </r>
  <r>
    <n v="505510670134"/>
    <n v="505510670134"/>
    <n v="515510440149"/>
    <n v="1067"/>
    <s v="Nyíregyháza"/>
    <d v="2020-05-25T00:00:00"/>
    <d v="2020-05-25T00:00:00"/>
    <x v="13"/>
    <s v="T54855"/>
    <s v="WC padlótálca csere"/>
    <n v="1"/>
    <n v="1"/>
    <n v="1803400"/>
    <s v="Ft/kocsi"/>
    <n v="0"/>
    <n v="1803400"/>
    <m/>
    <m/>
    <d v="2020-07-24T00:00:00"/>
    <n v="2020"/>
    <n v="7"/>
    <s v=""/>
    <s v=""/>
    <s v=""/>
    <n v="1803400"/>
    <m/>
    <m/>
    <n v="1067"/>
    <s v=""/>
    <s v=""/>
    <s v="nem"/>
    <s v=""/>
    <x v="0"/>
  </r>
  <r>
    <n v="505510670134"/>
    <n v="505510670134"/>
    <n v="515510440149"/>
    <n v="1067"/>
    <s v="Nyíregyháza"/>
    <d v="2020-05-25T00:00:00"/>
    <d v="2020-05-25T00:00:00"/>
    <x v="14"/>
    <s v="T49005"/>
    <s v="ablak felújítás porszórás"/>
    <n v="1"/>
    <n v="1"/>
    <n v="2768500"/>
    <s v="Ft/kocsi"/>
    <n v="15"/>
    <n v="2768500"/>
    <m/>
    <m/>
    <d v="2020-07-24T00:00:00"/>
    <n v="2020"/>
    <n v="7"/>
    <s v=""/>
    <s v=""/>
    <s v=""/>
    <n v="2768500"/>
    <m/>
    <m/>
    <n v="1067"/>
    <s v=""/>
    <s v=""/>
    <s v="nem"/>
    <s v=""/>
    <x v="0"/>
  </r>
  <r>
    <n v="505510670134"/>
    <n v="505510670134"/>
    <n v="515510440149"/>
    <n v="1067"/>
    <s v="Nyíregyháza"/>
    <d v="2020-05-25T00:00:00"/>
    <d v="2020-05-25T00:00:00"/>
    <x v="15"/>
    <s v="P48403"/>
    <s v="teremajtó vésznyitás/nyomógombos nyitás"/>
    <n v="1"/>
    <n v="1"/>
    <n v="286800"/>
    <s v="Ft/kocsi"/>
    <n v="0"/>
    <m/>
    <n v="286800"/>
    <m/>
    <d v="2020-07-24T00:00:00"/>
    <n v="2020"/>
    <n v="7"/>
    <s v=""/>
    <s v=""/>
    <s v=""/>
    <n v="286800"/>
    <m/>
    <m/>
    <n v="1067"/>
    <s v=""/>
    <s v=""/>
    <s v="nem"/>
    <s v=""/>
    <x v="1"/>
  </r>
  <r>
    <n v="505510670134"/>
    <n v="505510670134"/>
    <n v="515510440149"/>
    <n v="1067"/>
    <s v="Nyíregyháza"/>
    <d v="2020-05-25T00:00:00"/>
    <d v="2020-05-25T00:00:00"/>
    <x v="16"/>
    <s v="T72017"/>
    <s v="komfortosított kocsik energiaellátó kiegészítés"/>
    <n v="1"/>
    <n v="1"/>
    <n v="137700"/>
    <s v="Ft/kocsi"/>
    <n v="0"/>
    <n v="137700"/>
    <m/>
    <m/>
    <d v="2020-07-24T00:00:00"/>
    <n v="2020"/>
    <n v="7"/>
    <s v=""/>
    <s v=""/>
    <s v=""/>
    <n v="137700"/>
    <m/>
    <m/>
    <n v="1067"/>
    <s v=""/>
    <s v=""/>
    <s v="nem"/>
    <s v=""/>
    <x v="0"/>
  </r>
  <r>
    <n v="505510670134"/>
    <n v="505510670134"/>
    <n v="515510440149"/>
    <n v="1067"/>
    <s v="Nyíregyháza"/>
    <d v="2020-05-25T00:00:00"/>
    <d v="2020-05-25T00:00:00"/>
    <x v="17"/>
    <s v="P75610"/>
    <s v="akkumulátor szekrény átalakítás"/>
    <n v="1"/>
    <n v="1"/>
    <n v="770400"/>
    <s v="Ft/kocsi"/>
    <n v="0"/>
    <n v="770400"/>
    <m/>
    <m/>
    <d v="2020-07-24T00:00:00"/>
    <n v="2020"/>
    <n v="7"/>
    <s v=""/>
    <s v=""/>
    <s v=""/>
    <n v="770400"/>
    <m/>
    <m/>
    <n v="1067"/>
    <s v=""/>
    <s v=""/>
    <s v="nem"/>
    <s v=""/>
    <x v="0"/>
  </r>
  <r>
    <n v="505510670134"/>
    <n v="505510670134"/>
    <n v="515510440149"/>
    <n v="1067"/>
    <s v="Nyíregyháza"/>
    <d v="2020-05-25T00:00:00"/>
    <d v="2020-05-25T00:00:00"/>
    <x v="18"/>
    <s v="T52826"/>
    <s v="poggyásztartó díszcsík"/>
    <n v="1"/>
    <n v="1"/>
    <n v="56500"/>
    <s v="Ft/kocsi"/>
    <n v="0"/>
    <n v="56500"/>
    <m/>
    <m/>
    <d v="2020-07-24T00:00:00"/>
    <n v="2020"/>
    <n v="7"/>
    <s v=""/>
    <s v=""/>
    <s v=""/>
    <n v="56500"/>
    <m/>
    <m/>
    <n v="1067"/>
    <s v=""/>
    <s v=""/>
    <s v="nem"/>
    <s v=""/>
    <x v="0"/>
  </r>
  <r>
    <n v="505510670134"/>
    <n v="505510670134"/>
    <n v="515510440149"/>
    <n v="1067"/>
    <s v="Nyíregyháza"/>
    <d v="2020-05-25T00:00:00"/>
    <d v="2020-05-25T00:00:00"/>
    <x v="19"/>
    <s v="T76251"/>
    <s v="klímavezérlő javítás"/>
    <n v="1"/>
    <n v="1"/>
    <n v="32217"/>
    <s v="Ft/kocsi"/>
    <n v="0"/>
    <n v="32217"/>
    <m/>
    <m/>
    <d v="2020-07-24T00:00:00"/>
    <n v="2020"/>
    <n v="7"/>
    <s v=""/>
    <s v=""/>
    <s v=""/>
    <n v="32217"/>
    <m/>
    <m/>
    <n v="1067"/>
    <s v=""/>
    <s v=""/>
    <s v="nem"/>
    <s v=""/>
    <x v="0"/>
  </r>
  <r>
    <n v="505510670134"/>
    <n v="505510670134"/>
    <n v="515510440149"/>
    <n v="1067"/>
    <s v="Nyíregyháza"/>
    <d v="2020-05-25T00:00:00"/>
    <d v="2020-05-25T00:00:00"/>
    <x v="20"/>
    <e v="#N/A"/>
    <s v="előtér mennyezetajtó csere"/>
    <n v="1"/>
    <n v="1"/>
    <n v="574500"/>
    <m/>
    <m/>
    <n v="574500"/>
    <m/>
    <m/>
    <d v="2020-07-24T00:00:00"/>
    <n v="2020"/>
    <n v="7"/>
    <s v=""/>
    <s v=""/>
    <s v=""/>
    <n v="574500"/>
    <m/>
    <m/>
    <n v="1067"/>
    <s v=""/>
    <s v=""/>
    <s v="nem"/>
    <s v=""/>
    <x v="0"/>
  </r>
  <r>
    <n v="505510670134"/>
    <n v="505510670134"/>
    <n v="515510440149"/>
    <n v="1067"/>
    <s v="Nyíregyháza"/>
    <d v="2020-05-25T00:00:00"/>
    <d v="2020-05-25T00:00:00"/>
    <x v="21"/>
    <e v="#N/A"/>
    <s v="szolgálati tároló kialakítás"/>
    <n v="1"/>
    <n v="0"/>
    <n v="2000000"/>
    <m/>
    <m/>
    <n v="0"/>
    <m/>
    <m/>
    <d v="2020-07-24T00:00:00"/>
    <n v="2020"/>
    <n v="7"/>
    <s v=""/>
    <s v=""/>
    <s v=""/>
    <n v="0"/>
    <m/>
    <m/>
    <n v="1067"/>
    <s v=""/>
    <s v=""/>
    <s v="nem"/>
    <s v=""/>
    <x v="0"/>
  </r>
  <r>
    <n v="505510670142"/>
    <n v="505510670142"/>
    <n v="515510440156"/>
    <n v="1067"/>
    <s v="Pécs"/>
    <d v="2020-09-28T00:00:00"/>
    <d v="2020-09-28T00:00:00"/>
    <x v="0"/>
    <s v="KOMF3"/>
    <s v="komfortnövelés"/>
    <n v="1"/>
    <n v="1"/>
    <n v="19397200"/>
    <s v="Ft/kocsi"/>
    <n v="0"/>
    <n v="19397200"/>
    <m/>
    <m/>
    <d v="2020-11-27T00:00:00"/>
    <n v="2020"/>
    <n v="11"/>
    <n v="14000000"/>
    <n v="317676"/>
    <n v="9138379"/>
    <n v="42853255"/>
    <m/>
    <m/>
    <n v="1067"/>
    <s v=""/>
    <s v="kieső"/>
    <s v="igen"/>
    <n v="43697637"/>
    <x v="0"/>
  </r>
  <r>
    <n v="505510670142"/>
    <n v="505510670142"/>
    <n v="515510440156"/>
    <n v="1067"/>
    <s v="Pécs"/>
    <d v="2020-09-28T00:00:00"/>
    <d v="2020-09-28T00:00:00"/>
    <x v="1"/>
    <s v="EÁCS"/>
    <s v="energiaellátó csere"/>
    <n v="1"/>
    <n v="1"/>
    <n v="6763700"/>
    <s v="Ft/kocsi"/>
    <n v="0"/>
    <n v="6763700"/>
    <m/>
    <m/>
    <d v="2020-11-27T00:00:00"/>
    <n v="2020"/>
    <n v="11"/>
    <s v=""/>
    <s v=""/>
    <s v=""/>
    <n v="6763700"/>
    <m/>
    <m/>
    <n v="1067"/>
    <s v=""/>
    <s v="kieső"/>
    <s v="nem"/>
    <s v=""/>
    <x v="0"/>
  </r>
  <r>
    <n v="505510670142"/>
    <n v="505510670142"/>
    <n v="515510440156"/>
    <n v="1067"/>
    <s v="Pécs"/>
    <d v="2020-09-28T00:00:00"/>
    <d v="2020-09-28T00:00:00"/>
    <x v="2"/>
    <s v="P54007"/>
    <s v="infracsap beépítés"/>
    <n v="1"/>
    <n v="1"/>
    <n v="1309400"/>
    <s v="Ft/kocsi"/>
    <n v="30"/>
    <n v="1309400"/>
    <m/>
    <m/>
    <d v="2020-11-27T00:00:00"/>
    <n v="2020"/>
    <n v="11"/>
    <s v=""/>
    <s v=""/>
    <s v=""/>
    <n v="1309400"/>
    <m/>
    <m/>
    <n v="1067"/>
    <s v=""/>
    <s v="kieső"/>
    <s v="nem"/>
    <s v=""/>
    <x v="0"/>
  </r>
  <r>
    <n v="505510670142"/>
    <n v="505510670142"/>
    <n v="515510440156"/>
    <n v="1067"/>
    <s v="Pécs"/>
    <d v="2020-09-28T00:00:00"/>
    <d v="2020-09-28T00:00:00"/>
    <x v="3"/>
    <s v="T98612"/>
    <s v="LED poggyásztér világítás"/>
    <n v="1"/>
    <n v="1"/>
    <n v="27200"/>
    <s v="Ft/db"/>
    <n v="30"/>
    <n v="27200"/>
    <m/>
    <m/>
    <d v="2020-11-27T00:00:00"/>
    <n v="2020"/>
    <n v="11"/>
    <s v=""/>
    <s v=""/>
    <s v=""/>
    <n v="27200"/>
    <m/>
    <m/>
    <n v="1067"/>
    <s v=""/>
    <s v="kieső"/>
    <s v="nem"/>
    <s v=""/>
    <x v="0"/>
  </r>
  <r>
    <n v="505510670142"/>
    <n v="505510670142"/>
    <n v="515510440156"/>
    <n v="1067"/>
    <s v="Pécs"/>
    <d v="2020-09-28T00:00:00"/>
    <d v="2020-09-28T00:00:00"/>
    <x v="4"/>
    <s v="T51223"/>
    <s v="új függöny beépítés"/>
    <n v="1"/>
    <n v="1"/>
    <n v="35300"/>
    <s v="Ft/db"/>
    <n v="60"/>
    <n v="35300"/>
    <m/>
    <m/>
    <d v="2020-11-27T00:00:00"/>
    <n v="2020"/>
    <n v="11"/>
    <s v=""/>
    <s v=""/>
    <s v=""/>
    <n v="35300"/>
    <m/>
    <m/>
    <n v="1067"/>
    <s v=""/>
    <s v="kieső"/>
    <s v="nem"/>
    <s v=""/>
    <x v="0"/>
  </r>
  <r>
    <n v="505510670142"/>
    <n v="505510670142"/>
    <n v="515510440156"/>
    <n v="1067"/>
    <s v="Pécs"/>
    <d v="2020-09-28T00:00:00"/>
    <d v="2020-09-28T00:00:00"/>
    <x v="5"/>
    <s v="P51002"/>
    <s v="előtér mennyezet átalakítás"/>
    <n v="1"/>
    <n v="1"/>
    <n v="630700"/>
    <s v="Ft/kocsi"/>
    <n v="0"/>
    <n v="630700"/>
    <m/>
    <m/>
    <d v="2020-11-27T00:00:00"/>
    <n v="2020"/>
    <n v="11"/>
    <s v=""/>
    <s v=""/>
    <s v=""/>
    <n v="630700"/>
    <m/>
    <m/>
    <n v="1067"/>
    <s v=""/>
    <s v="kieső"/>
    <s v="nem"/>
    <s v=""/>
    <x v="0"/>
  </r>
  <r>
    <n v="505510670142"/>
    <n v="505510670142"/>
    <n v="515510440156"/>
    <n v="1067"/>
    <s v="Pécs"/>
    <d v="2020-09-28T00:00:00"/>
    <d v="2020-09-28T00:00:00"/>
    <x v="6"/>
    <s v="P80115"/>
    <s v="UIC csere, zöldhurok"/>
    <n v="1"/>
    <n v="1"/>
    <n v="3529900"/>
    <s v="Ft/kocsi"/>
    <n v="0"/>
    <m/>
    <n v="3529900"/>
    <m/>
    <d v="2020-11-27T00:00:00"/>
    <n v="2020"/>
    <n v="11"/>
    <s v=""/>
    <s v=""/>
    <s v=""/>
    <n v="3529900"/>
    <m/>
    <m/>
    <n v="1067"/>
    <s v=""/>
    <s v="kieső"/>
    <s v="nem"/>
    <s v=""/>
    <x v="1"/>
  </r>
  <r>
    <n v="505510670142"/>
    <n v="505510670142"/>
    <n v="515510440156"/>
    <n v="1067"/>
    <s v="Pécs"/>
    <d v="2020-09-28T00:00:00"/>
    <d v="2020-09-28T00:00:00"/>
    <x v="7"/>
    <s v="P80102"/>
    <s v="AFE beépítés"/>
    <n v="1"/>
    <n v="1"/>
    <n v="2253800"/>
    <s v="Ft/kocsi"/>
    <n v="10"/>
    <m/>
    <n v="2253800"/>
    <m/>
    <d v="2020-11-27T00:00:00"/>
    <n v="2020"/>
    <n v="11"/>
    <s v=""/>
    <s v=""/>
    <s v=""/>
    <n v="2253800"/>
    <m/>
    <m/>
    <n v="1067"/>
    <s v=""/>
    <s v="kieső"/>
    <s v="nem"/>
    <s v=""/>
    <x v="1"/>
  </r>
  <r>
    <n v="505510670142"/>
    <n v="505510670142"/>
    <n v="515510440156"/>
    <n v="1067"/>
    <s v="Pécs"/>
    <d v="2020-09-28T00:00:00"/>
    <d v="2020-09-28T00:00:00"/>
    <x v="8"/>
    <e v="#N/A"/>
    <s v="UIC kábel"/>
    <n v="1"/>
    <n v="1"/>
    <s v="x"/>
    <m/>
    <m/>
    <m/>
    <n v="0"/>
    <m/>
    <d v="2020-11-27T00:00:00"/>
    <n v="2020"/>
    <n v="11"/>
    <s v=""/>
    <s v=""/>
    <s v=""/>
    <n v="0"/>
    <m/>
    <m/>
    <n v="1067"/>
    <s v=""/>
    <s v="kieső"/>
    <s v="nem"/>
    <s v=""/>
    <x v="1"/>
  </r>
  <r>
    <n v="505510670142"/>
    <n v="505510670142"/>
    <n v="515510440156"/>
    <n v="1067"/>
    <s v="Pécs"/>
    <d v="2020-09-28T00:00:00"/>
    <d v="2020-09-28T00:00:00"/>
    <x v="9"/>
    <e v="#N/A"/>
    <s v="hangosítás kiépítés (fix beépítésű mikrofonnal)"/>
    <n v="1"/>
    <n v="1"/>
    <s v="x"/>
    <m/>
    <m/>
    <m/>
    <n v="0"/>
    <m/>
    <d v="2020-11-27T00:00:00"/>
    <n v="2020"/>
    <n v="11"/>
    <s v=""/>
    <s v=""/>
    <s v=""/>
    <n v="0"/>
    <m/>
    <m/>
    <n v="1067"/>
    <s v=""/>
    <s v="kieső"/>
    <s v="nem"/>
    <s v=""/>
    <x v="1"/>
  </r>
  <r>
    <n v="505510670142"/>
    <n v="505510670142"/>
    <n v="515510440156"/>
    <n v="1067"/>
    <s v="Pécs"/>
    <d v="2020-09-28T00:00:00"/>
    <d v="2020-09-28T00:00:00"/>
    <x v="10"/>
    <s v="P98006"/>
    <s v="érintésvédelem"/>
    <n v="1"/>
    <n v="1"/>
    <n v="83700"/>
    <s v="Ft/kocsi"/>
    <n v="0"/>
    <n v="83700"/>
    <m/>
    <m/>
    <d v="2020-11-27T00:00:00"/>
    <n v="2020"/>
    <n v="11"/>
    <s v=""/>
    <s v=""/>
    <s v=""/>
    <n v="83700"/>
    <m/>
    <m/>
    <n v="1067"/>
    <s v=""/>
    <s v="kieső"/>
    <s v="nem"/>
    <s v=""/>
    <x v="0"/>
  </r>
  <r>
    <n v="505510670142"/>
    <n v="505510670142"/>
    <n v="515510440156"/>
    <n v="1067"/>
    <s v="Pécs"/>
    <d v="2020-09-28T00:00:00"/>
    <d v="2020-09-28T00:00:00"/>
    <x v="11"/>
    <s v="T21003"/>
    <s v="forgócsap szilentblokk csere"/>
    <n v="1"/>
    <n v="1"/>
    <n v="144520"/>
    <s v="Ft/kocsi"/>
    <n v="0"/>
    <n v="144520"/>
    <m/>
    <m/>
    <d v="2020-11-27T00:00:00"/>
    <n v="2020"/>
    <n v="11"/>
    <s v=""/>
    <s v=""/>
    <s v=""/>
    <n v="144520"/>
    <m/>
    <m/>
    <n v="1067"/>
    <s v=""/>
    <s v="kieső"/>
    <s v="nem"/>
    <s v=""/>
    <x v="0"/>
  </r>
  <r>
    <n v="505510670142"/>
    <n v="505510670142"/>
    <n v="515510440156"/>
    <n v="1067"/>
    <s v="Pécs"/>
    <d v="2020-09-28T00:00:00"/>
    <d v="2020-09-28T00:00:00"/>
    <x v="12"/>
    <s v="nincs"/>
    <s v="WC alatti acéllemez csere"/>
    <n v="1"/>
    <n v="1"/>
    <n v="1092200"/>
    <s v="Ft/kocsi"/>
    <n v="0"/>
    <n v="1092200"/>
    <m/>
    <m/>
    <d v="2020-11-27T00:00:00"/>
    <n v="2020"/>
    <n v="11"/>
    <s v=""/>
    <s v=""/>
    <s v=""/>
    <n v="1092200"/>
    <m/>
    <m/>
    <n v="1067"/>
    <s v=""/>
    <s v="kieső"/>
    <s v="nem"/>
    <s v=""/>
    <x v="0"/>
  </r>
  <r>
    <n v="505510670142"/>
    <n v="505510670142"/>
    <n v="515510440156"/>
    <n v="1067"/>
    <s v="Pécs"/>
    <d v="2020-09-28T00:00:00"/>
    <d v="2020-09-28T00:00:00"/>
    <x v="13"/>
    <s v="T54855"/>
    <s v="WC padlótálca csere"/>
    <n v="1"/>
    <n v="1"/>
    <n v="1803400"/>
    <s v="Ft/kocsi"/>
    <n v="0"/>
    <n v="1803400"/>
    <m/>
    <m/>
    <d v="2020-11-27T00:00:00"/>
    <n v="2020"/>
    <n v="11"/>
    <s v=""/>
    <s v=""/>
    <s v=""/>
    <n v="1803400"/>
    <m/>
    <m/>
    <n v="1067"/>
    <s v=""/>
    <s v="kieső"/>
    <s v="nem"/>
    <s v=""/>
    <x v="0"/>
  </r>
  <r>
    <n v="505510670142"/>
    <n v="505510670142"/>
    <n v="515510440156"/>
    <n v="1067"/>
    <s v="Pécs"/>
    <d v="2020-09-28T00:00:00"/>
    <d v="2020-09-28T00:00:00"/>
    <x v="14"/>
    <s v="T49005"/>
    <s v="ablak felújítás porszórás"/>
    <n v="1"/>
    <n v="1"/>
    <n v="2768500"/>
    <s v="Ft/kocsi"/>
    <n v="15"/>
    <n v="2768500"/>
    <m/>
    <m/>
    <d v="2020-11-27T00:00:00"/>
    <n v="2020"/>
    <n v="11"/>
    <s v=""/>
    <s v=""/>
    <s v=""/>
    <n v="2768500"/>
    <m/>
    <m/>
    <n v="1067"/>
    <s v=""/>
    <s v="kieső"/>
    <s v="nem"/>
    <s v=""/>
    <x v="0"/>
  </r>
  <r>
    <n v="505510670142"/>
    <n v="505510670142"/>
    <n v="515510440156"/>
    <n v="1067"/>
    <s v="Pécs"/>
    <d v="2020-09-28T00:00:00"/>
    <d v="2020-09-28T00:00:00"/>
    <x v="15"/>
    <s v="P48403"/>
    <s v="teremajtó vésznyitás/nyomógombos nyitás"/>
    <n v="1"/>
    <n v="1"/>
    <n v="286800"/>
    <s v="Ft/kocsi"/>
    <n v="0"/>
    <m/>
    <n v="286800"/>
    <m/>
    <d v="2020-11-27T00:00:00"/>
    <n v="2020"/>
    <n v="11"/>
    <s v=""/>
    <s v=""/>
    <s v=""/>
    <n v="286800"/>
    <m/>
    <m/>
    <n v="1067"/>
    <s v=""/>
    <s v="kieső"/>
    <s v="nem"/>
    <s v=""/>
    <x v="1"/>
  </r>
  <r>
    <n v="505510670142"/>
    <n v="505510670142"/>
    <n v="515510440156"/>
    <n v="1067"/>
    <s v="Pécs"/>
    <d v="2020-09-28T00:00:00"/>
    <d v="2020-09-28T00:00:00"/>
    <x v="16"/>
    <s v="T72017"/>
    <s v="komfortosított kocsik energiaellátó kiegészítés"/>
    <n v="1"/>
    <n v="1"/>
    <n v="137700"/>
    <s v="Ft/kocsi"/>
    <n v="0"/>
    <n v="137700"/>
    <m/>
    <m/>
    <d v="2020-11-27T00:00:00"/>
    <n v="2020"/>
    <n v="11"/>
    <s v=""/>
    <s v=""/>
    <s v=""/>
    <n v="137700"/>
    <m/>
    <m/>
    <n v="1067"/>
    <s v=""/>
    <s v="kieső"/>
    <s v="nem"/>
    <s v=""/>
    <x v="0"/>
  </r>
  <r>
    <n v="505510670142"/>
    <n v="505510670142"/>
    <n v="515510440156"/>
    <n v="1067"/>
    <s v="Pécs"/>
    <d v="2020-09-28T00:00:00"/>
    <d v="2020-09-28T00:00:00"/>
    <x v="17"/>
    <s v="P75610"/>
    <s v="akkumulátor szekrény átalakítás"/>
    <n v="1"/>
    <n v="1"/>
    <n v="770400"/>
    <s v="Ft/kocsi"/>
    <n v="0"/>
    <n v="770400"/>
    <m/>
    <m/>
    <d v="2020-11-27T00:00:00"/>
    <n v="2020"/>
    <n v="11"/>
    <s v=""/>
    <s v=""/>
    <s v=""/>
    <n v="770400"/>
    <m/>
    <m/>
    <n v="1067"/>
    <s v=""/>
    <s v="kieső"/>
    <s v="nem"/>
    <s v=""/>
    <x v="0"/>
  </r>
  <r>
    <n v="505510670142"/>
    <n v="505510670142"/>
    <n v="515510440156"/>
    <n v="1067"/>
    <s v="Pécs"/>
    <d v="2020-09-28T00:00:00"/>
    <d v="2020-09-28T00:00:00"/>
    <x v="18"/>
    <s v="T52826"/>
    <s v="poggyásztartó díszcsík"/>
    <n v="1"/>
    <n v="1"/>
    <n v="56500"/>
    <s v="Ft/kocsi"/>
    <n v="0"/>
    <n v="56500"/>
    <m/>
    <m/>
    <d v="2020-11-27T00:00:00"/>
    <n v="2020"/>
    <n v="11"/>
    <s v=""/>
    <s v=""/>
    <s v=""/>
    <n v="56500"/>
    <m/>
    <m/>
    <n v="1067"/>
    <s v=""/>
    <s v="kieső"/>
    <s v="nem"/>
    <s v=""/>
    <x v="0"/>
  </r>
  <r>
    <n v="505510670142"/>
    <n v="505510670142"/>
    <n v="515510440156"/>
    <n v="1067"/>
    <s v="Pécs"/>
    <d v="2020-09-28T00:00:00"/>
    <d v="2020-09-28T00:00:00"/>
    <x v="19"/>
    <s v="T76251"/>
    <s v="klímavezérlő javítás"/>
    <n v="1"/>
    <n v="1"/>
    <n v="32217"/>
    <s v="Ft/kocsi"/>
    <n v="0"/>
    <n v="32217"/>
    <m/>
    <m/>
    <d v="2020-11-27T00:00:00"/>
    <n v="2020"/>
    <n v="11"/>
    <s v=""/>
    <s v=""/>
    <s v=""/>
    <n v="32217"/>
    <m/>
    <m/>
    <n v="1067"/>
    <s v=""/>
    <s v="kieső"/>
    <s v="nem"/>
    <s v=""/>
    <x v="0"/>
  </r>
  <r>
    <n v="505510670142"/>
    <n v="505510670142"/>
    <n v="515510440156"/>
    <n v="1067"/>
    <s v="Pécs"/>
    <d v="2020-09-28T00:00:00"/>
    <d v="2020-09-28T00:00:00"/>
    <x v="20"/>
    <e v="#N/A"/>
    <s v="előtér mennyezetajtó csere"/>
    <n v="1"/>
    <n v="1"/>
    <n v="574500"/>
    <m/>
    <m/>
    <n v="574500"/>
    <m/>
    <m/>
    <d v="2020-11-27T00:00:00"/>
    <n v="2020"/>
    <n v="11"/>
    <s v=""/>
    <s v=""/>
    <s v=""/>
    <n v="574500"/>
    <m/>
    <m/>
    <n v="1067"/>
    <s v=""/>
    <s v="kieső"/>
    <s v="nem"/>
    <s v=""/>
    <x v="0"/>
  </r>
  <r>
    <n v="505510670142"/>
    <n v="505510670142"/>
    <n v="515510440156"/>
    <n v="1067"/>
    <s v="Pécs"/>
    <d v="2020-09-28T00:00:00"/>
    <d v="2020-09-28T00:00:00"/>
    <x v="21"/>
    <e v="#N/A"/>
    <s v="szolgálati tároló kialakítás"/>
    <n v="1"/>
    <n v="1"/>
    <n v="2000000"/>
    <m/>
    <m/>
    <n v="2000000"/>
    <m/>
    <m/>
    <d v="2020-11-27T00:00:00"/>
    <n v="2020"/>
    <n v="11"/>
    <s v=""/>
    <s v=""/>
    <s v=""/>
    <n v="2000000"/>
    <m/>
    <m/>
    <n v="1067"/>
    <s v=""/>
    <s v="kieső"/>
    <s v="nem"/>
    <s v=""/>
    <x v="0"/>
  </r>
  <r>
    <n v="505510670159"/>
    <n v="505510670159"/>
    <n v="515510440164"/>
    <n v="1067"/>
    <s v="Nyíregyháza"/>
    <d v="2020-08-18T00:00:00"/>
    <d v="2020-08-18T00:00:00"/>
    <x v="0"/>
    <s v="KOMF3"/>
    <s v="komfortnövelés"/>
    <n v="1"/>
    <n v="1"/>
    <n v="19397200"/>
    <s v="Ft/kocsi"/>
    <n v="0"/>
    <n v="19397200"/>
    <m/>
    <m/>
    <d v="2020-10-17T00:00:00"/>
    <n v="2020"/>
    <n v="10"/>
    <n v="14000000"/>
    <n v="317676"/>
    <n v="9138379"/>
    <n v="42853255"/>
    <m/>
    <m/>
    <n v="1067"/>
    <s v=""/>
    <s v=""/>
    <s v="igen"/>
    <n v="41697637"/>
    <x v="0"/>
  </r>
  <r>
    <n v="505510670159"/>
    <n v="505510670159"/>
    <n v="515510440164"/>
    <n v="1067"/>
    <s v="Nyíregyháza"/>
    <d v="2020-08-18T00:00:00"/>
    <d v="2020-08-18T00:00:00"/>
    <x v="1"/>
    <s v="EÁCS"/>
    <s v="energiaellátó csere"/>
    <n v="1"/>
    <n v="1"/>
    <n v="6763700"/>
    <s v="Ft/kocsi"/>
    <n v="0"/>
    <n v="6763700"/>
    <m/>
    <m/>
    <d v="2020-10-17T00:00:00"/>
    <n v="2020"/>
    <n v="10"/>
    <s v=""/>
    <s v=""/>
    <s v=""/>
    <n v="6763700"/>
    <m/>
    <m/>
    <n v="1067"/>
    <s v=""/>
    <s v=""/>
    <s v="nem"/>
    <s v=""/>
    <x v="0"/>
  </r>
  <r>
    <n v="505510670159"/>
    <n v="505510670159"/>
    <n v="515510440164"/>
    <n v="1067"/>
    <s v="Nyíregyháza"/>
    <d v="2020-08-18T00:00:00"/>
    <d v="2020-08-18T00:00:00"/>
    <x v="2"/>
    <s v="P54007"/>
    <s v="infracsap beépítés"/>
    <n v="1"/>
    <n v="1"/>
    <n v="1309400"/>
    <s v="Ft/kocsi"/>
    <n v="30"/>
    <n v="1309400"/>
    <m/>
    <m/>
    <d v="2020-10-17T00:00:00"/>
    <n v="2020"/>
    <n v="10"/>
    <s v=""/>
    <s v=""/>
    <s v=""/>
    <n v="1309400"/>
    <m/>
    <m/>
    <n v="1067"/>
    <s v=""/>
    <s v=""/>
    <s v="nem"/>
    <s v=""/>
    <x v="0"/>
  </r>
  <r>
    <n v="505510670159"/>
    <n v="505510670159"/>
    <n v="515510440164"/>
    <n v="1067"/>
    <s v="Nyíregyháza"/>
    <d v="2020-08-18T00:00:00"/>
    <d v="2020-08-18T00:00:00"/>
    <x v="3"/>
    <s v="T98612"/>
    <s v="LED poggyásztér világítás"/>
    <n v="1"/>
    <n v="1"/>
    <n v="27200"/>
    <s v="Ft/db"/>
    <n v="30"/>
    <n v="27200"/>
    <m/>
    <m/>
    <d v="2020-10-17T00:00:00"/>
    <n v="2020"/>
    <n v="10"/>
    <s v=""/>
    <s v=""/>
    <s v=""/>
    <n v="27200"/>
    <m/>
    <m/>
    <n v="1067"/>
    <s v=""/>
    <s v=""/>
    <s v="nem"/>
    <s v=""/>
    <x v="0"/>
  </r>
  <r>
    <n v="505510670159"/>
    <n v="505510670159"/>
    <n v="515510440164"/>
    <n v="1067"/>
    <s v="Nyíregyháza"/>
    <d v="2020-08-18T00:00:00"/>
    <d v="2020-08-18T00:00:00"/>
    <x v="4"/>
    <s v="T51223"/>
    <s v="új függöny beépítés"/>
    <n v="1"/>
    <n v="1"/>
    <n v="35300"/>
    <s v="Ft/db"/>
    <n v="60"/>
    <n v="35300"/>
    <m/>
    <m/>
    <d v="2020-10-17T00:00:00"/>
    <n v="2020"/>
    <n v="10"/>
    <s v=""/>
    <s v=""/>
    <s v=""/>
    <n v="35300"/>
    <m/>
    <m/>
    <n v="1067"/>
    <s v=""/>
    <s v=""/>
    <s v="nem"/>
    <s v=""/>
    <x v="0"/>
  </r>
  <r>
    <n v="505510670159"/>
    <n v="505510670159"/>
    <n v="515510440164"/>
    <n v="1067"/>
    <s v="Nyíregyháza"/>
    <d v="2020-08-18T00:00:00"/>
    <d v="2020-08-18T00:00:00"/>
    <x v="5"/>
    <s v="P51002"/>
    <s v="előtér mennyezet átalakítás"/>
    <n v="1"/>
    <n v="1"/>
    <n v="630700"/>
    <s v="Ft/kocsi"/>
    <n v="0"/>
    <n v="630700"/>
    <m/>
    <m/>
    <d v="2020-10-17T00:00:00"/>
    <n v="2020"/>
    <n v="10"/>
    <s v=""/>
    <s v=""/>
    <s v=""/>
    <n v="630700"/>
    <m/>
    <m/>
    <n v="1067"/>
    <s v=""/>
    <s v=""/>
    <s v="nem"/>
    <s v=""/>
    <x v="0"/>
  </r>
  <r>
    <n v="505510670159"/>
    <n v="505510670159"/>
    <n v="515510440164"/>
    <n v="1067"/>
    <s v="Nyíregyháza"/>
    <d v="2020-08-18T00:00:00"/>
    <d v="2020-08-18T00:00:00"/>
    <x v="6"/>
    <s v="P80115"/>
    <s v="UIC csere, zöldhurok"/>
    <n v="1"/>
    <n v="1"/>
    <n v="3529900"/>
    <s v="Ft/kocsi"/>
    <n v="0"/>
    <m/>
    <n v="3529900"/>
    <m/>
    <d v="2020-10-17T00:00:00"/>
    <n v="2020"/>
    <n v="10"/>
    <s v=""/>
    <s v=""/>
    <s v=""/>
    <n v="3529900"/>
    <m/>
    <m/>
    <n v="1067"/>
    <s v=""/>
    <s v=""/>
    <s v="nem"/>
    <s v=""/>
    <x v="1"/>
  </r>
  <r>
    <n v="505510670159"/>
    <n v="505510670159"/>
    <n v="515510440164"/>
    <n v="1067"/>
    <s v="Nyíregyháza"/>
    <d v="2020-08-18T00:00:00"/>
    <d v="2020-08-18T00:00:00"/>
    <x v="7"/>
    <s v="P80102"/>
    <s v="AFE beépítés"/>
    <n v="1"/>
    <n v="1"/>
    <n v="2253800"/>
    <s v="Ft/kocsi"/>
    <n v="10"/>
    <m/>
    <n v="2253800"/>
    <m/>
    <d v="2020-10-17T00:00:00"/>
    <n v="2020"/>
    <n v="10"/>
    <s v=""/>
    <s v=""/>
    <s v=""/>
    <n v="2253800"/>
    <m/>
    <m/>
    <n v="1067"/>
    <s v=""/>
    <s v=""/>
    <s v="nem"/>
    <s v=""/>
    <x v="1"/>
  </r>
  <r>
    <n v="505510670159"/>
    <n v="505510670159"/>
    <n v="515510440164"/>
    <n v="1067"/>
    <s v="Nyíregyháza"/>
    <d v="2020-08-18T00:00:00"/>
    <d v="2020-08-18T00:00:00"/>
    <x v="8"/>
    <e v="#N/A"/>
    <s v="UIC kábel"/>
    <n v="1"/>
    <n v="1"/>
    <s v="x"/>
    <m/>
    <m/>
    <m/>
    <n v="0"/>
    <m/>
    <d v="2020-10-17T00:00:00"/>
    <n v="2020"/>
    <n v="10"/>
    <s v=""/>
    <s v=""/>
    <s v=""/>
    <n v="0"/>
    <m/>
    <m/>
    <n v="1067"/>
    <s v=""/>
    <s v=""/>
    <s v="nem"/>
    <s v=""/>
    <x v="1"/>
  </r>
  <r>
    <n v="505510670159"/>
    <n v="505510670159"/>
    <n v="515510440164"/>
    <n v="1067"/>
    <s v="Nyíregyháza"/>
    <d v="2020-08-18T00:00:00"/>
    <d v="2020-08-18T00:00:00"/>
    <x v="9"/>
    <e v="#N/A"/>
    <s v="hangosítás kiépítés (fix beépítésű mikrofonnal)"/>
    <n v="1"/>
    <n v="1"/>
    <s v="x"/>
    <m/>
    <m/>
    <m/>
    <n v="0"/>
    <m/>
    <d v="2020-10-17T00:00:00"/>
    <n v="2020"/>
    <n v="10"/>
    <s v=""/>
    <s v=""/>
    <s v=""/>
    <n v="0"/>
    <m/>
    <m/>
    <n v="1067"/>
    <s v=""/>
    <s v=""/>
    <s v="nem"/>
    <s v=""/>
    <x v="1"/>
  </r>
  <r>
    <n v="505510670159"/>
    <n v="505510670159"/>
    <n v="515510440164"/>
    <n v="1067"/>
    <s v="Nyíregyháza"/>
    <d v="2020-08-18T00:00:00"/>
    <d v="2020-08-18T00:00:00"/>
    <x v="10"/>
    <s v="P98006"/>
    <s v="érintésvédelem"/>
    <n v="1"/>
    <n v="1"/>
    <n v="83700"/>
    <s v="Ft/kocsi"/>
    <n v="0"/>
    <n v="83700"/>
    <m/>
    <m/>
    <d v="2020-10-17T00:00:00"/>
    <n v="2020"/>
    <n v="10"/>
    <s v=""/>
    <s v=""/>
    <s v=""/>
    <n v="83700"/>
    <m/>
    <m/>
    <n v="1067"/>
    <s v=""/>
    <s v=""/>
    <s v="nem"/>
    <s v=""/>
    <x v="0"/>
  </r>
  <r>
    <n v="505510670159"/>
    <n v="505510670159"/>
    <n v="515510440164"/>
    <n v="1067"/>
    <s v="Nyíregyháza"/>
    <d v="2020-08-18T00:00:00"/>
    <d v="2020-08-18T00:00:00"/>
    <x v="11"/>
    <s v="T21003"/>
    <s v="forgócsap szilentblokk csere"/>
    <n v="1"/>
    <n v="1"/>
    <n v="144520"/>
    <s v="Ft/kocsi"/>
    <n v="0"/>
    <n v="144520"/>
    <m/>
    <m/>
    <d v="2020-10-17T00:00:00"/>
    <n v="2020"/>
    <n v="10"/>
    <s v=""/>
    <s v=""/>
    <s v=""/>
    <n v="144520"/>
    <m/>
    <m/>
    <n v="1067"/>
    <s v=""/>
    <s v=""/>
    <s v="nem"/>
    <s v=""/>
    <x v="0"/>
  </r>
  <r>
    <n v="505510670159"/>
    <n v="505510670159"/>
    <n v="515510440164"/>
    <n v="1067"/>
    <s v="Nyíregyháza"/>
    <d v="2020-08-18T00:00:00"/>
    <d v="2020-08-18T00:00:00"/>
    <x v="12"/>
    <s v="nincs"/>
    <s v="WC alatti acéllemez csere"/>
    <n v="1"/>
    <n v="1"/>
    <n v="1092200"/>
    <s v="Ft/kocsi"/>
    <n v="0"/>
    <n v="1092200"/>
    <m/>
    <m/>
    <d v="2020-10-17T00:00:00"/>
    <n v="2020"/>
    <n v="10"/>
    <s v=""/>
    <s v=""/>
    <s v=""/>
    <n v="1092200"/>
    <m/>
    <m/>
    <n v="1067"/>
    <s v=""/>
    <s v=""/>
    <s v="nem"/>
    <s v=""/>
    <x v="0"/>
  </r>
  <r>
    <n v="505510670159"/>
    <n v="505510670159"/>
    <n v="515510440164"/>
    <n v="1067"/>
    <s v="Nyíregyháza"/>
    <d v="2020-08-18T00:00:00"/>
    <d v="2020-08-18T00:00:00"/>
    <x v="13"/>
    <s v="T54855"/>
    <s v="WC padlótálca csere"/>
    <n v="1"/>
    <n v="1"/>
    <n v="1803400"/>
    <s v="Ft/kocsi"/>
    <n v="0"/>
    <n v="1803400"/>
    <m/>
    <m/>
    <d v="2020-10-17T00:00:00"/>
    <n v="2020"/>
    <n v="10"/>
    <s v=""/>
    <s v=""/>
    <s v=""/>
    <n v="1803400"/>
    <m/>
    <m/>
    <n v="1067"/>
    <s v=""/>
    <s v=""/>
    <s v="nem"/>
    <s v=""/>
    <x v="0"/>
  </r>
  <r>
    <n v="505510670159"/>
    <n v="505510670159"/>
    <n v="515510440164"/>
    <n v="1067"/>
    <s v="Nyíregyháza"/>
    <d v="2020-08-18T00:00:00"/>
    <d v="2020-08-18T00:00:00"/>
    <x v="14"/>
    <s v="T49005"/>
    <s v="ablak felújítás porszórás"/>
    <n v="1"/>
    <n v="1"/>
    <n v="2768500"/>
    <s v="Ft/kocsi"/>
    <n v="15"/>
    <n v="2768500"/>
    <m/>
    <m/>
    <d v="2020-10-17T00:00:00"/>
    <n v="2020"/>
    <n v="10"/>
    <s v=""/>
    <s v=""/>
    <s v=""/>
    <n v="2768500"/>
    <m/>
    <m/>
    <n v="1067"/>
    <s v=""/>
    <s v=""/>
    <s v="nem"/>
    <s v=""/>
    <x v="0"/>
  </r>
  <r>
    <n v="505510670159"/>
    <n v="505510670159"/>
    <n v="515510440164"/>
    <n v="1067"/>
    <s v="Nyíregyháza"/>
    <d v="2020-08-18T00:00:00"/>
    <d v="2020-08-18T00:00:00"/>
    <x v="15"/>
    <s v="P48403"/>
    <s v="teremajtó vésznyitás/nyomógombos nyitás"/>
    <n v="1"/>
    <n v="1"/>
    <n v="286800"/>
    <s v="Ft/kocsi"/>
    <n v="0"/>
    <m/>
    <n v="286800"/>
    <m/>
    <d v="2020-10-17T00:00:00"/>
    <n v="2020"/>
    <n v="10"/>
    <s v=""/>
    <s v=""/>
    <s v=""/>
    <n v="286800"/>
    <m/>
    <m/>
    <n v="1067"/>
    <s v=""/>
    <s v=""/>
    <s v="nem"/>
    <s v=""/>
    <x v="1"/>
  </r>
  <r>
    <n v="505510670159"/>
    <n v="505510670159"/>
    <n v="515510440164"/>
    <n v="1067"/>
    <s v="Nyíregyháza"/>
    <d v="2020-08-18T00:00:00"/>
    <d v="2020-08-18T00:00:00"/>
    <x v="16"/>
    <s v="T72017"/>
    <s v="komfortosított kocsik energiaellátó kiegészítés"/>
    <n v="1"/>
    <n v="1"/>
    <n v="137700"/>
    <s v="Ft/kocsi"/>
    <n v="0"/>
    <n v="137700"/>
    <m/>
    <m/>
    <d v="2020-10-17T00:00:00"/>
    <n v="2020"/>
    <n v="10"/>
    <s v=""/>
    <s v=""/>
    <s v=""/>
    <n v="137700"/>
    <m/>
    <m/>
    <n v="1067"/>
    <s v=""/>
    <s v=""/>
    <s v="nem"/>
    <s v=""/>
    <x v="0"/>
  </r>
  <r>
    <n v="505510670159"/>
    <n v="505510670159"/>
    <n v="515510440164"/>
    <n v="1067"/>
    <s v="Nyíregyháza"/>
    <d v="2020-08-18T00:00:00"/>
    <d v="2020-08-18T00:00:00"/>
    <x v="17"/>
    <s v="P75610"/>
    <s v="akkumulátor szekrény átalakítás"/>
    <n v="1"/>
    <n v="1"/>
    <n v="770400"/>
    <s v="Ft/kocsi"/>
    <n v="0"/>
    <n v="770400"/>
    <m/>
    <m/>
    <d v="2020-10-17T00:00:00"/>
    <n v="2020"/>
    <n v="10"/>
    <s v=""/>
    <s v=""/>
    <s v=""/>
    <n v="770400"/>
    <m/>
    <m/>
    <n v="1067"/>
    <s v=""/>
    <s v=""/>
    <s v="nem"/>
    <s v=""/>
    <x v="0"/>
  </r>
  <r>
    <n v="505510670159"/>
    <n v="505510670159"/>
    <n v="515510440164"/>
    <n v="1067"/>
    <s v="Nyíregyháza"/>
    <d v="2020-08-18T00:00:00"/>
    <d v="2020-08-18T00:00:00"/>
    <x v="18"/>
    <s v="T52826"/>
    <s v="poggyásztartó díszcsík"/>
    <n v="1"/>
    <n v="1"/>
    <n v="56500"/>
    <s v="Ft/kocsi"/>
    <n v="0"/>
    <n v="56500"/>
    <m/>
    <m/>
    <d v="2020-10-17T00:00:00"/>
    <n v="2020"/>
    <n v="10"/>
    <s v=""/>
    <s v=""/>
    <s v=""/>
    <n v="56500"/>
    <m/>
    <m/>
    <n v="1067"/>
    <s v=""/>
    <s v=""/>
    <s v="nem"/>
    <s v=""/>
    <x v="0"/>
  </r>
  <r>
    <n v="505510670159"/>
    <n v="505510670159"/>
    <n v="515510440164"/>
    <n v="1067"/>
    <s v="Nyíregyháza"/>
    <d v="2020-08-18T00:00:00"/>
    <d v="2020-08-18T00:00:00"/>
    <x v="19"/>
    <s v="T76251"/>
    <s v="klímavezérlő javítás"/>
    <n v="1"/>
    <n v="1"/>
    <n v="32217"/>
    <s v="Ft/kocsi"/>
    <n v="0"/>
    <n v="32217"/>
    <m/>
    <m/>
    <d v="2020-10-17T00:00:00"/>
    <n v="2020"/>
    <n v="10"/>
    <s v=""/>
    <s v=""/>
    <s v=""/>
    <n v="32217"/>
    <m/>
    <m/>
    <n v="1067"/>
    <s v=""/>
    <s v=""/>
    <s v="nem"/>
    <s v=""/>
    <x v="0"/>
  </r>
  <r>
    <n v="505510670159"/>
    <n v="505510670159"/>
    <n v="515510440164"/>
    <n v="1067"/>
    <s v="Nyíregyháza"/>
    <d v="2020-08-18T00:00:00"/>
    <d v="2020-08-18T00:00:00"/>
    <x v="20"/>
    <e v="#N/A"/>
    <s v="előtér mennyezetajtó csere"/>
    <n v="1"/>
    <n v="1"/>
    <n v="574500"/>
    <m/>
    <m/>
    <n v="574500"/>
    <m/>
    <m/>
    <d v="2020-10-17T00:00:00"/>
    <n v="2020"/>
    <n v="10"/>
    <s v=""/>
    <s v=""/>
    <s v=""/>
    <n v="574500"/>
    <m/>
    <m/>
    <n v="1067"/>
    <s v=""/>
    <s v=""/>
    <s v="nem"/>
    <s v=""/>
    <x v="0"/>
  </r>
  <r>
    <n v="505510670159"/>
    <n v="505510670159"/>
    <n v="515510440164"/>
    <n v="1067"/>
    <s v="Nyíregyháza"/>
    <d v="2020-08-18T00:00:00"/>
    <d v="2020-08-18T00:00:00"/>
    <x v="21"/>
    <e v="#N/A"/>
    <s v="szolgálati tároló kialakítás"/>
    <n v="1"/>
    <n v="0"/>
    <n v="2000000"/>
    <m/>
    <m/>
    <n v="0"/>
    <m/>
    <m/>
    <d v="2020-10-17T00:00:00"/>
    <n v="2020"/>
    <n v="10"/>
    <s v=""/>
    <s v=""/>
    <s v=""/>
    <n v="0"/>
    <m/>
    <m/>
    <n v="1067"/>
    <s v=""/>
    <s v=""/>
    <s v="nem"/>
    <s v=""/>
    <x v="0"/>
  </r>
  <r>
    <n v="505510670167"/>
    <n v="505510670167"/>
    <n v="515510440172"/>
    <n v="1067"/>
    <s v="Nyíregyháza"/>
    <d v="2020-04-13T00:00:00"/>
    <d v="2020-04-13T00:00:00"/>
    <x v="0"/>
    <s v="KOMF3"/>
    <s v="komfortnövelés"/>
    <n v="1"/>
    <n v="1"/>
    <n v="19397200"/>
    <s v="Ft/kocsi"/>
    <n v="0"/>
    <n v="19397200"/>
    <m/>
    <m/>
    <d v="2020-06-12T00:00:00"/>
    <n v="2020"/>
    <n v="6"/>
    <n v="14000000"/>
    <n v="317676"/>
    <n v="9138379"/>
    <n v="42853255"/>
    <m/>
    <m/>
    <n v="1067"/>
    <s v=""/>
    <s v=""/>
    <s v="igen"/>
    <n v="41697637"/>
    <x v="0"/>
  </r>
  <r>
    <n v="505510670167"/>
    <n v="505510670167"/>
    <n v="515510440172"/>
    <n v="1067"/>
    <s v="Nyíregyháza"/>
    <d v="2020-04-13T00:00:00"/>
    <d v="2020-04-13T00:00:00"/>
    <x v="1"/>
    <s v="EÁCS"/>
    <s v="energiaellátó csere"/>
    <n v="1"/>
    <n v="1"/>
    <n v="6763700"/>
    <s v="Ft/kocsi"/>
    <n v="0"/>
    <n v="6763700"/>
    <m/>
    <m/>
    <d v="2020-06-12T00:00:00"/>
    <n v="2020"/>
    <n v="6"/>
    <s v=""/>
    <s v=""/>
    <s v=""/>
    <n v="6763700"/>
    <m/>
    <m/>
    <n v="1067"/>
    <s v=""/>
    <s v=""/>
    <s v="nem"/>
    <s v=""/>
    <x v="0"/>
  </r>
  <r>
    <n v="505510670167"/>
    <n v="505510670167"/>
    <n v="515510440172"/>
    <n v="1067"/>
    <s v="Nyíregyháza"/>
    <d v="2020-04-13T00:00:00"/>
    <d v="2020-04-13T00:00:00"/>
    <x v="2"/>
    <s v="P54007"/>
    <s v="infracsap beépítés"/>
    <n v="1"/>
    <n v="1"/>
    <n v="1309400"/>
    <s v="Ft/kocsi"/>
    <n v="30"/>
    <n v="1309400"/>
    <m/>
    <m/>
    <d v="2020-06-12T00:00:00"/>
    <n v="2020"/>
    <n v="6"/>
    <s v=""/>
    <s v=""/>
    <s v=""/>
    <n v="1309400"/>
    <m/>
    <m/>
    <n v="1067"/>
    <s v=""/>
    <s v=""/>
    <s v="nem"/>
    <s v=""/>
    <x v="0"/>
  </r>
  <r>
    <n v="505510670167"/>
    <n v="505510670167"/>
    <n v="515510440172"/>
    <n v="1067"/>
    <s v="Nyíregyháza"/>
    <d v="2020-04-13T00:00:00"/>
    <d v="2020-04-13T00:00:00"/>
    <x v="3"/>
    <s v="T98612"/>
    <s v="LED poggyásztér világítás"/>
    <n v="1"/>
    <n v="1"/>
    <n v="27200"/>
    <s v="Ft/db"/>
    <n v="30"/>
    <n v="27200"/>
    <m/>
    <m/>
    <d v="2020-06-12T00:00:00"/>
    <n v="2020"/>
    <n v="6"/>
    <s v=""/>
    <s v=""/>
    <s v=""/>
    <n v="27200"/>
    <m/>
    <m/>
    <n v="1067"/>
    <s v=""/>
    <s v=""/>
    <s v="nem"/>
    <s v=""/>
    <x v="0"/>
  </r>
  <r>
    <n v="505510670167"/>
    <n v="505510670167"/>
    <n v="515510440172"/>
    <n v="1067"/>
    <s v="Nyíregyháza"/>
    <d v="2020-04-13T00:00:00"/>
    <d v="2020-04-13T00:00:00"/>
    <x v="4"/>
    <s v="T51223"/>
    <s v="új függöny beépítés"/>
    <n v="1"/>
    <n v="1"/>
    <n v="35300"/>
    <s v="Ft/db"/>
    <n v="60"/>
    <n v="35300"/>
    <m/>
    <m/>
    <d v="2020-06-12T00:00:00"/>
    <n v="2020"/>
    <n v="6"/>
    <s v=""/>
    <s v=""/>
    <s v=""/>
    <n v="35300"/>
    <m/>
    <m/>
    <n v="1067"/>
    <s v=""/>
    <s v=""/>
    <s v="nem"/>
    <s v=""/>
    <x v="0"/>
  </r>
  <r>
    <n v="505510670167"/>
    <n v="505510670167"/>
    <n v="515510440172"/>
    <n v="1067"/>
    <s v="Nyíregyháza"/>
    <d v="2020-04-13T00:00:00"/>
    <d v="2020-04-13T00:00:00"/>
    <x v="5"/>
    <s v="P51002"/>
    <s v="előtér mennyezet átalakítás"/>
    <n v="1"/>
    <n v="1"/>
    <n v="630700"/>
    <s v="Ft/kocsi"/>
    <n v="0"/>
    <n v="630700"/>
    <m/>
    <m/>
    <d v="2020-06-12T00:00:00"/>
    <n v="2020"/>
    <n v="6"/>
    <s v=""/>
    <s v=""/>
    <s v=""/>
    <n v="630700"/>
    <m/>
    <m/>
    <n v="1067"/>
    <s v=""/>
    <s v=""/>
    <s v="nem"/>
    <s v=""/>
    <x v="0"/>
  </r>
  <r>
    <n v="505510670167"/>
    <n v="505510670167"/>
    <n v="515510440172"/>
    <n v="1067"/>
    <s v="Nyíregyháza"/>
    <d v="2020-04-13T00:00:00"/>
    <d v="2020-04-13T00:00:00"/>
    <x v="6"/>
    <s v="P80115"/>
    <s v="UIC csere, zöldhurok"/>
    <n v="1"/>
    <n v="1"/>
    <n v="3529900"/>
    <s v="Ft/kocsi"/>
    <n v="0"/>
    <m/>
    <n v="3529900"/>
    <m/>
    <d v="2020-06-12T00:00:00"/>
    <n v="2020"/>
    <n v="6"/>
    <s v=""/>
    <s v=""/>
    <s v=""/>
    <n v="3529900"/>
    <m/>
    <m/>
    <n v="1067"/>
    <s v=""/>
    <s v=""/>
    <s v="nem"/>
    <s v=""/>
    <x v="1"/>
  </r>
  <r>
    <n v="505510670167"/>
    <n v="505510670167"/>
    <n v="515510440172"/>
    <n v="1067"/>
    <s v="Nyíregyháza"/>
    <d v="2020-04-13T00:00:00"/>
    <d v="2020-04-13T00:00:00"/>
    <x v="7"/>
    <s v="P80102"/>
    <s v="AFE beépítés"/>
    <n v="1"/>
    <n v="1"/>
    <n v="2253800"/>
    <s v="Ft/kocsi"/>
    <n v="10"/>
    <m/>
    <n v="2253800"/>
    <m/>
    <d v="2020-06-12T00:00:00"/>
    <n v="2020"/>
    <n v="6"/>
    <s v=""/>
    <s v=""/>
    <s v=""/>
    <n v="2253800"/>
    <m/>
    <m/>
    <n v="1067"/>
    <s v=""/>
    <s v=""/>
    <s v="nem"/>
    <s v=""/>
    <x v="1"/>
  </r>
  <r>
    <n v="505510670167"/>
    <n v="505510670167"/>
    <n v="515510440172"/>
    <n v="1067"/>
    <s v="Nyíregyháza"/>
    <d v="2020-04-13T00:00:00"/>
    <d v="2020-04-13T00:00:00"/>
    <x v="8"/>
    <e v="#N/A"/>
    <s v="UIC kábel"/>
    <n v="1"/>
    <n v="1"/>
    <s v="x"/>
    <m/>
    <m/>
    <m/>
    <n v="0"/>
    <m/>
    <d v="2020-06-12T00:00:00"/>
    <n v="2020"/>
    <n v="6"/>
    <s v=""/>
    <s v=""/>
    <s v=""/>
    <n v="0"/>
    <m/>
    <m/>
    <n v="1067"/>
    <s v=""/>
    <s v=""/>
    <s v="nem"/>
    <s v=""/>
    <x v="1"/>
  </r>
  <r>
    <n v="505510670167"/>
    <n v="505510670167"/>
    <n v="515510440172"/>
    <n v="1067"/>
    <s v="Nyíregyháza"/>
    <d v="2020-04-13T00:00:00"/>
    <d v="2020-04-13T00:00:00"/>
    <x v="9"/>
    <e v="#N/A"/>
    <s v="hangosítás kiépítés (fix beépítésű mikrofonnal)"/>
    <n v="1"/>
    <n v="1"/>
    <s v="x"/>
    <m/>
    <m/>
    <m/>
    <n v="0"/>
    <m/>
    <d v="2020-06-12T00:00:00"/>
    <n v="2020"/>
    <n v="6"/>
    <s v=""/>
    <s v=""/>
    <s v=""/>
    <n v="0"/>
    <m/>
    <m/>
    <n v="1067"/>
    <s v=""/>
    <s v=""/>
    <s v="nem"/>
    <s v=""/>
    <x v="1"/>
  </r>
  <r>
    <n v="505510670167"/>
    <n v="505510670167"/>
    <n v="515510440172"/>
    <n v="1067"/>
    <s v="Nyíregyháza"/>
    <d v="2020-04-13T00:00:00"/>
    <d v="2020-04-13T00:00:00"/>
    <x v="10"/>
    <s v="P98006"/>
    <s v="érintésvédelem"/>
    <n v="1"/>
    <n v="1"/>
    <n v="83700"/>
    <s v="Ft/kocsi"/>
    <n v="0"/>
    <n v="83700"/>
    <m/>
    <m/>
    <d v="2020-06-12T00:00:00"/>
    <n v="2020"/>
    <n v="6"/>
    <s v=""/>
    <s v=""/>
    <s v=""/>
    <n v="83700"/>
    <m/>
    <m/>
    <n v="1067"/>
    <s v=""/>
    <s v=""/>
    <s v="nem"/>
    <s v=""/>
    <x v="0"/>
  </r>
  <r>
    <n v="505510670167"/>
    <n v="505510670167"/>
    <n v="515510440172"/>
    <n v="1067"/>
    <s v="Nyíregyháza"/>
    <d v="2020-04-13T00:00:00"/>
    <d v="2020-04-13T00:00:00"/>
    <x v="11"/>
    <s v="T21003"/>
    <s v="forgócsap szilentblokk csere"/>
    <n v="1"/>
    <n v="1"/>
    <n v="144520"/>
    <s v="Ft/kocsi"/>
    <n v="0"/>
    <n v="144520"/>
    <m/>
    <m/>
    <d v="2020-06-12T00:00:00"/>
    <n v="2020"/>
    <n v="6"/>
    <s v=""/>
    <s v=""/>
    <s v=""/>
    <n v="144520"/>
    <m/>
    <m/>
    <n v="1067"/>
    <s v=""/>
    <s v=""/>
    <s v="nem"/>
    <s v=""/>
    <x v="0"/>
  </r>
  <r>
    <n v="505510670167"/>
    <n v="505510670167"/>
    <n v="515510440172"/>
    <n v="1067"/>
    <s v="Nyíregyháza"/>
    <d v="2020-04-13T00:00:00"/>
    <d v="2020-04-13T00:00:00"/>
    <x v="12"/>
    <s v="nincs"/>
    <s v="WC alatti acéllemez csere"/>
    <n v="1"/>
    <n v="1"/>
    <n v="1092200"/>
    <s v="Ft/kocsi"/>
    <n v="0"/>
    <n v="1092200"/>
    <m/>
    <m/>
    <d v="2020-06-12T00:00:00"/>
    <n v="2020"/>
    <n v="6"/>
    <s v=""/>
    <s v=""/>
    <s v=""/>
    <n v="1092200"/>
    <m/>
    <m/>
    <n v="1067"/>
    <s v=""/>
    <s v=""/>
    <s v="nem"/>
    <s v=""/>
    <x v="0"/>
  </r>
  <r>
    <n v="505510670167"/>
    <n v="505510670167"/>
    <n v="515510440172"/>
    <n v="1067"/>
    <s v="Nyíregyháza"/>
    <d v="2020-04-13T00:00:00"/>
    <d v="2020-04-13T00:00:00"/>
    <x v="13"/>
    <s v="T54855"/>
    <s v="WC padlótálca csere"/>
    <n v="1"/>
    <n v="1"/>
    <n v="1803400"/>
    <s v="Ft/kocsi"/>
    <n v="0"/>
    <n v="1803400"/>
    <m/>
    <m/>
    <d v="2020-06-12T00:00:00"/>
    <n v="2020"/>
    <n v="6"/>
    <s v=""/>
    <s v=""/>
    <s v=""/>
    <n v="1803400"/>
    <m/>
    <m/>
    <n v="1067"/>
    <s v=""/>
    <s v=""/>
    <s v="nem"/>
    <s v=""/>
    <x v="0"/>
  </r>
  <r>
    <n v="505510670167"/>
    <n v="505510670167"/>
    <n v="515510440172"/>
    <n v="1067"/>
    <s v="Nyíregyháza"/>
    <d v="2020-04-13T00:00:00"/>
    <d v="2020-04-13T00:00:00"/>
    <x v="14"/>
    <s v="T49005"/>
    <s v="ablak felújítás porszórás"/>
    <n v="1"/>
    <n v="1"/>
    <n v="2768500"/>
    <s v="Ft/kocsi"/>
    <n v="15"/>
    <n v="2768500"/>
    <m/>
    <m/>
    <d v="2020-06-12T00:00:00"/>
    <n v="2020"/>
    <n v="6"/>
    <s v=""/>
    <s v=""/>
    <s v=""/>
    <n v="2768500"/>
    <m/>
    <m/>
    <n v="1067"/>
    <s v=""/>
    <s v=""/>
    <s v="nem"/>
    <s v=""/>
    <x v="0"/>
  </r>
  <r>
    <n v="505510670167"/>
    <n v="505510670167"/>
    <n v="515510440172"/>
    <n v="1067"/>
    <s v="Nyíregyháza"/>
    <d v="2020-04-13T00:00:00"/>
    <d v="2020-04-13T00:00:00"/>
    <x v="15"/>
    <s v="P48403"/>
    <s v="teremajtó vésznyitás/nyomógombos nyitás"/>
    <n v="1"/>
    <n v="1"/>
    <n v="286800"/>
    <s v="Ft/kocsi"/>
    <n v="0"/>
    <m/>
    <n v="286800"/>
    <m/>
    <d v="2020-06-12T00:00:00"/>
    <n v="2020"/>
    <n v="6"/>
    <s v=""/>
    <s v=""/>
    <s v=""/>
    <n v="286800"/>
    <m/>
    <m/>
    <n v="1067"/>
    <s v=""/>
    <s v=""/>
    <s v="nem"/>
    <s v=""/>
    <x v="1"/>
  </r>
  <r>
    <n v="505510670167"/>
    <n v="505510670167"/>
    <n v="515510440172"/>
    <n v="1067"/>
    <s v="Nyíregyháza"/>
    <d v="2020-04-13T00:00:00"/>
    <d v="2020-04-13T00:00:00"/>
    <x v="16"/>
    <s v="T72017"/>
    <s v="komfortosított kocsik energiaellátó kiegészítés"/>
    <n v="1"/>
    <n v="1"/>
    <n v="137700"/>
    <s v="Ft/kocsi"/>
    <n v="0"/>
    <n v="137700"/>
    <m/>
    <m/>
    <d v="2020-06-12T00:00:00"/>
    <n v="2020"/>
    <n v="6"/>
    <s v=""/>
    <s v=""/>
    <s v=""/>
    <n v="137700"/>
    <m/>
    <m/>
    <n v="1067"/>
    <s v=""/>
    <s v=""/>
    <s v="nem"/>
    <s v=""/>
    <x v="0"/>
  </r>
  <r>
    <n v="505510670167"/>
    <n v="505510670167"/>
    <n v="515510440172"/>
    <n v="1067"/>
    <s v="Nyíregyháza"/>
    <d v="2020-04-13T00:00:00"/>
    <d v="2020-04-13T00:00:00"/>
    <x v="17"/>
    <s v="P75610"/>
    <s v="akkumulátor szekrény átalakítás"/>
    <n v="1"/>
    <n v="1"/>
    <n v="770400"/>
    <s v="Ft/kocsi"/>
    <n v="0"/>
    <n v="770400"/>
    <m/>
    <m/>
    <d v="2020-06-12T00:00:00"/>
    <n v="2020"/>
    <n v="6"/>
    <s v=""/>
    <s v=""/>
    <s v=""/>
    <n v="770400"/>
    <m/>
    <m/>
    <n v="1067"/>
    <s v=""/>
    <s v=""/>
    <s v="nem"/>
    <s v=""/>
    <x v="0"/>
  </r>
  <r>
    <n v="505510670167"/>
    <n v="505510670167"/>
    <n v="515510440172"/>
    <n v="1067"/>
    <s v="Nyíregyháza"/>
    <d v="2020-04-13T00:00:00"/>
    <d v="2020-04-13T00:00:00"/>
    <x v="18"/>
    <s v="T52826"/>
    <s v="poggyásztartó díszcsík"/>
    <n v="1"/>
    <n v="1"/>
    <n v="56500"/>
    <s v="Ft/kocsi"/>
    <n v="0"/>
    <n v="56500"/>
    <m/>
    <m/>
    <d v="2020-06-12T00:00:00"/>
    <n v="2020"/>
    <n v="6"/>
    <s v=""/>
    <s v=""/>
    <s v=""/>
    <n v="56500"/>
    <m/>
    <m/>
    <n v="1067"/>
    <s v=""/>
    <s v=""/>
    <s v="nem"/>
    <s v=""/>
    <x v="0"/>
  </r>
  <r>
    <n v="505510670167"/>
    <n v="505510670167"/>
    <n v="515510440172"/>
    <n v="1067"/>
    <s v="Nyíregyháza"/>
    <d v="2020-04-13T00:00:00"/>
    <d v="2020-04-13T00:00:00"/>
    <x v="19"/>
    <s v="T76251"/>
    <s v="klímavezérlő javítás"/>
    <n v="1"/>
    <n v="1"/>
    <n v="32217"/>
    <s v="Ft/kocsi"/>
    <n v="0"/>
    <n v="32217"/>
    <m/>
    <m/>
    <d v="2020-06-12T00:00:00"/>
    <n v="2020"/>
    <n v="6"/>
    <s v=""/>
    <s v=""/>
    <s v=""/>
    <n v="32217"/>
    <m/>
    <m/>
    <n v="1067"/>
    <s v=""/>
    <s v=""/>
    <s v="nem"/>
    <s v=""/>
    <x v="0"/>
  </r>
  <r>
    <n v="505510670167"/>
    <n v="505510670167"/>
    <n v="515510440172"/>
    <n v="1067"/>
    <s v="Nyíregyháza"/>
    <d v="2020-04-13T00:00:00"/>
    <d v="2020-04-13T00:00:00"/>
    <x v="20"/>
    <e v="#N/A"/>
    <s v="előtér mennyezetajtó csere"/>
    <n v="1"/>
    <n v="1"/>
    <n v="574500"/>
    <m/>
    <m/>
    <n v="574500"/>
    <m/>
    <m/>
    <d v="2020-06-12T00:00:00"/>
    <n v="2020"/>
    <n v="6"/>
    <s v=""/>
    <s v=""/>
    <s v=""/>
    <n v="574500"/>
    <m/>
    <m/>
    <n v="1067"/>
    <s v=""/>
    <s v=""/>
    <s v="nem"/>
    <s v=""/>
    <x v="0"/>
  </r>
  <r>
    <n v="505510670167"/>
    <n v="505510670167"/>
    <n v="515510440172"/>
    <n v="1067"/>
    <s v="Nyíregyháza"/>
    <d v="2020-04-13T00:00:00"/>
    <d v="2020-04-13T00:00:00"/>
    <x v="21"/>
    <e v="#N/A"/>
    <s v="szolgálati tároló kialakítás"/>
    <n v="1"/>
    <n v="0"/>
    <n v="2000000"/>
    <m/>
    <m/>
    <n v="0"/>
    <m/>
    <m/>
    <d v="2020-06-12T00:00:00"/>
    <n v="2020"/>
    <n v="6"/>
    <s v=""/>
    <s v=""/>
    <s v=""/>
    <n v="0"/>
    <m/>
    <m/>
    <n v="1067"/>
    <s v=""/>
    <s v=""/>
    <s v="nem"/>
    <s v=""/>
    <x v="0"/>
  </r>
  <r>
    <n v="505510670175"/>
    <n v="505510670175"/>
    <n v="515510440180"/>
    <n v="1067"/>
    <s v="Miskolc"/>
    <d v="2020-01-25T00:00:00"/>
    <d v="2020-01-25T00:00:00"/>
    <x v="0"/>
    <s v="KOMF3"/>
    <s v="komfortnövelés"/>
    <n v="1"/>
    <n v="1"/>
    <n v="19397200"/>
    <s v="Ft/kocsi"/>
    <n v="0"/>
    <n v="19397200"/>
    <m/>
    <m/>
    <d v="2020-03-25T00:00:00"/>
    <n v="2020"/>
    <n v="3"/>
    <n v="14000000"/>
    <n v="317676"/>
    <n v="9138379"/>
    <n v="42853255"/>
    <m/>
    <m/>
    <n v="1067"/>
    <s v=""/>
    <s v="kieső"/>
    <s v="igen"/>
    <n v="43697637"/>
    <x v="0"/>
  </r>
  <r>
    <n v="505510670175"/>
    <n v="505510670175"/>
    <n v="515510440180"/>
    <n v="1067"/>
    <s v="Miskolc"/>
    <d v="2020-01-25T00:00:00"/>
    <d v="2020-01-25T00:00:00"/>
    <x v="1"/>
    <s v="EÁCS"/>
    <s v="energiaellátó csere"/>
    <n v="1"/>
    <n v="1"/>
    <n v="6763700"/>
    <s v="Ft/kocsi"/>
    <n v="0"/>
    <n v="6763700"/>
    <m/>
    <m/>
    <d v="2020-03-25T00:00:00"/>
    <n v="2020"/>
    <n v="3"/>
    <s v=""/>
    <s v=""/>
    <s v=""/>
    <n v="6763700"/>
    <m/>
    <m/>
    <n v="1067"/>
    <s v=""/>
    <s v="kieső"/>
    <s v="nem"/>
    <s v=""/>
    <x v="0"/>
  </r>
  <r>
    <n v="505510670175"/>
    <n v="505510670175"/>
    <n v="515510440180"/>
    <n v="1067"/>
    <s v="Miskolc"/>
    <d v="2020-01-25T00:00:00"/>
    <d v="2020-01-25T00:00:00"/>
    <x v="2"/>
    <s v="P54007"/>
    <s v="infracsap beépítés"/>
    <n v="1"/>
    <n v="1"/>
    <n v="1309400"/>
    <s v="Ft/kocsi"/>
    <n v="30"/>
    <n v="1309400"/>
    <m/>
    <m/>
    <d v="2020-03-25T00:00:00"/>
    <n v="2020"/>
    <n v="3"/>
    <s v=""/>
    <s v=""/>
    <s v=""/>
    <n v="1309400"/>
    <m/>
    <m/>
    <n v="1067"/>
    <s v=""/>
    <s v="kieső"/>
    <s v="nem"/>
    <s v=""/>
    <x v="0"/>
  </r>
  <r>
    <n v="505510670175"/>
    <n v="505510670175"/>
    <n v="515510440180"/>
    <n v="1067"/>
    <s v="Miskolc"/>
    <d v="2020-01-25T00:00:00"/>
    <d v="2020-01-25T00:00:00"/>
    <x v="3"/>
    <s v="T98612"/>
    <s v="LED poggyásztér világítás"/>
    <n v="1"/>
    <n v="1"/>
    <n v="27200"/>
    <s v="Ft/db"/>
    <n v="30"/>
    <n v="27200"/>
    <m/>
    <m/>
    <d v="2020-03-25T00:00:00"/>
    <n v="2020"/>
    <n v="3"/>
    <s v=""/>
    <s v=""/>
    <s v=""/>
    <n v="27200"/>
    <m/>
    <m/>
    <n v="1067"/>
    <s v=""/>
    <s v="kieső"/>
    <s v="nem"/>
    <s v=""/>
    <x v="0"/>
  </r>
  <r>
    <n v="505510670175"/>
    <n v="505510670175"/>
    <n v="515510440180"/>
    <n v="1067"/>
    <s v="Miskolc"/>
    <d v="2020-01-25T00:00:00"/>
    <d v="2020-01-25T00:00:00"/>
    <x v="4"/>
    <s v="T51223"/>
    <s v="új függöny beépítés"/>
    <n v="1"/>
    <n v="1"/>
    <n v="35300"/>
    <s v="Ft/db"/>
    <n v="60"/>
    <n v="35300"/>
    <m/>
    <m/>
    <d v="2020-03-25T00:00:00"/>
    <n v="2020"/>
    <n v="3"/>
    <s v=""/>
    <s v=""/>
    <s v=""/>
    <n v="35300"/>
    <m/>
    <m/>
    <n v="1067"/>
    <s v=""/>
    <s v="kieső"/>
    <s v="nem"/>
    <s v=""/>
    <x v="0"/>
  </r>
  <r>
    <n v="505510670175"/>
    <n v="505510670175"/>
    <n v="515510440180"/>
    <n v="1067"/>
    <s v="Miskolc"/>
    <d v="2020-01-25T00:00:00"/>
    <d v="2020-01-25T00:00:00"/>
    <x v="5"/>
    <s v="P51002"/>
    <s v="előtér mennyezet átalakítás"/>
    <n v="1"/>
    <n v="1"/>
    <n v="630700"/>
    <s v="Ft/kocsi"/>
    <n v="0"/>
    <n v="630700"/>
    <m/>
    <m/>
    <d v="2020-03-25T00:00:00"/>
    <n v="2020"/>
    <n v="3"/>
    <s v=""/>
    <s v=""/>
    <s v=""/>
    <n v="630700"/>
    <m/>
    <m/>
    <n v="1067"/>
    <s v=""/>
    <s v="kieső"/>
    <s v="nem"/>
    <s v=""/>
    <x v="0"/>
  </r>
  <r>
    <n v="505510670175"/>
    <n v="505510670175"/>
    <n v="515510440180"/>
    <n v="1067"/>
    <s v="Miskolc"/>
    <d v="2020-01-25T00:00:00"/>
    <d v="2020-01-25T00:00:00"/>
    <x v="6"/>
    <s v="P80115"/>
    <s v="UIC csere, zöldhurok"/>
    <n v="1"/>
    <n v="1"/>
    <n v="3529900"/>
    <s v="Ft/kocsi"/>
    <n v="0"/>
    <m/>
    <n v="3529900"/>
    <m/>
    <d v="2020-03-25T00:00:00"/>
    <n v="2020"/>
    <n v="3"/>
    <s v=""/>
    <s v=""/>
    <s v=""/>
    <n v="3529900"/>
    <m/>
    <m/>
    <n v="1067"/>
    <s v=""/>
    <s v="kieső"/>
    <s v="nem"/>
    <s v=""/>
    <x v="1"/>
  </r>
  <r>
    <n v="505510670175"/>
    <n v="505510670175"/>
    <n v="515510440180"/>
    <n v="1067"/>
    <s v="Miskolc"/>
    <d v="2020-01-25T00:00:00"/>
    <d v="2020-01-25T00:00:00"/>
    <x v="7"/>
    <s v="P80102"/>
    <s v="AFE beépítés"/>
    <n v="1"/>
    <n v="1"/>
    <n v="2253800"/>
    <s v="Ft/kocsi"/>
    <n v="10"/>
    <m/>
    <n v="2253800"/>
    <m/>
    <d v="2020-03-25T00:00:00"/>
    <n v="2020"/>
    <n v="3"/>
    <s v=""/>
    <s v=""/>
    <s v=""/>
    <n v="2253800"/>
    <m/>
    <m/>
    <n v="1067"/>
    <s v=""/>
    <s v="kieső"/>
    <s v="nem"/>
    <s v=""/>
    <x v="1"/>
  </r>
  <r>
    <n v="505510670175"/>
    <n v="505510670175"/>
    <n v="515510440180"/>
    <n v="1067"/>
    <s v="Miskolc"/>
    <d v="2020-01-25T00:00:00"/>
    <d v="2020-01-25T00:00:00"/>
    <x v="8"/>
    <e v="#N/A"/>
    <s v="UIC kábel"/>
    <n v="1"/>
    <n v="1"/>
    <s v="x"/>
    <m/>
    <m/>
    <m/>
    <n v="0"/>
    <m/>
    <d v="2020-03-25T00:00:00"/>
    <n v="2020"/>
    <n v="3"/>
    <s v=""/>
    <s v=""/>
    <s v=""/>
    <n v="0"/>
    <m/>
    <m/>
    <n v="1067"/>
    <s v=""/>
    <s v="kieső"/>
    <s v="nem"/>
    <s v=""/>
    <x v="1"/>
  </r>
  <r>
    <n v="505510670175"/>
    <n v="505510670175"/>
    <n v="515510440180"/>
    <n v="1067"/>
    <s v="Miskolc"/>
    <d v="2020-01-25T00:00:00"/>
    <d v="2020-01-25T00:00:00"/>
    <x v="9"/>
    <e v="#N/A"/>
    <s v="hangosítás kiépítés (fix beépítésű mikrofonnal)"/>
    <n v="1"/>
    <n v="1"/>
    <s v="x"/>
    <m/>
    <m/>
    <m/>
    <n v="0"/>
    <m/>
    <d v="2020-03-25T00:00:00"/>
    <n v="2020"/>
    <n v="3"/>
    <s v=""/>
    <s v=""/>
    <s v=""/>
    <n v="0"/>
    <m/>
    <m/>
    <n v="1067"/>
    <s v=""/>
    <s v="kieső"/>
    <s v="nem"/>
    <s v=""/>
    <x v="1"/>
  </r>
  <r>
    <n v="505510670175"/>
    <n v="505510670175"/>
    <n v="515510440180"/>
    <n v="1067"/>
    <s v="Miskolc"/>
    <d v="2020-01-25T00:00:00"/>
    <d v="2020-01-25T00:00:00"/>
    <x v="10"/>
    <s v="P98006"/>
    <s v="érintésvédelem"/>
    <n v="1"/>
    <n v="1"/>
    <n v="83700"/>
    <s v="Ft/kocsi"/>
    <n v="0"/>
    <n v="83700"/>
    <m/>
    <m/>
    <d v="2020-03-25T00:00:00"/>
    <n v="2020"/>
    <n v="3"/>
    <s v=""/>
    <s v=""/>
    <s v=""/>
    <n v="83700"/>
    <m/>
    <m/>
    <n v="1067"/>
    <s v=""/>
    <s v="kieső"/>
    <s v="nem"/>
    <s v=""/>
    <x v="0"/>
  </r>
  <r>
    <n v="505510670175"/>
    <n v="505510670175"/>
    <n v="515510440180"/>
    <n v="1067"/>
    <s v="Miskolc"/>
    <d v="2020-01-25T00:00:00"/>
    <d v="2020-01-25T00:00:00"/>
    <x v="11"/>
    <s v="T21003"/>
    <s v="forgócsap szilentblokk csere"/>
    <n v="1"/>
    <n v="1"/>
    <n v="144520"/>
    <s v="Ft/kocsi"/>
    <n v="0"/>
    <n v="144520"/>
    <m/>
    <m/>
    <d v="2020-03-25T00:00:00"/>
    <n v="2020"/>
    <n v="3"/>
    <s v=""/>
    <s v=""/>
    <s v=""/>
    <n v="144520"/>
    <m/>
    <m/>
    <n v="1067"/>
    <s v=""/>
    <s v="kieső"/>
    <s v="nem"/>
    <s v=""/>
    <x v="0"/>
  </r>
  <r>
    <n v="505510670175"/>
    <n v="505510670175"/>
    <n v="515510440180"/>
    <n v="1067"/>
    <s v="Miskolc"/>
    <d v="2020-01-25T00:00:00"/>
    <d v="2020-01-25T00:00:00"/>
    <x v="12"/>
    <s v="nincs"/>
    <s v="WC alatti acéllemez csere"/>
    <n v="1"/>
    <n v="1"/>
    <n v="1092200"/>
    <s v="Ft/kocsi"/>
    <n v="0"/>
    <n v="1092200"/>
    <m/>
    <m/>
    <d v="2020-03-25T00:00:00"/>
    <n v="2020"/>
    <n v="3"/>
    <s v=""/>
    <s v=""/>
    <s v=""/>
    <n v="1092200"/>
    <m/>
    <m/>
    <n v="1067"/>
    <s v=""/>
    <s v="kieső"/>
    <s v="nem"/>
    <s v=""/>
    <x v="0"/>
  </r>
  <r>
    <n v="505510670175"/>
    <n v="505510670175"/>
    <n v="515510440180"/>
    <n v="1067"/>
    <s v="Miskolc"/>
    <d v="2020-01-25T00:00:00"/>
    <d v="2020-01-25T00:00:00"/>
    <x v="13"/>
    <s v="T54855"/>
    <s v="WC padlótálca csere"/>
    <n v="1"/>
    <n v="1"/>
    <n v="1803400"/>
    <s v="Ft/kocsi"/>
    <n v="0"/>
    <n v="1803400"/>
    <m/>
    <m/>
    <d v="2020-03-25T00:00:00"/>
    <n v="2020"/>
    <n v="3"/>
    <s v=""/>
    <s v=""/>
    <s v=""/>
    <n v="1803400"/>
    <m/>
    <m/>
    <n v="1067"/>
    <s v=""/>
    <s v="kieső"/>
    <s v="nem"/>
    <s v=""/>
    <x v="0"/>
  </r>
  <r>
    <n v="505510670175"/>
    <n v="505510670175"/>
    <n v="515510440180"/>
    <n v="1067"/>
    <s v="Miskolc"/>
    <d v="2020-01-25T00:00:00"/>
    <d v="2020-01-25T00:00:00"/>
    <x v="14"/>
    <s v="T49005"/>
    <s v="ablak felújítás porszórás"/>
    <n v="1"/>
    <n v="1"/>
    <n v="2768500"/>
    <s v="Ft/kocsi"/>
    <n v="15"/>
    <n v="2768500"/>
    <m/>
    <m/>
    <d v="2020-03-25T00:00:00"/>
    <n v="2020"/>
    <n v="3"/>
    <s v=""/>
    <s v=""/>
    <s v=""/>
    <n v="2768500"/>
    <m/>
    <m/>
    <n v="1067"/>
    <s v=""/>
    <s v="kieső"/>
    <s v="nem"/>
    <s v=""/>
    <x v="0"/>
  </r>
  <r>
    <n v="505510670175"/>
    <n v="505510670175"/>
    <n v="515510440180"/>
    <n v="1067"/>
    <s v="Miskolc"/>
    <d v="2020-01-25T00:00:00"/>
    <d v="2020-01-25T00:00:00"/>
    <x v="15"/>
    <s v="P48403"/>
    <s v="teremajtó vésznyitás/nyomógombos nyitás"/>
    <n v="1"/>
    <n v="1"/>
    <n v="286800"/>
    <s v="Ft/kocsi"/>
    <n v="0"/>
    <m/>
    <n v="286800"/>
    <m/>
    <d v="2020-03-25T00:00:00"/>
    <n v="2020"/>
    <n v="3"/>
    <s v=""/>
    <s v=""/>
    <s v=""/>
    <n v="286800"/>
    <m/>
    <m/>
    <n v="1067"/>
    <s v=""/>
    <s v="kieső"/>
    <s v="nem"/>
    <s v=""/>
    <x v="1"/>
  </r>
  <r>
    <n v="505510670175"/>
    <n v="505510670175"/>
    <n v="515510440180"/>
    <n v="1067"/>
    <s v="Miskolc"/>
    <d v="2020-01-25T00:00:00"/>
    <d v="2020-01-25T00:00:00"/>
    <x v="16"/>
    <s v="T72017"/>
    <s v="komfortosított kocsik energiaellátó kiegészítés"/>
    <n v="1"/>
    <n v="1"/>
    <n v="137700"/>
    <s v="Ft/kocsi"/>
    <n v="0"/>
    <n v="137700"/>
    <m/>
    <m/>
    <d v="2020-03-25T00:00:00"/>
    <n v="2020"/>
    <n v="3"/>
    <s v=""/>
    <s v=""/>
    <s v=""/>
    <n v="137700"/>
    <m/>
    <m/>
    <n v="1067"/>
    <s v=""/>
    <s v="kieső"/>
    <s v="nem"/>
    <s v=""/>
    <x v="0"/>
  </r>
  <r>
    <n v="505510670175"/>
    <n v="505510670175"/>
    <n v="515510440180"/>
    <n v="1067"/>
    <s v="Miskolc"/>
    <d v="2020-01-25T00:00:00"/>
    <d v="2020-01-25T00:00:00"/>
    <x v="17"/>
    <s v="P75610"/>
    <s v="akkumulátor szekrény átalakítás"/>
    <n v="1"/>
    <n v="1"/>
    <n v="770400"/>
    <s v="Ft/kocsi"/>
    <n v="0"/>
    <n v="770400"/>
    <m/>
    <m/>
    <d v="2020-03-25T00:00:00"/>
    <n v="2020"/>
    <n v="3"/>
    <s v=""/>
    <s v=""/>
    <s v=""/>
    <n v="770400"/>
    <m/>
    <m/>
    <n v="1067"/>
    <s v=""/>
    <s v="kieső"/>
    <s v="nem"/>
    <s v=""/>
    <x v="0"/>
  </r>
  <r>
    <n v="505510670175"/>
    <n v="505510670175"/>
    <n v="515510440180"/>
    <n v="1067"/>
    <s v="Miskolc"/>
    <d v="2020-01-25T00:00:00"/>
    <d v="2020-01-25T00:00:00"/>
    <x v="18"/>
    <s v="T52826"/>
    <s v="poggyásztartó díszcsík"/>
    <n v="1"/>
    <n v="1"/>
    <n v="56500"/>
    <s v="Ft/kocsi"/>
    <n v="0"/>
    <n v="56500"/>
    <m/>
    <m/>
    <d v="2020-03-25T00:00:00"/>
    <n v="2020"/>
    <n v="3"/>
    <s v=""/>
    <s v=""/>
    <s v=""/>
    <n v="56500"/>
    <m/>
    <m/>
    <n v="1067"/>
    <s v=""/>
    <s v="kieső"/>
    <s v="nem"/>
    <s v=""/>
    <x v="0"/>
  </r>
  <r>
    <n v="505510670175"/>
    <n v="505510670175"/>
    <n v="515510440180"/>
    <n v="1067"/>
    <s v="Miskolc"/>
    <d v="2020-01-25T00:00:00"/>
    <d v="2020-01-25T00:00:00"/>
    <x v="19"/>
    <s v="T76251"/>
    <s v="klímavezérlő javítás"/>
    <n v="1"/>
    <n v="1"/>
    <n v="32217"/>
    <s v="Ft/kocsi"/>
    <n v="0"/>
    <n v="32217"/>
    <m/>
    <m/>
    <d v="2020-03-25T00:00:00"/>
    <n v="2020"/>
    <n v="3"/>
    <s v=""/>
    <s v=""/>
    <s v=""/>
    <n v="32217"/>
    <m/>
    <m/>
    <n v="1067"/>
    <s v=""/>
    <s v="kieső"/>
    <s v="nem"/>
    <s v=""/>
    <x v="0"/>
  </r>
  <r>
    <n v="505510670175"/>
    <n v="505510670175"/>
    <n v="515510440180"/>
    <n v="1067"/>
    <s v="Miskolc"/>
    <d v="2020-01-25T00:00:00"/>
    <d v="2020-01-25T00:00:00"/>
    <x v="20"/>
    <e v="#N/A"/>
    <s v="előtér mennyezetajtó csere"/>
    <n v="1"/>
    <n v="1"/>
    <n v="574500"/>
    <m/>
    <m/>
    <n v="574500"/>
    <m/>
    <m/>
    <d v="2020-03-25T00:00:00"/>
    <n v="2020"/>
    <n v="3"/>
    <s v=""/>
    <s v=""/>
    <s v=""/>
    <n v="574500"/>
    <m/>
    <m/>
    <n v="1067"/>
    <s v=""/>
    <s v="kieső"/>
    <s v="nem"/>
    <s v=""/>
    <x v="0"/>
  </r>
  <r>
    <n v="505510670175"/>
    <n v="505510670175"/>
    <n v="515510440180"/>
    <n v="1067"/>
    <s v="Miskolc"/>
    <d v="2020-01-25T00:00:00"/>
    <d v="2020-01-25T00:00:00"/>
    <x v="21"/>
    <e v="#N/A"/>
    <s v="szolgálati tároló kialakítás"/>
    <n v="1"/>
    <n v="1"/>
    <n v="2000000"/>
    <m/>
    <m/>
    <n v="2000000"/>
    <m/>
    <m/>
    <d v="2020-03-25T00:00:00"/>
    <n v="2020"/>
    <n v="3"/>
    <s v=""/>
    <s v=""/>
    <s v=""/>
    <n v="2000000"/>
    <m/>
    <m/>
    <n v="1067"/>
    <s v=""/>
    <s v="kieső"/>
    <s v="nem"/>
    <s v=""/>
    <x v="0"/>
  </r>
  <r>
    <n v="505510670183"/>
    <n v="505510670183"/>
    <n v="515510440198"/>
    <n v="1067"/>
    <s v="Miskolc"/>
    <d v="2019-11-25T00:00:00"/>
    <d v="2019-11-25T00:00:00"/>
    <x v="0"/>
    <s v="KOMF3"/>
    <s v="komfortnövelés"/>
    <n v="1"/>
    <n v="1"/>
    <n v="19397200"/>
    <s v="Ft/kocsi"/>
    <n v="0"/>
    <n v="19397200"/>
    <m/>
    <m/>
    <d v="2020-01-24T00:00:00"/>
    <n v="2020"/>
    <n v="1"/>
    <n v="14000000"/>
    <n v="317676"/>
    <n v="9138379"/>
    <n v="42853255"/>
    <m/>
    <m/>
    <n v="1067"/>
    <s v=""/>
    <s v=""/>
    <s v="igen"/>
    <n v="41697637"/>
    <x v="0"/>
  </r>
  <r>
    <n v="505510670183"/>
    <n v="505510670183"/>
    <n v="515510440198"/>
    <n v="1067"/>
    <s v="Miskolc"/>
    <d v="2019-11-25T00:00:00"/>
    <d v="2019-11-25T00:00:00"/>
    <x v="1"/>
    <s v="EÁCS"/>
    <s v="energiaellátó csere"/>
    <n v="1"/>
    <n v="1"/>
    <n v="6763700"/>
    <s v="Ft/kocsi"/>
    <n v="0"/>
    <n v="6763700"/>
    <m/>
    <m/>
    <d v="2020-01-24T00:00:00"/>
    <n v="2020"/>
    <n v="1"/>
    <s v=""/>
    <s v=""/>
    <s v=""/>
    <n v="6763700"/>
    <m/>
    <m/>
    <n v="1067"/>
    <s v=""/>
    <s v=""/>
    <s v="nem"/>
    <s v=""/>
    <x v="0"/>
  </r>
  <r>
    <n v="505510670183"/>
    <n v="505510670183"/>
    <n v="515510440198"/>
    <n v="1067"/>
    <s v="Miskolc"/>
    <d v="2019-11-25T00:00:00"/>
    <d v="2019-11-25T00:00:00"/>
    <x v="2"/>
    <s v="P54007"/>
    <s v="infracsap beépítés"/>
    <n v="1"/>
    <n v="1"/>
    <n v="1309400"/>
    <s v="Ft/kocsi"/>
    <n v="30"/>
    <n v="1309400"/>
    <m/>
    <m/>
    <d v="2020-01-24T00:00:00"/>
    <n v="2020"/>
    <n v="1"/>
    <s v=""/>
    <s v=""/>
    <s v=""/>
    <n v="1309400"/>
    <m/>
    <m/>
    <n v="1067"/>
    <s v=""/>
    <s v=""/>
    <s v="nem"/>
    <s v=""/>
    <x v="0"/>
  </r>
  <r>
    <n v="505510670183"/>
    <n v="505510670183"/>
    <n v="515510440198"/>
    <n v="1067"/>
    <s v="Miskolc"/>
    <d v="2019-11-25T00:00:00"/>
    <d v="2019-11-25T00:00:00"/>
    <x v="3"/>
    <s v="T98612"/>
    <s v="LED poggyásztér világítás"/>
    <n v="1"/>
    <n v="1"/>
    <n v="27200"/>
    <s v="Ft/db"/>
    <n v="30"/>
    <n v="27200"/>
    <m/>
    <m/>
    <d v="2020-01-24T00:00:00"/>
    <n v="2020"/>
    <n v="1"/>
    <s v=""/>
    <s v=""/>
    <s v=""/>
    <n v="27200"/>
    <m/>
    <m/>
    <n v="1067"/>
    <s v=""/>
    <s v=""/>
    <s v="nem"/>
    <s v=""/>
    <x v="0"/>
  </r>
  <r>
    <n v="505510670183"/>
    <n v="505510670183"/>
    <n v="515510440198"/>
    <n v="1067"/>
    <s v="Miskolc"/>
    <d v="2019-11-25T00:00:00"/>
    <d v="2019-11-25T00:00:00"/>
    <x v="4"/>
    <s v="T51223"/>
    <s v="új függöny beépítés"/>
    <n v="1"/>
    <n v="1"/>
    <n v="35300"/>
    <s v="Ft/db"/>
    <n v="60"/>
    <n v="35300"/>
    <m/>
    <m/>
    <d v="2020-01-24T00:00:00"/>
    <n v="2020"/>
    <n v="1"/>
    <s v=""/>
    <s v=""/>
    <s v=""/>
    <n v="35300"/>
    <m/>
    <m/>
    <n v="1067"/>
    <s v=""/>
    <s v=""/>
    <s v="nem"/>
    <s v=""/>
    <x v="0"/>
  </r>
  <r>
    <n v="505510670183"/>
    <n v="505510670183"/>
    <n v="515510440198"/>
    <n v="1067"/>
    <s v="Miskolc"/>
    <d v="2019-11-25T00:00:00"/>
    <d v="2019-11-25T00:00:00"/>
    <x v="5"/>
    <s v="P51002"/>
    <s v="előtér mennyezet átalakítás"/>
    <n v="1"/>
    <n v="1"/>
    <n v="630700"/>
    <s v="Ft/kocsi"/>
    <n v="0"/>
    <n v="630700"/>
    <m/>
    <m/>
    <d v="2020-01-24T00:00:00"/>
    <n v="2020"/>
    <n v="1"/>
    <s v=""/>
    <s v=""/>
    <s v=""/>
    <n v="630700"/>
    <m/>
    <m/>
    <n v="1067"/>
    <s v=""/>
    <s v=""/>
    <s v="nem"/>
    <s v=""/>
    <x v="0"/>
  </r>
  <r>
    <n v="505510670183"/>
    <n v="505510670183"/>
    <n v="515510440198"/>
    <n v="1067"/>
    <s v="Miskolc"/>
    <d v="2019-11-25T00:00:00"/>
    <d v="2019-11-25T00:00:00"/>
    <x v="6"/>
    <s v="P80115"/>
    <s v="UIC csere, zöldhurok"/>
    <n v="1"/>
    <n v="1"/>
    <n v="3529900"/>
    <s v="Ft/kocsi"/>
    <n v="0"/>
    <m/>
    <n v="3529900"/>
    <m/>
    <d v="2020-01-24T00:00:00"/>
    <n v="2020"/>
    <n v="1"/>
    <s v=""/>
    <s v=""/>
    <s v=""/>
    <n v="3529900"/>
    <m/>
    <m/>
    <n v="1067"/>
    <s v=""/>
    <s v=""/>
    <s v="nem"/>
    <s v=""/>
    <x v="1"/>
  </r>
  <r>
    <n v="505510670183"/>
    <n v="505510670183"/>
    <n v="515510440198"/>
    <n v="1067"/>
    <s v="Miskolc"/>
    <d v="2019-11-25T00:00:00"/>
    <d v="2019-11-25T00:00:00"/>
    <x v="7"/>
    <s v="P80102"/>
    <s v="AFE beépítés"/>
    <n v="1"/>
    <n v="1"/>
    <n v="2253800"/>
    <s v="Ft/kocsi"/>
    <n v="10"/>
    <m/>
    <n v="2253800"/>
    <m/>
    <d v="2020-01-24T00:00:00"/>
    <n v="2020"/>
    <n v="1"/>
    <s v=""/>
    <s v=""/>
    <s v=""/>
    <n v="2253800"/>
    <m/>
    <m/>
    <n v="1067"/>
    <s v=""/>
    <s v=""/>
    <s v="nem"/>
    <s v=""/>
    <x v="1"/>
  </r>
  <r>
    <n v="505510670183"/>
    <n v="505510670183"/>
    <n v="515510440198"/>
    <n v="1067"/>
    <s v="Miskolc"/>
    <d v="2019-11-25T00:00:00"/>
    <d v="2019-11-25T00:00:00"/>
    <x v="8"/>
    <e v="#N/A"/>
    <s v="UIC kábel"/>
    <n v="1"/>
    <n v="1"/>
    <s v="x"/>
    <m/>
    <m/>
    <m/>
    <n v="0"/>
    <m/>
    <d v="2020-01-24T00:00:00"/>
    <n v="2020"/>
    <n v="1"/>
    <s v=""/>
    <s v=""/>
    <s v=""/>
    <n v="0"/>
    <m/>
    <m/>
    <n v="1067"/>
    <s v=""/>
    <s v=""/>
    <s v="nem"/>
    <s v=""/>
    <x v="1"/>
  </r>
  <r>
    <n v="505510670183"/>
    <n v="505510670183"/>
    <n v="515510440198"/>
    <n v="1067"/>
    <s v="Miskolc"/>
    <d v="2019-11-25T00:00:00"/>
    <d v="2019-11-25T00:00:00"/>
    <x v="9"/>
    <e v="#N/A"/>
    <s v="hangosítás kiépítés (fix beépítésű mikrofonnal)"/>
    <n v="1"/>
    <n v="1"/>
    <s v="x"/>
    <m/>
    <m/>
    <m/>
    <n v="0"/>
    <m/>
    <d v="2020-01-24T00:00:00"/>
    <n v="2020"/>
    <n v="1"/>
    <s v=""/>
    <s v=""/>
    <s v=""/>
    <n v="0"/>
    <m/>
    <m/>
    <n v="1067"/>
    <s v=""/>
    <s v=""/>
    <s v="nem"/>
    <s v=""/>
    <x v="1"/>
  </r>
  <r>
    <n v="505510670183"/>
    <n v="505510670183"/>
    <n v="515510440198"/>
    <n v="1067"/>
    <s v="Miskolc"/>
    <d v="2019-11-25T00:00:00"/>
    <d v="2019-11-25T00:00:00"/>
    <x v="10"/>
    <s v="P98006"/>
    <s v="érintésvédelem"/>
    <n v="1"/>
    <n v="1"/>
    <n v="83700"/>
    <s v="Ft/kocsi"/>
    <n v="0"/>
    <n v="83700"/>
    <m/>
    <m/>
    <d v="2020-01-24T00:00:00"/>
    <n v="2020"/>
    <n v="1"/>
    <s v=""/>
    <s v=""/>
    <s v=""/>
    <n v="83700"/>
    <m/>
    <m/>
    <n v="1067"/>
    <s v=""/>
    <s v=""/>
    <s v="nem"/>
    <s v=""/>
    <x v="0"/>
  </r>
  <r>
    <n v="505510670183"/>
    <n v="505510670183"/>
    <n v="515510440198"/>
    <n v="1067"/>
    <s v="Miskolc"/>
    <d v="2019-11-25T00:00:00"/>
    <d v="2019-11-25T00:00:00"/>
    <x v="11"/>
    <s v="T21003"/>
    <s v="forgócsap szilentblokk csere"/>
    <n v="1"/>
    <n v="1"/>
    <n v="144520"/>
    <s v="Ft/kocsi"/>
    <n v="0"/>
    <n v="144520"/>
    <m/>
    <m/>
    <d v="2020-01-24T00:00:00"/>
    <n v="2020"/>
    <n v="1"/>
    <s v=""/>
    <s v=""/>
    <s v=""/>
    <n v="144520"/>
    <m/>
    <m/>
    <n v="1067"/>
    <s v=""/>
    <s v=""/>
    <s v="nem"/>
    <s v=""/>
    <x v="0"/>
  </r>
  <r>
    <n v="505510670183"/>
    <n v="505510670183"/>
    <n v="515510440198"/>
    <n v="1067"/>
    <s v="Miskolc"/>
    <d v="2019-11-25T00:00:00"/>
    <d v="2019-11-25T00:00:00"/>
    <x v="12"/>
    <s v="nincs"/>
    <s v="WC alatti acéllemez csere"/>
    <n v="1"/>
    <n v="1"/>
    <n v="1092200"/>
    <s v="Ft/kocsi"/>
    <n v="0"/>
    <n v="1092200"/>
    <m/>
    <m/>
    <d v="2020-01-24T00:00:00"/>
    <n v="2020"/>
    <n v="1"/>
    <s v=""/>
    <s v=""/>
    <s v=""/>
    <n v="1092200"/>
    <m/>
    <m/>
    <n v="1067"/>
    <s v=""/>
    <s v=""/>
    <s v="nem"/>
    <s v=""/>
    <x v="0"/>
  </r>
  <r>
    <n v="505510670183"/>
    <n v="505510670183"/>
    <n v="515510440198"/>
    <n v="1067"/>
    <s v="Miskolc"/>
    <d v="2019-11-25T00:00:00"/>
    <d v="2019-11-25T00:00:00"/>
    <x v="13"/>
    <s v="T54855"/>
    <s v="WC padlótálca csere"/>
    <n v="1"/>
    <n v="1"/>
    <n v="1803400"/>
    <s v="Ft/kocsi"/>
    <n v="0"/>
    <n v="1803400"/>
    <m/>
    <m/>
    <d v="2020-01-24T00:00:00"/>
    <n v="2020"/>
    <n v="1"/>
    <s v=""/>
    <s v=""/>
    <s v=""/>
    <n v="1803400"/>
    <m/>
    <m/>
    <n v="1067"/>
    <s v=""/>
    <s v=""/>
    <s v="nem"/>
    <s v=""/>
    <x v="0"/>
  </r>
  <r>
    <n v="505510670183"/>
    <n v="505510670183"/>
    <n v="515510440198"/>
    <n v="1067"/>
    <s v="Miskolc"/>
    <d v="2019-11-25T00:00:00"/>
    <d v="2019-11-25T00:00:00"/>
    <x v="14"/>
    <s v="T49005"/>
    <s v="ablak felújítás porszórás"/>
    <n v="1"/>
    <n v="1"/>
    <n v="2768500"/>
    <s v="Ft/kocsi"/>
    <n v="15"/>
    <n v="2768500"/>
    <m/>
    <m/>
    <d v="2020-01-24T00:00:00"/>
    <n v="2020"/>
    <n v="1"/>
    <s v=""/>
    <s v=""/>
    <s v=""/>
    <n v="2768500"/>
    <m/>
    <m/>
    <n v="1067"/>
    <s v=""/>
    <s v=""/>
    <s v="nem"/>
    <s v=""/>
    <x v="0"/>
  </r>
  <r>
    <n v="505510670183"/>
    <n v="505510670183"/>
    <n v="515510440198"/>
    <n v="1067"/>
    <s v="Miskolc"/>
    <d v="2019-11-25T00:00:00"/>
    <d v="2019-11-25T00:00:00"/>
    <x v="15"/>
    <s v="P48403"/>
    <s v="teremajtó vésznyitás/nyomógombos nyitás"/>
    <n v="1"/>
    <n v="1"/>
    <n v="286800"/>
    <s v="Ft/kocsi"/>
    <n v="0"/>
    <m/>
    <n v="286800"/>
    <m/>
    <d v="2020-01-24T00:00:00"/>
    <n v="2020"/>
    <n v="1"/>
    <s v=""/>
    <s v=""/>
    <s v=""/>
    <n v="286800"/>
    <m/>
    <m/>
    <n v="1067"/>
    <s v=""/>
    <s v=""/>
    <s v="nem"/>
    <s v=""/>
    <x v="1"/>
  </r>
  <r>
    <n v="505510670183"/>
    <n v="505510670183"/>
    <n v="515510440198"/>
    <n v="1067"/>
    <s v="Miskolc"/>
    <d v="2019-11-25T00:00:00"/>
    <d v="2019-11-25T00:00:00"/>
    <x v="16"/>
    <s v="T72017"/>
    <s v="komfortosított kocsik energiaellátó kiegészítés"/>
    <n v="1"/>
    <n v="1"/>
    <n v="137700"/>
    <s v="Ft/kocsi"/>
    <n v="0"/>
    <n v="137700"/>
    <m/>
    <m/>
    <d v="2020-01-24T00:00:00"/>
    <n v="2020"/>
    <n v="1"/>
    <s v=""/>
    <s v=""/>
    <s v=""/>
    <n v="137700"/>
    <m/>
    <m/>
    <n v="1067"/>
    <s v=""/>
    <s v=""/>
    <s v="nem"/>
    <s v=""/>
    <x v="0"/>
  </r>
  <r>
    <n v="505510670183"/>
    <n v="505510670183"/>
    <n v="515510440198"/>
    <n v="1067"/>
    <s v="Miskolc"/>
    <d v="2019-11-25T00:00:00"/>
    <d v="2019-11-25T00:00:00"/>
    <x v="17"/>
    <s v="P75610"/>
    <s v="akkumulátor szekrény átalakítás"/>
    <n v="1"/>
    <n v="1"/>
    <n v="770400"/>
    <s v="Ft/kocsi"/>
    <n v="0"/>
    <n v="770400"/>
    <m/>
    <m/>
    <d v="2020-01-24T00:00:00"/>
    <n v="2020"/>
    <n v="1"/>
    <s v=""/>
    <s v=""/>
    <s v=""/>
    <n v="770400"/>
    <m/>
    <m/>
    <n v="1067"/>
    <s v=""/>
    <s v=""/>
    <s v="nem"/>
    <s v=""/>
    <x v="0"/>
  </r>
  <r>
    <n v="505510670183"/>
    <n v="505510670183"/>
    <n v="515510440198"/>
    <n v="1067"/>
    <s v="Miskolc"/>
    <d v="2019-11-25T00:00:00"/>
    <d v="2019-11-25T00:00:00"/>
    <x v="18"/>
    <s v="T52826"/>
    <s v="poggyásztartó díszcsík"/>
    <n v="1"/>
    <n v="1"/>
    <n v="56500"/>
    <s v="Ft/kocsi"/>
    <n v="0"/>
    <n v="56500"/>
    <m/>
    <m/>
    <d v="2020-01-24T00:00:00"/>
    <n v="2020"/>
    <n v="1"/>
    <s v=""/>
    <s v=""/>
    <s v=""/>
    <n v="56500"/>
    <m/>
    <m/>
    <n v="1067"/>
    <s v=""/>
    <s v=""/>
    <s v="nem"/>
    <s v=""/>
    <x v="0"/>
  </r>
  <r>
    <n v="505510670183"/>
    <n v="505510670183"/>
    <n v="515510440198"/>
    <n v="1067"/>
    <s v="Miskolc"/>
    <d v="2019-11-25T00:00:00"/>
    <d v="2019-11-25T00:00:00"/>
    <x v="19"/>
    <s v="T76251"/>
    <s v="klímavezérlő javítás"/>
    <n v="1"/>
    <n v="1"/>
    <n v="32217"/>
    <s v="Ft/kocsi"/>
    <n v="0"/>
    <n v="32217"/>
    <m/>
    <m/>
    <d v="2020-01-24T00:00:00"/>
    <n v="2020"/>
    <n v="1"/>
    <s v=""/>
    <s v=""/>
    <s v=""/>
    <n v="32217"/>
    <m/>
    <m/>
    <n v="1067"/>
    <s v=""/>
    <s v=""/>
    <s v="nem"/>
    <s v=""/>
    <x v="0"/>
  </r>
  <r>
    <n v="505510670183"/>
    <n v="505510670183"/>
    <n v="515510440198"/>
    <n v="1067"/>
    <s v="Miskolc"/>
    <d v="2019-11-25T00:00:00"/>
    <d v="2019-11-25T00:00:00"/>
    <x v="20"/>
    <e v="#N/A"/>
    <s v="előtér mennyezetajtó csere"/>
    <n v="1"/>
    <n v="1"/>
    <n v="574500"/>
    <m/>
    <m/>
    <n v="574500"/>
    <m/>
    <m/>
    <d v="2020-01-24T00:00:00"/>
    <n v="2020"/>
    <n v="1"/>
    <s v=""/>
    <s v=""/>
    <s v=""/>
    <n v="574500"/>
    <m/>
    <m/>
    <n v="1067"/>
    <s v=""/>
    <s v=""/>
    <s v="nem"/>
    <s v=""/>
    <x v="0"/>
  </r>
  <r>
    <n v="505510670183"/>
    <n v="505510670183"/>
    <n v="515510440198"/>
    <n v="1067"/>
    <s v="Miskolc"/>
    <d v="2019-11-25T00:00:00"/>
    <d v="2019-11-25T00:00:00"/>
    <x v="21"/>
    <e v="#N/A"/>
    <s v="szolgálati tároló kialakítás"/>
    <n v="1"/>
    <n v="0"/>
    <n v="2000000"/>
    <m/>
    <m/>
    <n v="0"/>
    <m/>
    <m/>
    <d v="2020-01-24T00:00:00"/>
    <n v="2020"/>
    <n v="1"/>
    <s v=""/>
    <s v=""/>
    <s v=""/>
    <n v="0"/>
    <m/>
    <m/>
    <n v="1067"/>
    <s v=""/>
    <s v=""/>
    <s v="nem"/>
    <s v=""/>
    <x v="0"/>
  </r>
  <r>
    <n v="505510670233"/>
    <n v="505510670233"/>
    <n v="515510440222"/>
    <n v="1067"/>
    <s v="Miskolc"/>
    <d v="2019-01-28T00:00:00"/>
    <d v="2019-01-28T00:00:00"/>
    <x v="0"/>
    <s v="KOMF3"/>
    <s v="komfortnövelés"/>
    <n v="1"/>
    <n v="1"/>
    <n v="19397200"/>
    <s v="Ft/kocsi"/>
    <n v="0"/>
    <n v="19397200"/>
    <m/>
    <m/>
    <d v="2019-03-29T00:00:00"/>
    <n v="2019"/>
    <n v="3"/>
    <n v="14000000"/>
    <n v="317676"/>
    <n v="9138379"/>
    <n v="42853255"/>
    <m/>
    <m/>
    <n v="1067"/>
    <s v=""/>
    <s v=""/>
    <s v="igen"/>
    <n v="41697637"/>
    <x v="0"/>
  </r>
  <r>
    <n v="505510670233"/>
    <n v="505510670233"/>
    <n v="515510440222"/>
    <n v="1067"/>
    <s v="Miskolc"/>
    <d v="2019-01-28T00:00:00"/>
    <d v="2019-01-28T00:00:00"/>
    <x v="1"/>
    <s v="EÁCS"/>
    <s v="energiaellátó csere"/>
    <n v="1"/>
    <n v="1"/>
    <n v="6763700"/>
    <s v="Ft/kocsi"/>
    <n v="0"/>
    <n v="6763700"/>
    <m/>
    <m/>
    <d v="2019-03-29T00:00:00"/>
    <n v="2019"/>
    <n v="3"/>
    <s v=""/>
    <s v=""/>
    <s v=""/>
    <n v="6763700"/>
    <m/>
    <m/>
    <n v="1067"/>
    <s v=""/>
    <s v=""/>
    <s v="nem"/>
    <s v=""/>
    <x v="0"/>
  </r>
  <r>
    <n v="505510670233"/>
    <n v="505510670233"/>
    <n v="515510440222"/>
    <n v="1067"/>
    <s v="Miskolc"/>
    <d v="2019-01-28T00:00:00"/>
    <d v="2019-01-28T00:00:00"/>
    <x v="2"/>
    <s v="P54007"/>
    <s v="infracsap beépítés"/>
    <n v="1"/>
    <n v="1"/>
    <n v="1309400"/>
    <s v="Ft/kocsi"/>
    <n v="30"/>
    <n v="1309400"/>
    <m/>
    <m/>
    <d v="2019-03-29T00:00:00"/>
    <n v="2019"/>
    <n v="3"/>
    <s v=""/>
    <s v=""/>
    <s v=""/>
    <n v="1309400"/>
    <m/>
    <m/>
    <n v="1067"/>
    <s v=""/>
    <s v=""/>
    <s v="nem"/>
    <s v=""/>
    <x v="0"/>
  </r>
  <r>
    <n v="505510670233"/>
    <n v="505510670233"/>
    <n v="515510440222"/>
    <n v="1067"/>
    <s v="Miskolc"/>
    <d v="2019-01-28T00:00:00"/>
    <d v="2019-01-28T00:00:00"/>
    <x v="3"/>
    <s v="T98612"/>
    <s v="LED poggyásztér világítás"/>
    <n v="1"/>
    <n v="1"/>
    <n v="27200"/>
    <s v="Ft/db"/>
    <n v="30"/>
    <n v="27200"/>
    <m/>
    <m/>
    <d v="2019-03-29T00:00:00"/>
    <n v="2019"/>
    <n v="3"/>
    <s v=""/>
    <s v=""/>
    <s v=""/>
    <n v="27200"/>
    <m/>
    <m/>
    <n v="1067"/>
    <s v=""/>
    <s v=""/>
    <s v="nem"/>
    <s v=""/>
    <x v="0"/>
  </r>
  <r>
    <n v="505510670233"/>
    <n v="505510670233"/>
    <n v="515510440222"/>
    <n v="1067"/>
    <s v="Miskolc"/>
    <d v="2019-01-28T00:00:00"/>
    <d v="2019-01-28T00:00:00"/>
    <x v="4"/>
    <s v="T51223"/>
    <s v="új függöny beépítés"/>
    <n v="1"/>
    <n v="1"/>
    <n v="35300"/>
    <s v="Ft/db"/>
    <n v="60"/>
    <n v="35300"/>
    <m/>
    <m/>
    <d v="2019-03-29T00:00:00"/>
    <n v="2019"/>
    <n v="3"/>
    <s v=""/>
    <s v=""/>
    <s v=""/>
    <n v="35300"/>
    <m/>
    <m/>
    <n v="1067"/>
    <s v=""/>
    <s v=""/>
    <s v="nem"/>
    <s v=""/>
    <x v="0"/>
  </r>
  <r>
    <n v="505510670233"/>
    <n v="505510670233"/>
    <n v="515510440222"/>
    <n v="1067"/>
    <s v="Miskolc"/>
    <d v="2019-01-28T00:00:00"/>
    <d v="2019-01-28T00:00:00"/>
    <x v="5"/>
    <s v="P51002"/>
    <s v="előtér mennyezet átalakítás"/>
    <n v="1"/>
    <n v="1"/>
    <n v="630700"/>
    <s v="Ft/kocsi"/>
    <n v="0"/>
    <n v="630700"/>
    <m/>
    <m/>
    <d v="2019-03-29T00:00:00"/>
    <n v="2019"/>
    <n v="3"/>
    <s v=""/>
    <s v=""/>
    <s v=""/>
    <n v="630700"/>
    <m/>
    <m/>
    <n v="1067"/>
    <s v=""/>
    <s v=""/>
    <s v="nem"/>
    <s v=""/>
    <x v="0"/>
  </r>
  <r>
    <n v="505510670233"/>
    <n v="505510670233"/>
    <n v="515510440222"/>
    <n v="1067"/>
    <s v="Miskolc"/>
    <d v="2019-01-28T00:00:00"/>
    <d v="2019-01-28T00:00:00"/>
    <x v="6"/>
    <s v="P80115"/>
    <s v="UIC csere, zöldhurok"/>
    <n v="1"/>
    <n v="1"/>
    <n v="3529900"/>
    <s v="Ft/kocsi"/>
    <n v="0"/>
    <m/>
    <n v="3529900"/>
    <m/>
    <d v="2019-03-29T00:00:00"/>
    <n v="2019"/>
    <n v="3"/>
    <s v=""/>
    <s v=""/>
    <s v=""/>
    <n v="3529900"/>
    <m/>
    <m/>
    <n v="1067"/>
    <s v=""/>
    <s v=""/>
    <s v="nem"/>
    <s v=""/>
    <x v="1"/>
  </r>
  <r>
    <n v="505510670233"/>
    <n v="505510670233"/>
    <n v="515510440222"/>
    <n v="1067"/>
    <s v="Miskolc"/>
    <d v="2019-01-28T00:00:00"/>
    <d v="2019-01-28T00:00:00"/>
    <x v="7"/>
    <s v="P80102"/>
    <s v="AFE beépítés"/>
    <n v="1"/>
    <n v="1"/>
    <n v="2253800"/>
    <s v="Ft/kocsi"/>
    <n v="10"/>
    <m/>
    <n v="2253800"/>
    <m/>
    <d v="2019-03-29T00:00:00"/>
    <n v="2019"/>
    <n v="3"/>
    <s v=""/>
    <s v=""/>
    <s v=""/>
    <n v="2253800"/>
    <m/>
    <m/>
    <n v="1067"/>
    <s v=""/>
    <s v=""/>
    <s v="nem"/>
    <s v=""/>
    <x v="1"/>
  </r>
  <r>
    <n v="505510670233"/>
    <n v="505510670233"/>
    <n v="515510440222"/>
    <n v="1067"/>
    <s v="Miskolc"/>
    <d v="2019-01-28T00:00:00"/>
    <d v="2019-01-28T00:00:00"/>
    <x v="8"/>
    <e v="#N/A"/>
    <s v="UIC kábel"/>
    <n v="1"/>
    <n v="1"/>
    <s v="x"/>
    <m/>
    <m/>
    <m/>
    <n v="0"/>
    <m/>
    <d v="2019-03-29T00:00:00"/>
    <n v="2019"/>
    <n v="3"/>
    <s v=""/>
    <s v=""/>
    <s v=""/>
    <n v="0"/>
    <m/>
    <m/>
    <n v="1067"/>
    <s v=""/>
    <s v=""/>
    <s v="nem"/>
    <s v=""/>
    <x v="1"/>
  </r>
  <r>
    <n v="505510670233"/>
    <n v="505510670233"/>
    <n v="515510440222"/>
    <n v="1067"/>
    <s v="Miskolc"/>
    <d v="2019-01-28T00:00:00"/>
    <d v="2019-01-28T00:00:00"/>
    <x v="9"/>
    <e v="#N/A"/>
    <s v="hangosítás kiépítés (fix beépítésű mikrofonnal)"/>
    <n v="1"/>
    <n v="1"/>
    <s v="x"/>
    <m/>
    <m/>
    <m/>
    <n v="0"/>
    <m/>
    <d v="2019-03-29T00:00:00"/>
    <n v="2019"/>
    <n v="3"/>
    <s v=""/>
    <s v=""/>
    <s v=""/>
    <n v="0"/>
    <m/>
    <m/>
    <n v="1067"/>
    <s v=""/>
    <s v=""/>
    <s v="nem"/>
    <s v=""/>
    <x v="1"/>
  </r>
  <r>
    <n v="505510670233"/>
    <n v="505510670233"/>
    <n v="515510440222"/>
    <n v="1067"/>
    <s v="Miskolc"/>
    <d v="2019-01-28T00:00:00"/>
    <d v="2019-01-28T00:00:00"/>
    <x v="10"/>
    <s v="P98006"/>
    <s v="érintésvédelem"/>
    <n v="1"/>
    <n v="1"/>
    <n v="83700"/>
    <s v="Ft/kocsi"/>
    <n v="0"/>
    <n v="83700"/>
    <m/>
    <m/>
    <d v="2019-03-29T00:00:00"/>
    <n v="2019"/>
    <n v="3"/>
    <s v=""/>
    <s v=""/>
    <s v=""/>
    <n v="83700"/>
    <m/>
    <m/>
    <n v="1067"/>
    <s v=""/>
    <s v=""/>
    <s v="nem"/>
    <s v=""/>
    <x v="0"/>
  </r>
  <r>
    <n v="505510670233"/>
    <n v="505510670233"/>
    <n v="515510440222"/>
    <n v="1067"/>
    <s v="Miskolc"/>
    <d v="2019-01-28T00:00:00"/>
    <d v="2019-01-28T00:00:00"/>
    <x v="11"/>
    <s v="T21003"/>
    <s v="forgócsap szilentblokk csere"/>
    <n v="1"/>
    <n v="1"/>
    <n v="144520"/>
    <s v="Ft/kocsi"/>
    <n v="0"/>
    <n v="144520"/>
    <m/>
    <m/>
    <d v="2019-03-29T00:00:00"/>
    <n v="2019"/>
    <n v="3"/>
    <s v=""/>
    <s v=""/>
    <s v=""/>
    <n v="144520"/>
    <m/>
    <m/>
    <n v="1067"/>
    <s v=""/>
    <s v=""/>
    <s v="nem"/>
    <s v=""/>
    <x v="0"/>
  </r>
  <r>
    <n v="505510670233"/>
    <n v="505510670233"/>
    <n v="515510440222"/>
    <n v="1067"/>
    <s v="Miskolc"/>
    <d v="2019-01-28T00:00:00"/>
    <d v="2019-01-28T00:00:00"/>
    <x v="12"/>
    <s v="nincs"/>
    <s v="WC alatti acéllemez csere"/>
    <n v="1"/>
    <n v="1"/>
    <n v="1092200"/>
    <s v="Ft/kocsi"/>
    <n v="0"/>
    <n v="1092200"/>
    <m/>
    <m/>
    <d v="2019-03-29T00:00:00"/>
    <n v="2019"/>
    <n v="3"/>
    <s v=""/>
    <s v=""/>
    <s v=""/>
    <n v="1092200"/>
    <m/>
    <m/>
    <n v="1067"/>
    <s v=""/>
    <s v=""/>
    <s v="nem"/>
    <s v=""/>
    <x v="0"/>
  </r>
  <r>
    <n v="505510670233"/>
    <n v="505510670233"/>
    <n v="515510440222"/>
    <n v="1067"/>
    <s v="Miskolc"/>
    <d v="2019-01-28T00:00:00"/>
    <d v="2019-01-28T00:00:00"/>
    <x v="13"/>
    <s v="T54855"/>
    <s v="WC padlótálca csere"/>
    <n v="1"/>
    <n v="1"/>
    <n v="1803400"/>
    <s v="Ft/kocsi"/>
    <n v="0"/>
    <n v="1803400"/>
    <m/>
    <m/>
    <d v="2019-03-29T00:00:00"/>
    <n v="2019"/>
    <n v="3"/>
    <s v=""/>
    <s v=""/>
    <s v=""/>
    <n v="1803400"/>
    <m/>
    <m/>
    <n v="1067"/>
    <s v=""/>
    <s v=""/>
    <s v="nem"/>
    <s v=""/>
    <x v="0"/>
  </r>
  <r>
    <n v="505510670233"/>
    <n v="505510670233"/>
    <n v="515510440222"/>
    <n v="1067"/>
    <s v="Miskolc"/>
    <d v="2019-01-28T00:00:00"/>
    <d v="2019-01-28T00:00:00"/>
    <x v="14"/>
    <s v="T49005"/>
    <s v="ablak felújítás porszórás"/>
    <n v="1"/>
    <n v="1"/>
    <n v="2768500"/>
    <s v="Ft/kocsi"/>
    <n v="15"/>
    <n v="2768500"/>
    <m/>
    <m/>
    <d v="2019-03-29T00:00:00"/>
    <n v="2019"/>
    <n v="3"/>
    <s v=""/>
    <s v=""/>
    <s v=""/>
    <n v="2768500"/>
    <m/>
    <m/>
    <n v="1067"/>
    <s v=""/>
    <s v=""/>
    <s v="nem"/>
    <s v=""/>
    <x v="0"/>
  </r>
  <r>
    <n v="505510670233"/>
    <n v="505510670233"/>
    <n v="515510440222"/>
    <n v="1067"/>
    <s v="Miskolc"/>
    <d v="2019-01-28T00:00:00"/>
    <d v="2019-01-28T00:00:00"/>
    <x v="15"/>
    <s v="P48403"/>
    <s v="teremajtó vésznyitás/nyomógombos nyitás"/>
    <n v="1"/>
    <n v="1"/>
    <n v="286800"/>
    <s v="Ft/kocsi"/>
    <n v="0"/>
    <m/>
    <n v="286800"/>
    <m/>
    <d v="2019-03-29T00:00:00"/>
    <n v="2019"/>
    <n v="3"/>
    <s v=""/>
    <s v=""/>
    <s v=""/>
    <n v="286800"/>
    <m/>
    <m/>
    <n v="1067"/>
    <s v=""/>
    <s v=""/>
    <s v="nem"/>
    <s v=""/>
    <x v="1"/>
  </r>
  <r>
    <n v="505510670233"/>
    <n v="505510670233"/>
    <n v="515510440222"/>
    <n v="1067"/>
    <s v="Miskolc"/>
    <d v="2019-01-28T00:00:00"/>
    <d v="2019-01-28T00:00:00"/>
    <x v="16"/>
    <s v="T72017"/>
    <s v="komfortosított kocsik energiaellátó kiegészítés"/>
    <n v="1"/>
    <n v="1"/>
    <n v="137700"/>
    <s v="Ft/kocsi"/>
    <n v="0"/>
    <n v="137700"/>
    <m/>
    <m/>
    <d v="2019-03-29T00:00:00"/>
    <n v="2019"/>
    <n v="3"/>
    <s v=""/>
    <s v=""/>
    <s v=""/>
    <n v="137700"/>
    <m/>
    <m/>
    <n v="1067"/>
    <s v=""/>
    <s v=""/>
    <s v="nem"/>
    <s v=""/>
    <x v="0"/>
  </r>
  <r>
    <n v="505510670233"/>
    <n v="505510670233"/>
    <n v="515510440222"/>
    <n v="1067"/>
    <s v="Miskolc"/>
    <d v="2019-01-28T00:00:00"/>
    <d v="2019-01-28T00:00:00"/>
    <x v="17"/>
    <s v="P75610"/>
    <s v="akkumulátor szekrény átalakítás"/>
    <n v="1"/>
    <n v="1"/>
    <n v="770400"/>
    <s v="Ft/kocsi"/>
    <n v="0"/>
    <n v="770400"/>
    <m/>
    <m/>
    <d v="2019-03-29T00:00:00"/>
    <n v="2019"/>
    <n v="3"/>
    <s v=""/>
    <s v=""/>
    <s v=""/>
    <n v="770400"/>
    <m/>
    <m/>
    <n v="1067"/>
    <s v=""/>
    <s v=""/>
    <s v="nem"/>
    <s v=""/>
    <x v="0"/>
  </r>
  <r>
    <n v="505510670233"/>
    <n v="505510670233"/>
    <n v="515510440222"/>
    <n v="1067"/>
    <s v="Miskolc"/>
    <d v="2019-01-28T00:00:00"/>
    <d v="2019-01-28T00:00:00"/>
    <x v="18"/>
    <s v="T52826"/>
    <s v="poggyásztartó díszcsík"/>
    <n v="1"/>
    <n v="1"/>
    <n v="56500"/>
    <s v="Ft/kocsi"/>
    <n v="0"/>
    <n v="56500"/>
    <m/>
    <m/>
    <d v="2019-03-29T00:00:00"/>
    <n v="2019"/>
    <n v="3"/>
    <s v=""/>
    <s v=""/>
    <s v=""/>
    <n v="56500"/>
    <m/>
    <m/>
    <n v="1067"/>
    <s v=""/>
    <s v=""/>
    <s v="nem"/>
    <s v=""/>
    <x v="0"/>
  </r>
  <r>
    <n v="505510670233"/>
    <n v="505510670233"/>
    <n v="515510440222"/>
    <n v="1067"/>
    <s v="Miskolc"/>
    <d v="2019-01-28T00:00:00"/>
    <d v="2019-01-28T00:00:00"/>
    <x v="19"/>
    <s v="T76251"/>
    <s v="klímavezérlő javítás"/>
    <n v="1"/>
    <n v="1"/>
    <n v="32217"/>
    <s v="Ft/kocsi"/>
    <n v="0"/>
    <n v="32217"/>
    <m/>
    <m/>
    <d v="2019-03-29T00:00:00"/>
    <n v="2019"/>
    <n v="3"/>
    <s v=""/>
    <s v=""/>
    <s v=""/>
    <n v="32217"/>
    <m/>
    <m/>
    <n v="1067"/>
    <s v=""/>
    <s v=""/>
    <s v="nem"/>
    <s v=""/>
    <x v="0"/>
  </r>
  <r>
    <n v="505510670233"/>
    <n v="505510670233"/>
    <n v="515510440222"/>
    <n v="1067"/>
    <s v="Miskolc"/>
    <d v="2019-01-28T00:00:00"/>
    <d v="2019-01-28T00:00:00"/>
    <x v="20"/>
    <e v="#N/A"/>
    <s v="előtér mennyezetajtó csere"/>
    <n v="1"/>
    <n v="1"/>
    <n v="574500"/>
    <m/>
    <m/>
    <n v="574500"/>
    <m/>
    <m/>
    <d v="2019-03-29T00:00:00"/>
    <n v="2019"/>
    <n v="3"/>
    <s v=""/>
    <s v=""/>
    <s v=""/>
    <n v="574500"/>
    <m/>
    <m/>
    <n v="1067"/>
    <s v=""/>
    <s v=""/>
    <s v="nem"/>
    <s v=""/>
    <x v="0"/>
  </r>
  <r>
    <n v="505510670233"/>
    <n v="505510670233"/>
    <n v="515510440222"/>
    <n v="1067"/>
    <s v="Miskolc"/>
    <d v="2019-01-28T00:00:00"/>
    <d v="2019-01-28T00:00:00"/>
    <x v="21"/>
    <e v="#N/A"/>
    <s v="szolgálati tároló kialakítás"/>
    <n v="1"/>
    <n v="0"/>
    <n v="2000000"/>
    <m/>
    <m/>
    <n v="0"/>
    <m/>
    <m/>
    <d v="2019-03-29T00:00:00"/>
    <n v="2019"/>
    <n v="3"/>
    <s v=""/>
    <s v=""/>
    <s v=""/>
    <n v="0"/>
    <m/>
    <m/>
    <n v="1067"/>
    <s v=""/>
    <s v=""/>
    <s v="nem"/>
    <s v=""/>
    <x v="0"/>
  </r>
  <r>
    <n v="505510670241"/>
    <n v="505510670241"/>
    <n v="515510440230"/>
    <n v="1067"/>
    <s v="Szeged"/>
    <d v="2019-09-14T00:00:00"/>
    <d v="2019-09-14T00:00:00"/>
    <x v="0"/>
    <s v="KOMF3"/>
    <s v="komfortnövelés"/>
    <n v="1"/>
    <n v="1"/>
    <n v="19397200"/>
    <s v="Ft/kocsi"/>
    <n v="0"/>
    <n v="19397200"/>
    <m/>
    <m/>
    <d v="2019-11-13T00:00:00"/>
    <n v="2019"/>
    <n v="11"/>
    <n v="14000000"/>
    <n v="317676"/>
    <n v="9138379"/>
    <n v="42853255"/>
    <m/>
    <m/>
    <n v="1067"/>
    <s v=""/>
    <s v=""/>
    <s v="igen"/>
    <n v="43697637"/>
    <x v="0"/>
  </r>
  <r>
    <n v="505510670241"/>
    <n v="505510670241"/>
    <n v="515510440230"/>
    <n v="1067"/>
    <s v="Szeged"/>
    <d v="2019-09-14T00:00:00"/>
    <d v="2019-09-14T00:00:00"/>
    <x v="1"/>
    <s v="EÁCS"/>
    <s v="energiaellátó csere"/>
    <n v="1"/>
    <n v="1"/>
    <n v="6763700"/>
    <s v="Ft/kocsi"/>
    <n v="0"/>
    <n v="6763700"/>
    <m/>
    <m/>
    <d v="2019-11-13T00:00:00"/>
    <n v="2019"/>
    <n v="11"/>
    <s v=""/>
    <s v=""/>
    <s v=""/>
    <n v="6763700"/>
    <m/>
    <m/>
    <n v="1067"/>
    <s v=""/>
    <s v=""/>
    <s v="nem"/>
    <s v=""/>
    <x v="0"/>
  </r>
  <r>
    <n v="505510670241"/>
    <n v="505510670241"/>
    <n v="515510440230"/>
    <n v="1067"/>
    <s v="Szeged"/>
    <d v="2019-09-14T00:00:00"/>
    <d v="2019-09-14T00:00:00"/>
    <x v="2"/>
    <s v="P54007"/>
    <s v="infracsap beépítés"/>
    <n v="1"/>
    <n v="1"/>
    <n v="1309400"/>
    <s v="Ft/kocsi"/>
    <n v="30"/>
    <n v="1309400"/>
    <m/>
    <m/>
    <d v="2019-11-13T00:00:00"/>
    <n v="2019"/>
    <n v="11"/>
    <s v=""/>
    <s v=""/>
    <s v=""/>
    <n v="1309400"/>
    <m/>
    <m/>
    <n v="1067"/>
    <s v=""/>
    <s v=""/>
    <s v="nem"/>
    <s v=""/>
    <x v="0"/>
  </r>
  <r>
    <n v="505510670241"/>
    <n v="505510670241"/>
    <n v="515510440230"/>
    <n v="1067"/>
    <s v="Szeged"/>
    <d v="2019-09-14T00:00:00"/>
    <d v="2019-09-14T00:00:00"/>
    <x v="3"/>
    <s v="T98612"/>
    <s v="LED poggyásztér világítás"/>
    <n v="1"/>
    <n v="1"/>
    <n v="27200"/>
    <s v="Ft/db"/>
    <n v="30"/>
    <n v="27200"/>
    <m/>
    <m/>
    <d v="2019-11-13T00:00:00"/>
    <n v="2019"/>
    <n v="11"/>
    <s v=""/>
    <s v=""/>
    <s v=""/>
    <n v="27200"/>
    <m/>
    <m/>
    <n v="1067"/>
    <s v=""/>
    <s v=""/>
    <s v="nem"/>
    <s v=""/>
    <x v="0"/>
  </r>
  <r>
    <n v="505510670241"/>
    <n v="505510670241"/>
    <n v="515510440230"/>
    <n v="1067"/>
    <s v="Szeged"/>
    <d v="2019-09-14T00:00:00"/>
    <d v="2019-09-14T00:00:00"/>
    <x v="4"/>
    <s v="T51223"/>
    <s v="új függöny beépítés"/>
    <n v="1"/>
    <n v="1"/>
    <n v="35300"/>
    <s v="Ft/db"/>
    <n v="60"/>
    <n v="35300"/>
    <m/>
    <m/>
    <d v="2019-11-13T00:00:00"/>
    <n v="2019"/>
    <n v="11"/>
    <s v=""/>
    <s v=""/>
    <s v=""/>
    <n v="35300"/>
    <m/>
    <m/>
    <n v="1067"/>
    <s v=""/>
    <s v=""/>
    <s v="nem"/>
    <s v=""/>
    <x v="0"/>
  </r>
  <r>
    <n v="505510670241"/>
    <n v="505510670241"/>
    <n v="515510440230"/>
    <n v="1067"/>
    <s v="Szeged"/>
    <d v="2019-09-14T00:00:00"/>
    <d v="2019-09-14T00:00:00"/>
    <x v="5"/>
    <s v="P51002"/>
    <s v="előtér mennyezet átalakítás"/>
    <n v="1"/>
    <n v="1"/>
    <n v="630700"/>
    <s v="Ft/kocsi"/>
    <n v="0"/>
    <n v="630700"/>
    <m/>
    <m/>
    <d v="2019-11-13T00:00:00"/>
    <n v="2019"/>
    <n v="11"/>
    <s v=""/>
    <s v=""/>
    <s v=""/>
    <n v="630700"/>
    <m/>
    <m/>
    <n v="1067"/>
    <s v=""/>
    <s v=""/>
    <s v="nem"/>
    <s v=""/>
    <x v="0"/>
  </r>
  <r>
    <n v="505510670241"/>
    <n v="505510670241"/>
    <n v="515510440230"/>
    <n v="1067"/>
    <s v="Szeged"/>
    <d v="2019-09-14T00:00:00"/>
    <d v="2019-09-14T00:00:00"/>
    <x v="6"/>
    <s v="P80115"/>
    <s v="UIC csere, zöldhurok"/>
    <n v="1"/>
    <n v="1"/>
    <n v="3529900"/>
    <s v="Ft/kocsi"/>
    <n v="0"/>
    <m/>
    <n v="3529900"/>
    <m/>
    <d v="2019-11-13T00:00:00"/>
    <n v="2019"/>
    <n v="11"/>
    <s v=""/>
    <s v=""/>
    <s v=""/>
    <n v="3529900"/>
    <m/>
    <m/>
    <n v="1067"/>
    <s v=""/>
    <s v=""/>
    <s v="nem"/>
    <s v=""/>
    <x v="1"/>
  </r>
  <r>
    <n v="505510670241"/>
    <n v="505510670241"/>
    <n v="515510440230"/>
    <n v="1067"/>
    <s v="Szeged"/>
    <d v="2019-09-14T00:00:00"/>
    <d v="2019-09-14T00:00:00"/>
    <x v="7"/>
    <s v="P80102"/>
    <s v="AFE beépítés"/>
    <n v="1"/>
    <n v="1"/>
    <n v="2253800"/>
    <s v="Ft/kocsi"/>
    <n v="10"/>
    <m/>
    <n v="2253800"/>
    <m/>
    <d v="2019-11-13T00:00:00"/>
    <n v="2019"/>
    <n v="11"/>
    <s v=""/>
    <s v=""/>
    <s v=""/>
    <n v="2253800"/>
    <m/>
    <m/>
    <n v="1067"/>
    <s v=""/>
    <s v=""/>
    <s v="nem"/>
    <s v=""/>
    <x v="1"/>
  </r>
  <r>
    <n v="505510670241"/>
    <n v="505510670241"/>
    <n v="515510440230"/>
    <n v="1067"/>
    <s v="Szeged"/>
    <d v="2019-09-14T00:00:00"/>
    <d v="2019-09-14T00:00:00"/>
    <x v="8"/>
    <e v="#N/A"/>
    <s v="UIC kábel"/>
    <n v="1"/>
    <n v="1"/>
    <s v="x"/>
    <m/>
    <m/>
    <m/>
    <n v="0"/>
    <m/>
    <d v="2019-11-13T00:00:00"/>
    <n v="2019"/>
    <n v="11"/>
    <s v=""/>
    <s v=""/>
    <s v=""/>
    <n v="0"/>
    <m/>
    <m/>
    <n v="1067"/>
    <s v=""/>
    <s v=""/>
    <s v="nem"/>
    <s v=""/>
    <x v="1"/>
  </r>
  <r>
    <n v="505510670241"/>
    <n v="505510670241"/>
    <n v="515510440230"/>
    <n v="1067"/>
    <s v="Szeged"/>
    <d v="2019-09-14T00:00:00"/>
    <d v="2019-09-14T00:00:00"/>
    <x v="9"/>
    <e v="#N/A"/>
    <s v="hangosítás kiépítés (fix beépítésű mikrofonnal)"/>
    <n v="1"/>
    <n v="1"/>
    <s v="x"/>
    <m/>
    <m/>
    <m/>
    <n v="0"/>
    <m/>
    <d v="2019-11-13T00:00:00"/>
    <n v="2019"/>
    <n v="11"/>
    <s v=""/>
    <s v=""/>
    <s v=""/>
    <n v="0"/>
    <m/>
    <m/>
    <n v="1067"/>
    <s v=""/>
    <s v=""/>
    <s v="nem"/>
    <s v=""/>
    <x v="1"/>
  </r>
  <r>
    <n v="505510670241"/>
    <n v="505510670241"/>
    <n v="515510440230"/>
    <n v="1067"/>
    <s v="Szeged"/>
    <d v="2019-09-14T00:00:00"/>
    <d v="2019-09-14T00:00:00"/>
    <x v="10"/>
    <s v="P98006"/>
    <s v="érintésvédelem"/>
    <n v="1"/>
    <n v="1"/>
    <n v="83700"/>
    <s v="Ft/kocsi"/>
    <n v="0"/>
    <n v="83700"/>
    <m/>
    <m/>
    <d v="2019-11-13T00:00:00"/>
    <n v="2019"/>
    <n v="11"/>
    <s v=""/>
    <s v=""/>
    <s v=""/>
    <n v="83700"/>
    <m/>
    <m/>
    <n v="1067"/>
    <s v=""/>
    <s v=""/>
    <s v="nem"/>
    <s v=""/>
    <x v="0"/>
  </r>
  <r>
    <n v="505510670241"/>
    <n v="505510670241"/>
    <n v="515510440230"/>
    <n v="1067"/>
    <s v="Szeged"/>
    <d v="2019-09-14T00:00:00"/>
    <d v="2019-09-14T00:00:00"/>
    <x v="11"/>
    <s v="T21003"/>
    <s v="forgócsap szilentblokk csere"/>
    <n v="1"/>
    <n v="1"/>
    <n v="144520"/>
    <s v="Ft/kocsi"/>
    <n v="0"/>
    <n v="144520"/>
    <m/>
    <m/>
    <d v="2019-11-13T00:00:00"/>
    <n v="2019"/>
    <n v="11"/>
    <s v=""/>
    <s v=""/>
    <s v=""/>
    <n v="144520"/>
    <m/>
    <m/>
    <n v="1067"/>
    <s v=""/>
    <s v=""/>
    <s v="nem"/>
    <s v=""/>
    <x v="0"/>
  </r>
  <r>
    <n v="505510670241"/>
    <n v="505510670241"/>
    <n v="515510440230"/>
    <n v="1067"/>
    <s v="Szeged"/>
    <d v="2019-09-14T00:00:00"/>
    <d v="2019-09-14T00:00:00"/>
    <x v="12"/>
    <s v="nincs"/>
    <s v="WC alatti acéllemez csere"/>
    <n v="1"/>
    <n v="1"/>
    <n v="1092200"/>
    <s v="Ft/kocsi"/>
    <n v="0"/>
    <n v="1092200"/>
    <m/>
    <m/>
    <d v="2019-11-13T00:00:00"/>
    <n v="2019"/>
    <n v="11"/>
    <s v=""/>
    <s v=""/>
    <s v=""/>
    <n v="1092200"/>
    <m/>
    <m/>
    <n v="1067"/>
    <s v=""/>
    <s v=""/>
    <s v="nem"/>
    <s v=""/>
    <x v="0"/>
  </r>
  <r>
    <n v="505510670241"/>
    <n v="505510670241"/>
    <n v="515510440230"/>
    <n v="1067"/>
    <s v="Szeged"/>
    <d v="2019-09-14T00:00:00"/>
    <d v="2019-09-14T00:00:00"/>
    <x v="13"/>
    <s v="T54855"/>
    <s v="WC padlótálca csere"/>
    <n v="1"/>
    <n v="1"/>
    <n v="1803400"/>
    <s v="Ft/kocsi"/>
    <n v="0"/>
    <n v="1803400"/>
    <m/>
    <m/>
    <d v="2019-11-13T00:00:00"/>
    <n v="2019"/>
    <n v="11"/>
    <s v=""/>
    <s v=""/>
    <s v=""/>
    <n v="1803400"/>
    <m/>
    <m/>
    <n v="1067"/>
    <s v=""/>
    <s v=""/>
    <s v="nem"/>
    <s v=""/>
    <x v="0"/>
  </r>
  <r>
    <n v="505510670241"/>
    <n v="505510670241"/>
    <n v="515510440230"/>
    <n v="1067"/>
    <s v="Szeged"/>
    <d v="2019-09-14T00:00:00"/>
    <d v="2019-09-14T00:00:00"/>
    <x v="14"/>
    <s v="T49005"/>
    <s v="ablak felújítás porszórás"/>
    <n v="1"/>
    <n v="1"/>
    <n v="2768500"/>
    <s v="Ft/kocsi"/>
    <n v="15"/>
    <n v="2768500"/>
    <m/>
    <m/>
    <d v="2019-11-13T00:00:00"/>
    <n v="2019"/>
    <n v="11"/>
    <s v=""/>
    <s v=""/>
    <s v=""/>
    <n v="2768500"/>
    <m/>
    <m/>
    <n v="1067"/>
    <s v=""/>
    <s v=""/>
    <s v="nem"/>
    <s v=""/>
    <x v="0"/>
  </r>
  <r>
    <n v="505510670241"/>
    <n v="505510670241"/>
    <n v="515510440230"/>
    <n v="1067"/>
    <s v="Szeged"/>
    <d v="2019-09-14T00:00:00"/>
    <d v="2019-09-14T00:00:00"/>
    <x v="15"/>
    <s v="P48403"/>
    <s v="teremajtó vésznyitás/nyomógombos nyitás"/>
    <n v="1"/>
    <n v="1"/>
    <n v="286800"/>
    <s v="Ft/kocsi"/>
    <n v="0"/>
    <m/>
    <n v="286800"/>
    <m/>
    <d v="2019-11-13T00:00:00"/>
    <n v="2019"/>
    <n v="11"/>
    <s v=""/>
    <s v=""/>
    <s v=""/>
    <n v="286800"/>
    <m/>
    <m/>
    <n v="1067"/>
    <s v=""/>
    <s v=""/>
    <s v="nem"/>
    <s v=""/>
    <x v="1"/>
  </r>
  <r>
    <n v="505510670241"/>
    <n v="505510670241"/>
    <n v="515510440230"/>
    <n v="1067"/>
    <s v="Szeged"/>
    <d v="2019-09-14T00:00:00"/>
    <d v="2019-09-14T00:00:00"/>
    <x v="16"/>
    <s v="T72017"/>
    <s v="komfortosított kocsik energiaellátó kiegészítés"/>
    <n v="1"/>
    <n v="1"/>
    <n v="137700"/>
    <s v="Ft/kocsi"/>
    <n v="0"/>
    <n v="137700"/>
    <m/>
    <m/>
    <d v="2019-11-13T00:00:00"/>
    <n v="2019"/>
    <n v="11"/>
    <s v=""/>
    <s v=""/>
    <s v=""/>
    <n v="137700"/>
    <m/>
    <m/>
    <n v="1067"/>
    <s v=""/>
    <s v=""/>
    <s v="nem"/>
    <s v=""/>
    <x v="0"/>
  </r>
  <r>
    <n v="505510670241"/>
    <n v="505510670241"/>
    <n v="515510440230"/>
    <n v="1067"/>
    <s v="Szeged"/>
    <d v="2019-09-14T00:00:00"/>
    <d v="2019-09-14T00:00:00"/>
    <x v="17"/>
    <s v="P75610"/>
    <s v="akkumulátor szekrény átalakítás"/>
    <n v="1"/>
    <n v="1"/>
    <n v="770400"/>
    <s v="Ft/kocsi"/>
    <n v="0"/>
    <n v="770400"/>
    <m/>
    <m/>
    <d v="2019-11-13T00:00:00"/>
    <n v="2019"/>
    <n v="11"/>
    <s v=""/>
    <s v=""/>
    <s v=""/>
    <n v="770400"/>
    <m/>
    <m/>
    <n v="1067"/>
    <s v=""/>
    <s v=""/>
    <s v="nem"/>
    <s v=""/>
    <x v="0"/>
  </r>
  <r>
    <n v="505510670241"/>
    <n v="505510670241"/>
    <n v="515510440230"/>
    <n v="1067"/>
    <s v="Szeged"/>
    <d v="2019-09-14T00:00:00"/>
    <d v="2019-09-14T00:00:00"/>
    <x v="18"/>
    <s v="T52826"/>
    <s v="poggyásztartó díszcsík"/>
    <n v="1"/>
    <n v="1"/>
    <n v="56500"/>
    <s v="Ft/kocsi"/>
    <n v="0"/>
    <n v="56500"/>
    <m/>
    <m/>
    <d v="2019-11-13T00:00:00"/>
    <n v="2019"/>
    <n v="11"/>
    <s v=""/>
    <s v=""/>
    <s v=""/>
    <n v="56500"/>
    <m/>
    <m/>
    <n v="1067"/>
    <s v=""/>
    <s v=""/>
    <s v="nem"/>
    <s v=""/>
    <x v="0"/>
  </r>
  <r>
    <n v="505510670241"/>
    <n v="505510670241"/>
    <n v="515510440230"/>
    <n v="1067"/>
    <s v="Szeged"/>
    <d v="2019-09-14T00:00:00"/>
    <d v="2019-09-14T00:00:00"/>
    <x v="19"/>
    <s v="T76251"/>
    <s v="klímavezérlő javítás"/>
    <n v="1"/>
    <n v="1"/>
    <n v="32217"/>
    <s v="Ft/kocsi"/>
    <n v="0"/>
    <n v="32217"/>
    <m/>
    <m/>
    <d v="2019-11-13T00:00:00"/>
    <n v="2019"/>
    <n v="11"/>
    <s v=""/>
    <s v=""/>
    <s v=""/>
    <n v="32217"/>
    <m/>
    <m/>
    <n v="1067"/>
    <s v=""/>
    <s v=""/>
    <s v="nem"/>
    <s v=""/>
    <x v="0"/>
  </r>
  <r>
    <n v="505510670241"/>
    <n v="505510670241"/>
    <n v="515510440230"/>
    <n v="1067"/>
    <s v="Szeged"/>
    <d v="2019-09-14T00:00:00"/>
    <d v="2019-09-14T00:00:00"/>
    <x v="20"/>
    <e v="#N/A"/>
    <s v="előtér mennyezetajtó csere"/>
    <n v="1"/>
    <n v="1"/>
    <n v="574500"/>
    <m/>
    <m/>
    <n v="574500"/>
    <m/>
    <m/>
    <d v="2019-11-13T00:00:00"/>
    <n v="2019"/>
    <n v="11"/>
    <s v=""/>
    <s v=""/>
    <s v=""/>
    <n v="574500"/>
    <m/>
    <m/>
    <n v="1067"/>
    <s v=""/>
    <s v=""/>
    <s v="nem"/>
    <s v=""/>
    <x v="0"/>
  </r>
  <r>
    <n v="505510670241"/>
    <n v="505510670241"/>
    <n v="515510440230"/>
    <n v="1067"/>
    <s v="Szeged"/>
    <d v="2019-09-14T00:00:00"/>
    <d v="2019-09-14T00:00:00"/>
    <x v="21"/>
    <e v="#N/A"/>
    <s v="szolgálati tároló kialakítás"/>
    <n v="1"/>
    <n v="1"/>
    <n v="2000000"/>
    <m/>
    <m/>
    <n v="2000000"/>
    <m/>
    <m/>
    <d v="2019-11-13T00:00:00"/>
    <n v="2019"/>
    <n v="11"/>
    <s v=""/>
    <s v=""/>
    <s v=""/>
    <n v="2000000"/>
    <m/>
    <m/>
    <n v="1067"/>
    <s v=""/>
    <s v=""/>
    <s v="nem"/>
    <s v=""/>
    <x v="0"/>
  </r>
  <r>
    <n v="505510670258"/>
    <n v="505510670258"/>
    <n v="515510440248"/>
    <n v="1067"/>
    <s v="Szeged"/>
    <d v="2020-01-25T00:00:00"/>
    <d v="2020-01-25T00:00:00"/>
    <x v="0"/>
    <s v="KOMF3"/>
    <s v="komfortnövelés"/>
    <n v="1"/>
    <n v="1"/>
    <n v="19397200"/>
    <s v="Ft/kocsi"/>
    <n v="0"/>
    <n v="19397200"/>
    <m/>
    <m/>
    <d v="2020-03-25T00:00:00"/>
    <n v="2020"/>
    <n v="3"/>
    <n v="14000000"/>
    <n v="317676"/>
    <n v="9138379"/>
    <n v="42853255"/>
    <m/>
    <m/>
    <n v="1067"/>
    <s v=""/>
    <s v=""/>
    <s v="igen"/>
    <n v="41697637"/>
    <x v="0"/>
  </r>
  <r>
    <n v="505510670258"/>
    <n v="505510670258"/>
    <n v="515510440248"/>
    <n v="1067"/>
    <s v="Szeged"/>
    <d v="2020-01-25T00:00:00"/>
    <d v="2020-01-25T00:00:00"/>
    <x v="1"/>
    <s v="EÁCS"/>
    <s v="energiaellátó csere"/>
    <n v="1"/>
    <n v="1"/>
    <n v="6763700"/>
    <s v="Ft/kocsi"/>
    <n v="0"/>
    <n v="6763700"/>
    <m/>
    <m/>
    <d v="2020-03-25T00:00:00"/>
    <n v="2020"/>
    <n v="3"/>
    <s v=""/>
    <s v=""/>
    <s v=""/>
    <n v="6763700"/>
    <m/>
    <m/>
    <n v="1067"/>
    <s v=""/>
    <s v=""/>
    <s v="nem"/>
    <s v=""/>
    <x v="0"/>
  </r>
  <r>
    <n v="505510670258"/>
    <n v="505510670258"/>
    <n v="515510440248"/>
    <n v="1067"/>
    <s v="Szeged"/>
    <d v="2020-01-25T00:00:00"/>
    <d v="2020-01-25T00:00:00"/>
    <x v="2"/>
    <s v="P54007"/>
    <s v="infracsap beépítés"/>
    <n v="1"/>
    <n v="1"/>
    <n v="1309400"/>
    <s v="Ft/kocsi"/>
    <n v="30"/>
    <n v="1309400"/>
    <m/>
    <m/>
    <d v="2020-03-25T00:00:00"/>
    <n v="2020"/>
    <n v="3"/>
    <s v=""/>
    <s v=""/>
    <s v=""/>
    <n v="1309400"/>
    <m/>
    <m/>
    <n v="1067"/>
    <s v=""/>
    <s v=""/>
    <s v="nem"/>
    <s v=""/>
    <x v="0"/>
  </r>
  <r>
    <n v="505510670258"/>
    <n v="505510670258"/>
    <n v="515510440248"/>
    <n v="1067"/>
    <s v="Szeged"/>
    <d v="2020-01-25T00:00:00"/>
    <d v="2020-01-25T00:00:00"/>
    <x v="3"/>
    <s v="T98612"/>
    <s v="LED poggyásztér világítás"/>
    <n v="1"/>
    <n v="1"/>
    <n v="27200"/>
    <s v="Ft/db"/>
    <n v="30"/>
    <n v="27200"/>
    <m/>
    <m/>
    <d v="2020-03-25T00:00:00"/>
    <n v="2020"/>
    <n v="3"/>
    <s v=""/>
    <s v=""/>
    <s v=""/>
    <n v="27200"/>
    <m/>
    <m/>
    <n v="1067"/>
    <s v=""/>
    <s v=""/>
    <s v="nem"/>
    <s v=""/>
    <x v="0"/>
  </r>
  <r>
    <n v="505510670258"/>
    <n v="505510670258"/>
    <n v="515510440248"/>
    <n v="1067"/>
    <s v="Szeged"/>
    <d v="2020-01-25T00:00:00"/>
    <d v="2020-01-25T00:00:00"/>
    <x v="4"/>
    <s v="T51223"/>
    <s v="új függöny beépítés"/>
    <n v="1"/>
    <n v="1"/>
    <n v="35300"/>
    <s v="Ft/db"/>
    <n v="60"/>
    <n v="35300"/>
    <m/>
    <m/>
    <d v="2020-03-25T00:00:00"/>
    <n v="2020"/>
    <n v="3"/>
    <s v=""/>
    <s v=""/>
    <s v=""/>
    <n v="35300"/>
    <m/>
    <m/>
    <n v="1067"/>
    <s v=""/>
    <s v=""/>
    <s v="nem"/>
    <s v=""/>
    <x v="0"/>
  </r>
  <r>
    <n v="505510670258"/>
    <n v="505510670258"/>
    <n v="515510440248"/>
    <n v="1067"/>
    <s v="Szeged"/>
    <d v="2020-01-25T00:00:00"/>
    <d v="2020-01-25T00:00:00"/>
    <x v="5"/>
    <s v="P51002"/>
    <s v="előtér mennyezet átalakítás"/>
    <n v="1"/>
    <n v="1"/>
    <n v="630700"/>
    <s v="Ft/kocsi"/>
    <n v="0"/>
    <n v="630700"/>
    <m/>
    <m/>
    <d v="2020-03-25T00:00:00"/>
    <n v="2020"/>
    <n v="3"/>
    <s v=""/>
    <s v=""/>
    <s v=""/>
    <n v="630700"/>
    <m/>
    <m/>
    <n v="1067"/>
    <s v=""/>
    <s v=""/>
    <s v="nem"/>
    <s v=""/>
    <x v="0"/>
  </r>
  <r>
    <n v="505510670258"/>
    <n v="505510670258"/>
    <n v="515510440248"/>
    <n v="1067"/>
    <s v="Szeged"/>
    <d v="2020-01-25T00:00:00"/>
    <d v="2020-01-25T00:00:00"/>
    <x v="6"/>
    <s v="P80115"/>
    <s v="UIC csere, zöldhurok"/>
    <n v="1"/>
    <n v="1"/>
    <n v="3529900"/>
    <s v="Ft/kocsi"/>
    <n v="0"/>
    <m/>
    <n v="3529900"/>
    <m/>
    <d v="2020-03-25T00:00:00"/>
    <n v="2020"/>
    <n v="3"/>
    <s v=""/>
    <s v=""/>
    <s v=""/>
    <n v="3529900"/>
    <m/>
    <m/>
    <n v="1067"/>
    <s v=""/>
    <s v=""/>
    <s v="nem"/>
    <s v=""/>
    <x v="1"/>
  </r>
  <r>
    <n v="505510670258"/>
    <n v="505510670258"/>
    <n v="515510440248"/>
    <n v="1067"/>
    <s v="Szeged"/>
    <d v="2020-01-25T00:00:00"/>
    <d v="2020-01-25T00:00:00"/>
    <x v="7"/>
    <s v="P80102"/>
    <s v="AFE beépítés"/>
    <n v="1"/>
    <n v="1"/>
    <n v="2253800"/>
    <s v="Ft/kocsi"/>
    <n v="10"/>
    <m/>
    <n v="2253800"/>
    <m/>
    <d v="2020-03-25T00:00:00"/>
    <n v="2020"/>
    <n v="3"/>
    <s v=""/>
    <s v=""/>
    <s v=""/>
    <n v="2253800"/>
    <m/>
    <m/>
    <n v="1067"/>
    <s v=""/>
    <s v=""/>
    <s v="nem"/>
    <s v=""/>
    <x v="1"/>
  </r>
  <r>
    <n v="505510670258"/>
    <n v="505510670258"/>
    <n v="515510440248"/>
    <n v="1067"/>
    <s v="Szeged"/>
    <d v="2020-01-25T00:00:00"/>
    <d v="2020-01-25T00:00:00"/>
    <x v="8"/>
    <e v="#N/A"/>
    <s v="UIC kábel"/>
    <n v="1"/>
    <n v="1"/>
    <s v="x"/>
    <m/>
    <m/>
    <m/>
    <n v="0"/>
    <m/>
    <d v="2020-03-25T00:00:00"/>
    <n v="2020"/>
    <n v="3"/>
    <s v=""/>
    <s v=""/>
    <s v=""/>
    <n v="0"/>
    <m/>
    <m/>
    <n v="1067"/>
    <s v=""/>
    <s v=""/>
    <s v="nem"/>
    <s v=""/>
    <x v="1"/>
  </r>
  <r>
    <n v="505510670258"/>
    <n v="505510670258"/>
    <n v="515510440248"/>
    <n v="1067"/>
    <s v="Szeged"/>
    <d v="2020-01-25T00:00:00"/>
    <d v="2020-01-25T00:00:00"/>
    <x v="9"/>
    <e v="#N/A"/>
    <s v="hangosítás kiépítés (fix beépítésű mikrofonnal)"/>
    <n v="1"/>
    <n v="1"/>
    <s v="x"/>
    <m/>
    <m/>
    <m/>
    <n v="0"/>
    <m/>
    <d v="2020-03-25T00:00:00"/>
    <n v="2020"/>
    <n v="3"/>
    <s v=""/>
    <s v=""/>
    <s v=""/>
    <n v="0"/>
    <m/>
    <m/>
    <n v="1067"/>
    <s v=""/>
    <s v=""/>
    <s v="nem"/>
    <s v=""/>
    <x v="1"/>
  </r>
  <r>
    <n v="505510670258"/>
    <n v="505510670258"/>
    <n v="515510440248"/>
    <n v="1067"/>
    <s v="Szeged"/>
    <d v="2020-01-25T00:00:00"/>
    <d v="2020-01-25T00:00:00"/>
    <x v="10"/>
    <s v="P98006"/>
    <s v="érintésvédelem"/>
    <n v="1"/>
    <n v="1"/>
    <n v="83700"/>
    <s v="Ft/kocsi"/>
    <n v="0"/>
    <n v="83700"/>
    <m/>
    <m/>
    <d v="2020-03-25T00:00:00"/>
    <n v="2020"/>
    <n v="3"/>
    <s v=""/>
    <s v=""/>
    <s v=""/>
    <n v="83700"/>
    <m/>
    <m/>
    <n v="1067"/>
    <s v=""/>
    <s v=""/>
    <s v="nem"/>
    <s v=""/>
    <x v="0"/>
  </r>
  <r>
    <n v="505510670258"/>
    <n v="505510670258"/>
    <n v="515510440248"/>
    <n v="1067"/>
    <s v="Szeged"/>
    <d v="2020-01-25T00:00:00"/>
    <d v="2020-01-25T00:00:00"/>
    <x v="11"/>
    <s v="T21003"/>
    <s v="forgócsap szilentblokk csere"/>
    <n v="1"/>
    <n v="1"/>
    <n v="144520"/>
    <s v="Ft/kocsi"/>
    <n v="0"/>
    <n v="144520"/>
    <m/>
    <m/>
    <d v="2020-03-25T00:00:00"/>
    <n v="2020"/>
    <n v="3"/>
    <s v=""/>
    <s v=""/>
    <s v=""/>
    <n v="144520"/>
    <m/>
    <m/>
    <n v="1067"/>
    <s v=""/>
    <s v=""/>
    <s v="nem"/>
    <s v=""/>
    <x v="0"/>
  </r>
  <r>
    <n v="505510670258"/>
    <n v="505510670258"/>
    <n v="515510440248"/>
    <n v="1067"/>
    <s v="Szeged"/>
    <d v="2020-01-25T00:00:00"/>
    <d v="2020-01-25T00:00:00"/>
    <x v="12"/>
    <s v="nincs"/>
    <s v="WC alatti acéllemez csere"/>
    <n v="1"/>
    <n v="1"/>
    <n v="1092200"/>
    <s v="Ft/kocsi"/>
    <n v="0"/>
    <n v="1092200"/>
    <m/>
    <m/>
    <d v="2020-03-25T00:00:00"/>
    <n v="2020"/>
    <n v="3"/>
    <s v=""/>
    <s v=""/>
    <s v=""/>
    <n v="1092200"/>
    <m/>
    <m/>
    <n v="1067"/>
    <s v=""/>
    <s v=""/>
    <s v="nem"/>
    <s v=""/>
    <x v="0"/>
  </r>
  <r>
    <n v="505510670258"/>
    <n v="505510670258"/>
    <n v="515510440248"/>
    <n v="1067"/>
    <s v="Szeged"/>
    <d v="2020-01-25T00:00:00"/>
    <d v="2020-01-25T00:00:00"/>
    <x v="13"/>
    <s v="T54855"/>
    <s v="WC padlótálca csere"/>
    <n v="1"/>
    <n v="1"/>
    <n v="1803400"/>
    <s v="Ft/kocsi"/>
    <n v="0"/>
    <n v="1803400"/>
    <m/>
    <m/>
    <d v="2020-03-25T00:00:00"/>
    <n v="2020"/>
    <n v="3"/>
    <s v=""/>
    <s v=""/>
    <s v=""/>
    <n v="1803400"/>
    <m/>
    <m/>
    <n v="1067"/>
    <s v=""/>
    <s v=""/>
    <s v="nem"/>
    <s v=""/>
    <x v="0"/>
  </r>
  <r>
    <n v="505510670258"/>
    <n v="505510670258"/>
    <n v="515510440248"/>
    <n v="1067"/>
    <s v="Szeged"/>
    <d v="2020-01-25T00:00:00"/>
    <d v="2020-01-25T00:00:00"/>
    <x v="14"/>
    <s v="T49005"/>
    <s v="ablak felújítás porszórás"/>
    <n v="1"/>
    <n v="1"/>
    <n v="2768500"/>
    <s v="Ft/kocsi"/>
    <n v="15"/>
    <n v="2768500"/>
    <m/>
    <m/>
    <d v="2020-03-25T00:00:00"/>
    <n v="2020"/>
    <n v="3"/>
    <s v=""/>
    <s v=""/>
    <s v=""/>
    <n v="2768500"/>
    <m/>
    <m/>
    <n v="1067"/>
    <s v=""/>
    <s v=""/>
    <s v="nem"/>
    <s v=""/>
    <x v="0"/>
  </r>
  <r>
    <n v="505510670258"/>
    <n v="505510670258"/>
    <n v="515510440248"/>
    <n v="1067"/>
    <s v="Szeged"/>
    <d v="2020-01-25T00:00:00"/>
    <d v="2020-01-25T00:00:00"/>
    <x v="15"/>
    <s v="P48403"/>
    <s v="teremajtó vésznyitás/nyomógombos nyitás"/>
    <n v="1"/>
    <n v="1"/>
    <n v="286800"/>
    <s v="Ft/kocsi"/>
    <n v="0"/>
    <m/>
    <n v="286800"/>
    <m/>
    <d v="2020-03-25T00:00:00"/>
    <n v="2020"/>
    <n v="3"/>
    <s v=""/>
    <s v=""/>
    <s v=""/>
    <n v="286800"/>
    <m/>
    <m/>
    <n v="1067"/>
    <s v=""/>
    <s v=""/>
    <s v="nem"/>
    <s v=""/>
    <x v="1"/>
  </r>
  <r>
    <n v="505510670258"/>
    <n v="505510670258"/>
    <n v="515510440248"/>
    <n v="1067"/>
    <s v="Szeged"/>
    <d v="2020-01-25T00:00:00"/>
    <d v="2020-01-25T00:00:00"/>
    <x v="16"/>
    <s v="T72017"/>
    <s v="komfortosított kocsik energiaellátó kiegészítés"/>
    <n v="1"/>
    <n v="1"/>
    <n v="137700"/>
    <s v="Ft/kocsi"/>
    <n v="0"/>
    <n v="137700"/>
    <m/>
    <m/>
    <d v="2020-03-25T00:00:00"/>
    <n v="2020"/>
    <n v="3"/>
    <s v=""/>
    <s v=""/>
    <s v=""/>
    <n v="137700"/>
    <m/>
    <m/>
    <n v="1067"/>
    <s v=""/>
    <s v=""/>
    <s v="nem"/>
    <s v=""/>
    <x v="0"/>
  </r>
  <r>
    <n v="505510670258"/>
    <n v="505510670258"/>
    <n v="515510440248"/>
    <n v="1067"/>
    <s v="Szeged"/>
    <d v="2020-01-25T00:00:00"/>
    <d v="2020-01-25T00:00:00"/>
    <x v="17"/>
    <s v="P75610"/>
    <s v="akkumulátor szekrény átalakítás"/>
    <n v="1"/>
    <n v="1"/>
    <n v="770400"/>
    <s v="Ft/kocsi"/>
    <n v="0"/>
    <n v="770400"/>
    <m/>
    <m/>
    <d v="2020-03-25T00:00:00"/>
    <n v="2020"/>
    <n v="3"/>
    <s v=""/>
    <s v=""/>
    <s v=""/>
    <n v="770400"/>
    <m/>
    <m/>
    <n v="1067"/>
    <s v=""/>
    <s v=""/>
    <s v="nem"/>
    <s v=""/>
    <x v="0"/>
  </r>
  <r>
    <n v="505510670258"/>
    <n v="505510670258"/>
    <n v="515510440248"/>
    <n v="1067"/>
    <s v="Szeged"/>
    <d v="2020-01-25T00:00:00"/>
    <d v="2020-01-25T00:00:00"/>
    <x v="18"/>
    <s v="T52826"/>
    <s v="poggyásztartó díszcsík"/>
    <n v="1"/>
    <n v="1"/>
    <n v="56500"/>
    <s v="Ft/kocsi"/>
    <n v="0"/>
    <n v="56500"/>
    <m/>
    <m/>
    <d v="2020-03-25T00:00:00"/>
    <n v="2020"/>
    <n v="3"/>
    <s v=""/>
    <s v=""/>
    <s v=""/>
    <n v="56500"/>
    <m/>
    <m/>
    <n v="1067"/>
    <s v=""/>
    <s v=""/>
    <s v="nem"/>
    <s v=""/>
    <x v="0"/>
  </r>
  <r>
    <n v="505510670258"/>
    <n v="505510670258"/>
    <n v="515510440248"/>
    <n v="1067"/>
    <s v="Szeged"/>
    <d v="2020-01-25T00:00:00"/>
    <d v="2020-01-25T00:00:00"/>
    <x v="19"/>
    <s v="T76251"/>
    <s v="klímavezérlő javítás"/>
    <n v="1"/>
    <n v="1"/>
    <n v="32217"/>
    <s v="Ft/kocsi"/>
    <n v="0"/>
    <n v="32217"/>
    <m/>
    <m/>
    <d v="2020-03-25T00:00:00"/>
    <n v="2020"/>
    <n v="3"/>
    <s v=""/>
    <s v=""/>
    <s v=""/>
    <n v="32217"/>
    <m/>
    <m/>
    <n v="1067"/>
    <s v=""/>
    <s v=""/>
    <s v="nem"/>
    <s v=""/>
    <x v="0"/>
  </r>
  <r>
    <n v="505510670258"/>
    <n v="505510670258"/>
    <n v="515510440248"/>
    <n v="1067"/>
    <s v="Szeged"/>
    <d v="2020-01-25T00:00:00"/>
    <d v="2020-01-25T00:00:00"/>
    <x v="20"/>
    <e v="#N/A"/>
    <s v="előtér mennyezetajtó csere"/>
    <n v="1"/>
    <n v="1"/>
    <n v="574500"/>
    <m/>
    <m/>
    <n v="574500"/>
    <m/>
    <m/>
    <d v="2020-03-25T00:00:00"/>
    <n v="2020"/>
    <n v="3"/>
    <s v=""/>
    <s v=""/>
    <s v=""/>
    <n v="574500"/>
    <m/>
    <m/>
    <n v="1067"/>
    <s v=""/>
    <s v=""/>
    <s v="nem"/>
    <s v=""/>
    <x v="0"/>
  </r>
  <r>
    <n v="505510670258"/>
    <n v="505510670258"/>
    <n v="515510440248"/>
    <n v="1067"/>
    <s v="Szeged"/>
    <d v="2020-01-25T00:00:00"/>
    <d v="2020-01-25T00:00:00"/>
    <x v="21"/>
    <e v="#N/A"/>
    <s v="szolgálati tároló kialakítás"/>
    <n v="1"/>
    <n v="0"/>
    <n v="2000000"/>
    <m/>
    <m/>
    <n v="0"/>
    <m/>
    <m/>
    <d v="2020-03-25T00:00:00"/>
    <n v="2020"/>
    <n v="3"/>
    <s v=""/>
    <s v=""/>
    <s v=""/>
    <n v="0"/>
    <m/>
    <m/>
    <n v="1067"/>
    <s v=""/>
    <s v=""/>
    <s v="nem"/>
    <s v=""/>
    <x v="0"/>
  </r>
  <r>
    <n v="505510670266"/>
    <n v="505510670266"/>
    <n v="515510440255"/>
    <n v="1067"/>
    <s v="Szeged"/>
    <d v="2019-10-19T00:00:00"/>
    <d v="2019-10-19T00:00:00"/>
    <x v="0"/>
    <s v="KOMF3"/>
    <s v="komfortnövelés"/>
    <n v="1"/>
    <n v="1"/>
    <n v="19397200"/>
    <s v="Ft/kocsi"/>
    <n v="0"/>
    <n v="19397200"/>
    <m/>
    <m/>
    <d v="2019-12-18T00:00:00"/>
    <n v="2019"/>
    <n v="12"/>
    <n v="14000000"/>
    <n v="317676"/>
    <n v="9138379"/>
    <n v="42853255"/>
    <m/>
    <m/>
    <n v="1067"/>
    <s v=""/>
    <s v=""/>
    <s v="igen"/>
    <n v="41697637"/>
    <x v="0"/>
  </r>
  <r>
    <n v="505510670266"/>
    <n v="505510670266"/>
    <n v="515510440255"/>
    <n v="1067"/>
    <s v="Szeged"/>
    <d v="2019-10-19T00:00:00"/>
    <d v="2019-10-19T00:00:00"/>
    <x v="1"/>
    <s v="EÁCS"/>
    <s v="energiaellátó csere"/>
    <n v="1"/>
    <n v="1"/>
    <n v="6763700"/>
    <s v="Ft/kocsi"/>
    <n v="0"/>
    <n v="6763700"/>
    <m/>
    <m/>
    <d v="2019-12-18T00:00:00"/>
    <n v="2019"/>
    <n v="12"/>
    <s v=""/>
    <s v=""/>
    <s v=""/>
    <n v="6763700"/>
    <m/>
    <m/>
    <n v="1067"/>
    <s v=""/>
    <s v=""/>
    <s v="nem"/>
    <s v=""/>
    <x v="0"/>
  </r>
  <r>
    <n v="505510670266"/>
    <n v="505510670266"/>
    <n v="515510440255"/>
    <n v="1067"/>
    <s v="Szeged"/>
    <d v="2019-10-19T00:00:00"/>
    <d v="2019-10-19T00:00:00"/>
    <x v="2"/>
    <s v="P54007"/>
    <s v="infracsap beépítés"/>
    <n v="1"/>
    <n v="1"/>
    <n v="1309400"/>
    <s v="Ft/kocsi"/>
    <n v="30"/>
    <n v="1309400"/>
    <m/>
    <m/>
    <d v="2019-12-18T00:00:00"/>
    <n v="2019"/>
    <n v="12"/>
    <s v=""/>
    <s v=""/>
    <s v=""/>
    <n v="1309400"/>
    <m/>
    <m/>
    <n v="1067"/>
    <s v=""/>
    <s v=""/>
    <s v="nem"/>
    <s v=""/>
    <x v="0"/>
  </r>
  <r>
    <n v="505510670266"/>
    <n v="505510670266"/>
    <n v="515510440255"/>
    <n v="1067"/>
    <s v="Szeged"/>
    <d v="2019-10-19T00:00:00"/>
    <d v="2019-10-19T00:00:00"/>
    <x v="3"/>
    <s v="T98612"/>
    <s v="LED poggyásztér világítás"/>
    <n v="1"/>
    <n v="1"/>
    <n v="27200"/>
    <s v="Ft/db"/>
    <n v="30"/>
    <n v="27200"/>
    <m/>
    <m/>
    <d v="2019-12-18T00:00:00"/>
    <n v="2019"/>
    <n v="12"/>
    <s v=""/>
    <s v=""/>
    <s v=""/>
    <n v="27200"/>
    <m/>
    <m/>
    <n v="1067"/>
    <s v=""/>
    <s v=""/>
    <s v="nem"/>
    <s v=""/>
    <x v="0"/>
  </r>
  <r>
    <n v="505510670266"/>
    <n v="505510670266"/>
    <n v="515510440255"/>
    <n v="1067"/>
    <s v="Szeged"/>
    <d v="2019-10-19T00:00:00"/>
    <d v="2019-10-19T00:00:00"/>
    <x v="4"/>
    <s v="T51223"/>
    <s v="új függöny beépítés"/>
    <n v="1"/>
    <n v="1"/>
    <n v="35300"/>
    <s v="Ft/db"/>
    <n v="60"/>
    <n v="35300"/>
    <m/>
    <m/>
    <d v="2019-12-18T00:00:00"/>
    <n v="2019"/>
    <n v="12"/>
    <s v=""/>
    <s v=""/>
    <s v=""/>
    <n v="35300"/>
    <m/>
    <m/>
    <n v="1067"/>
    <s v=""/>
    <s v=""/>
    <s v="nem"/>
    <s v=""/>
    <x v="0"/>
  </r>
  <r>
    <n v="505510670266"/>
    <n v="505510670266"/>
    <n v="515510440255"/>
    <n v="1067"/>
    <s v="Szeged"/>
    <d v="2019-10-19T00:00:00"/>
    <d v="2019-10-19T00:00:00"/>
    <x v="5"/>
    <s v="P51002"/>
    <s v="előtér mennyezet átalakítás"/>
    <n v="1"/>
    <n v="1"/>
    <n v="630700"/>
    <s v="Ft/kocsi"/>
    <n v="0"/>
    <n v="630700"/>
    <m/>
    <m/>
    <d v="2019-12-18T00:00:00"/>
    <n v="2019"/>
    <n v="12"/>
    <s v=""/>
    <s v=""/>
    <s v=""/>
    <n v="630700"/>
    <m/>
    <m/>
    <n v="1067"/>
    <s v=""/>
    <s v=""/>
    <s v="nem"/>
    <s v=""/>
    <x v="0"/>
  </r>
  <r>
    <n v="505510670266"/>
    <n v="505510670266"/>
    <n v="515510440255"/>
    <n v="1067"/>
    <s v="Szeged"/>
    <d v="2019-10-19T00:00:00"/>
    <d v="2019-10-19T00:00:00"/>
    <x v="6"/>
    <s v="P80115"/>
    <s v="UIC csere, zöldhurok"/>
    <n v="1"/>
    <n v="1"/>
    <n v="3529900"/>
    <s v="Ft/kocsi"/>
    <n v="0"/>
    <m/>
    <n v="3529900"/>
    <m/>
    <d v="2019-12-18T00:00:00"/>
    <n v="2019"/>
    <n v="12"/>
    <s v=""/>
    <s v=""/>
    <s v=""/>
    <n v="3529900"/>
    <m/>
    <m/>
    <n v="1067"/>
    <s v=""/>
    <s v=""/>
    <s v="nem"/>
    <s v=""/>
    <x v="1"/>
  </r>
  <r>
    <n v="505510670266"/>
    <n v="505510670266"/>
    <n v="515510440255"/>
    <n v="1067"/>
    <s v="Szeged"/>
    <d v="2019-10-19T00:00:00"/>
    <d v="2019-10-19T00:00:00"/>
    <x v="7"/>
    <s v="P80102"/>
    <s v="AFE beépítés"/>
    <n v="1"/>
    <n v="1"/>
    <n v="2253800"/>
    <s v="Ft/kocsi"/>
    <n v="10"/>
    <m/>
    <n v="2253800"/>
    <m/>
    <d v="2019-12-18T00:00:00"/>
    <n v="2019"/>
    <n v="12"/>
    <s v=""/>
    <s v=""/>
    <s v=""/>
    <n v="2253800"/>
    <m/>
    <m/>
    <n v="1067"/>
    <s v=""/>
    <s v=""/>
    <s v="nem"/>
    <s v=""/>
    <x v="1"/>
  </r>
  <r>
    <n v="505510670266"/>
    <n v="505510670266"/>
    <n v="515510440255"/>
    <n v="1067"/>
    <s v="Szeged"/>
    <d v="2019-10-19T00:00:00"/>
    <d v="2019-10-19T00:00:00"/>
    <x v="8"/>
    <e v="#N/A"/>
    <s v="UIC kábel"/>
    <n v="1"/>
    <n v="1"/>
    <s v="x"/>
    <m/>
    <m/>
    <m/>
    <n v="0"/>
    <m/>
    <d v="2019-12-18T00:00:00"/>
    <n v="2019"/>
    <n v="12"/>
    <s v=""/>
    <s v=""/>
    <s v=""/>
    <n v="0"/>
    <m/>
    <m/>
    <n v="1067"/>
    <s v=""/>
    <s v=""/>
    <s v="nem"/>
    <s v=""/>
    <x v="1"/>
  </r>
  <r>
    <n v="505510670266"/>
    <n v="505510670266"/>
    <n v="515510440255"/>
    <n v="1067"/>
    <s v="Szeged"/>
    <d v="2019-10-19T00:00:00"/>
    <d v="2019-10-19T00:00:00"/>
    <x v="9"/>
    <e v="#N/A"/>
    <s v="hangosítás kiépítés (fix beépítésű mikrofonnal)"/>
    <n v="1"/>
    <n v="1"/>
    <s v="x"/>
    <m/>
    <m/>
    <m/>
    <n v="0"/>
    <m/>
    <d v="2019-12-18T00:00:00"/>
    <n v="2019"/>
    <n v="12"/>
    <s v=""/>
    <s v=""/>
    <s v=""/>
    <n v="0"/>
    <m/>
    <m/>
    <n v="1067"/>
    <s v=""/>
    <s v=""/>
    <s v="nem"/>
    <s v=""/>
    <x v="1"/>
  </r>
  <r>
    <n v="505510670266"/>
    <n v="505510670266"/>
    <n v="515510440255"/>
    <n v="1067"/>
    <s v="Szeged"/>
    <d v="2019-10-19T00:00:00"/>
    <d v="2019-10-19T00:00:00"/>
    <x v="10"/>
    <s v="P98006"/>
    <s v="érintésvédelem"/>
    <n v="1"/>
    <n v="1"/>
    <n v="83700"/>
    <s v="Ft/kocsi"/>
    <n v="0"/>
    <n v="83700"/>
    <m/>
    <m/>
    <d v="2019-12-18T00:00:00"/>
    <n v="2019"/>
    <n v="12"/>
    <s v=""/>
    <s v=""/>
    <s v=""/>
    <n v="83700"/>
    <m/>
    <m/>
    <n v="1067"/>
    <s v=""/>
    <s v=""/>
    <s v="nem"/>
    <s v=""/>
    <x v="0"/>
  </r>
  <r>
    <n v="505510670266"/>
    <n v="505510670266"/>
    <n v="515510440255"/>
    <n v="1067"/>
    <s v="Szeged"/>
    <d v="2019-10-19T00:00:00"/>
    <d v="2019-10-19T00:00:00"/>
    <x v="11"/>
    <s v="T21003"/>
    <s v="forgócsap szilentblokk csere"/>
    <n v="1"/>
    <n v="1"/>
    <n v="144520"/>
    <s v="Ft/kocsi"/>
    <n v="0"/>
    <n v="144520"/>
    <m/>
    <m/>
    <d v="2019-12-18T00:00:00"/>
    <n v="2019"/>
    <n v="12"/>
    <s v=""/>
    <s v=""/>
    <s v=""/>
    <n v="144520"/>
    <m/>
    <m/>
    <n v="1067"/>
    <s v=""/>
    <s v=""/>
    <s v="nem"/>
    <s v=""/>
    <x v="0"/>
  </r>
  <r>
    <n v="505510670266"/>
    <n v="505510670266"/>
    <n v="515510440255"/>
    <n v="1067"/>
    <s v="Szeged"/>
    <d v="2019-10-19T00:00:00"/>
    <d v="2019-10-19T00:00:00"/>
    <x v="12"/>
    <s v="nincs"/>
    <s v="WC alatti acéllemez csere"/>
    <n v="1"/>
    <n v="1"/>
    <n v="1092200"/>
    <s v="Ft/kocsi"/>
    <n v="0"/>
    <n v="1092200"/>
    <m/>
    <m/>
    <d v="2019-12-18T00:00:00"/>
    <n v="2019"/>
    <n v="12"/>
    <s v=""/>
    <s v=""/>
    <s v=""/>
    <n v="1092200"/>
    <m/>
    <m/>
    <n v="1067"/>
    <s v=""/>
    <s v=""/>
    <s v="nem"/>
    <s v=""/>
    <x v="0"/>
  </r>
  <r>
    <n v="505510670266"/>
    <n v="505510670266"/>
    <n v="515510440255"/>
    <n v="1067"/>
    <s v="Szeged"/>
    <d v="2019-10-19T00:00:00"/>
    <d v="2019-10-19T00:00:00"/>
    <x v="13"/>
    <s v="T54855"/>
    <s v="WC padlótálca csere"/>
    <n v="1"/>
    <n v="1"/>
    <n v="1803400"/>
    <s v="Ft/kocsi"/>
    <n v="0"/>
    <n v="1803400"/>
    <m/>
    <m/>
    <d v="2019-12-18T00:00:00"/>
    <n v="2019"/>
    <n v="12"/>
    <s v=""/>
    <s v=""/>
    <s v=""/>
    <n v="1803400"/>
    <m/>
    <m/>
    <n v="1067"/>
    <s v=""/>
    <s v=""/>
    <s v="nem"/>
    <s v=""/>
    <x v="0"/>
  </r>
  <r>
    <n v="505510670266"/>
    <n v="505510670266"/>
    <n v="515510440255"/>
    <n v="1067"/>
    <s v="Szeged"/>
    <d v="2019-10-19T00:00:00"/>
    <d v="2019-10-19T00:00:00"/>
    <x v="14"/>
    <s v="T49005"/>
    <s v="ablak felújítás porszórás"/>
    <n v="1"/>
    <n v="1"/>
    <n v="2768500"/>
    <s v="Ft/kocsi"/>
    <n v="15"/>
    <n v="2768500"/>
    <m/>
    <m/>
    <d v="2019-12-18T00:00:00"/>
    <n v="2019"/>
    <n v="12"/>
    <s v=""/>
    <s v=""/>
    <s v=""/>
    <n v="2768500"/>
    <m/>
    <m/>
    <n v="1067"/>
    <s v=""/>
    <s v=""/>
    <s v="nem"/>
    <s v=""/>
    <x v="0"/>
  </r>
  <r>
    <n v="505510670266"/>
    <n v="505510670266"/>
    <n v="515510440255"/>
    <n v="1067"/>
    <s v="Szeged"/>
    <d v="2019-10-19T00:00:00"/>
    <d v="2019-10-19T00:00:00"/>
    <x v="15"/>
    <s v="P48403"/>
    <s v="teremajtó vésznyitás/nyomógombos nyitás"/>
    <n v="1"/>
    <n v="1"/>
    <n v="286800"/>
    <s v="Ft/kocsi"/>
    <n v="0"/>
    <m/>
    <n v="286800"/>
    <m/>
    <d v="2019-12-18T00:00:00"/>
    <n v="2019"/>
    <n v="12"/>
    <s v=""/>
    <s v=""/>
    <s v=""/>
    <n v="286800"/>
    <m/>
    <m/>
    <n v="1067"/>
    <s v=""/>
    <s v=""/>
    <s v="nem"/>
    <s v=""/>
    <x v="1"/>
  </r>
  <r>
    <n v="505510670266"/>
    <n v="505510670266"/>
    <n v="515510440255"/>
    <n v="1067"/>
    <s v="Szeged"/>
    <d v="2019-10-19T00:00:00"/>
    <d v="2019-10-19T00:00:00"/>
    <x v="16"/>
    <s v="T72017"/>
    <s v="komfortosított kocsik energiaellátó kiegészítés"/>
    <n v="1"/>
    <n v="1"/>
    <n v="137700"/>
    <s v="Ft/kocsi"/>
    <n v="0"/>
    <n v="137700"/>
    <m/>
    <m/>
    <d v="2019-12-18T00:00:00"/>
    <n v="2019"/>
    <n v="12"/>
    <s v=""/>
    <s v=""/>
    <s v=""/>
    <n v="137700"/>
    <m/>
    <m/>
    <n v="1067"/>
    <s v=""/>
    <s v=""/>
    <s v="nem"/>
    <s v=""/>
    <x v="0"/>
  </r>
  <r>
    <n v="505510670266"/>
    <n v="505510670266"/>
    <n v="515510440255"/>
    <n v="1067"/>
    <s v="Szeged"/>
    <d v="2019-10-19T00:00:00"/>
    <d v="2019-10-19T00:00:00"/>
    <x v="17"/>
    <s v="P75610"/>
    <s v="akkumulátor szekrény átalakítás"/>
    <n v="1"/>
    <n v="1"/>
    <n v="770400"/>
    <s v="Ft/kocsi"/>
    <n v="0"/>
    <n v="770400"/>
    <m/>
    <m/>
    <d v="2019-12-18T00:00:00"/>
    <n v="2019"/>
    <n v="12"/>
    <s v=""/>
    <s v=""/>
    <s v=""/>
    <n v="770400"/>
    <m/>
    <m/>
    <n v="1067"/>
    <s v=""/>
    <s v=""/>
    <s v="nem"/>
    <s v=""/>
    <x v="0"/>
  </r>
  <r>
    <n v="505510670266"/>
    <n v="505510670266"/>
    <n v="515510440255"/>
    <n v="1067"/>
    <s v="Szeged"/>
    <d v="2019-10-19T00:00:00"/>
    <d v="2019-10-19T00:00:00"/>
    <x v="18"/>
    <s v="T52826"/>
    <s v="poggyásztartó díszcsík"/>
    <n v="1"/>
    <n v="1"/>
    <n v="56500"/>
    <s v="Ft/kocsi"/>
    <n v="0"/>
    <n v="56500"/>
    <m/>
    <m/>
    <d v="2019-12-18T00:00:00"/>
    <n v="2019"/>
    <n v="12"/>
    <s v=""/>
    <s v=""/>
    <s v=""/>
    <n v="56500"/>
    <m/>
    <m/>
    <n v="1067"/>
    <s v=""/>
    <s v=""/>
    <s v="nem"/>
    <s v=""/>
    <x v="0"/>
  </r>
  <r>
    <n v="505510670266"/>
    <n v="505510670266"/>
    <n v="515510440255"/>
    <n v="1067"/>
    <s v="Szeged"/>
    <d v="2019-10-19T00:00:00"/>
    <d v="2019-10-19T00:00:00"/>
    <x v="19"/>
    <s v="T76251"/>
    <s v="klímavezérlő javítás"/>
    <n v="1"/>
    <n v="1"/>
    <n v="32217"/>
    <s v="Ft/kocsi"/>
    <n v="0"/>
    <n v="32217"/>
    <m/>
    <m/>
    <d v="2019-12-18T00:00:00"/>
    <n v="2019"/>
    <n v="12"/>
    <s v=""/>
    <s v=""/>
    <s v=""/>
    <n v="32217"/>
    <m/>
    <m/>
    <n v="1067"/>
    <s v=""/>
    <s v=""/>
    <s v="nem"/>
    <s v=""/>
    <x v="0"/>
  </r>
  <r>
    <n v="505510670266"/>
    <n v="505510670266"/>
    <n v="515510440255"/>
    <n v="1067"/>
    <s v="Szeged"/>
    <d v="2019-10-19T00:00:00"/>
    <d v="2019-10-19T00:00:00"/>
    <x v="20"/>
    <e v="#N/A"/>
    <s v="előtér mennyezetajtó csere"/>
    <n v="1"/>
    <n v="1"/>
    <n v="574500"/>
    <m/>
    <m/>
    <n v="574500"/>
    <m/>
    <m/>
    <d v="2019-12-18T00:00:00"/>
    <n v="2019"/>
    <n v="12"/>
    <s v=""/>
    <s v=""/>
    <s v=""/>
    <n v="574500"/>
    <m/>
    <m/>
    <n v="1067"/>
    <s v=""/>
    <s v=""/>
    <s v="nem"/>
    <s v=""/>
    <x v="0"/>
  </r>
  <r>
    <n v="505510670266"/>
    <n v="505510670266"/>
    <n v="515510440255"/>
    <n v="1067"/>
    <s v="Szeged"/>
    <d v="2019-10-19T00:00:00"/>
    <d v="2019-10-19T00:00:00"/>
    <x v="21"/>
    <e v="#N/A"/>
    <s v="szolgálati tároló kialakítás"/>
    <n v="1"/>
    <n v="0"/>
    <n v="2000000"/>
    <m/>
    <m/>
    <n v="0"/>
    <m/>
    <m/>
    <d v="2019-12-18T00:00:00"/>
    <n v="2019"/>
    <n v="12"/>
    <s v=""/>
    <s v=""/>
    <s v=""/>
    <n v="0"/>
    <m/>
    <m/>
    <n v="1067"/>
    <s v=""/>
    <s v=""/>
    <s v="nem"/>
    <s v=""/>
    <x v="0"/>
  </r>
  <r>
    <n v="505510670274"/>
    <n v="505510670274"/>
    <n v="515510440263"/>
    <n v="1067"/>
    <s v="Szeged"/>
    <d v="2020-07-27T00:00:00"/>
    <d v="2020-07-27T00:00:00"/>
    <x v="0"/>
    <s v="KOMF3"/>
    <s v="komfortnövelés"/>
    <n v="1"/>
    <n v="1"/>
    <n v="19397200"/>
    <s v="Ft/kocsi"/>
    <n v="0"/>
    <n v="19397200"/>
    <m/>
    <m/>
    <d v="2020-09-25T00:00:00"/>
    <n v="2020"/>
    <n v="9"/>
    <n v="14000000"/>
    <n v="317676"/>
    <n v="9138379"/>
    <n v="42853255"/>
    <m/>
    <m/>
    <n v="1067"/>
    <s v=""/>
    <s v=""/>
    <s v="igen"/>
    <n v="43697637"/>
    <x v="0"/>
  </r>
  <r>
    <n v="505510670274"/>
    <n v="505510670274"/>
    <n v="515510440263"/>
    <n v="1067"/>
    <s v="Szeged"/>
    <d v="2020-07-27T00:00:00"/>
    <d v="2020-07-27T00:00:00"/>
    <x v="1"/>
    <s v="EÁCS"/>
    <s v="energiaellátó csere"/>
    <n v="1"/>
    <n v="1"/>
    <n v="6763700"/>
    <s v="Ft/kocsi"/>
    <n v="0"/>
    <n v="6763700"/>
    <m/>
    <m/>
    <d v="2020-09-25T00:00:00"/>
    <n v="2020"/>
    <n v="9"/>
    <s v=""/>
    <s v=""/>
    <s v=""/>
    <n v="6763700"/>
    <m/>
    <m/>
    <n v="1067"/>
    <s v=""/>
    <s v=""/>
    <s v="nem"/>
    <s v=""/>
    <x v="0"/>
  </r>
  <r>
    <n v="505510670274"/>
    <n v="505510670274"/>
    <n v="515510440263"/>
    <n v="1067"/>
    <s v="Szeged"/>
    <d v="2020-07-27T00:00:00"/>
    <d v="2020-07-27T00:00:00"/>
    <x v="2"/>
    <s v="P54007"/>
    <s v="infracsap beépítés"/>
    <n v="1"/>
    <n v="1"/>
    <n v="1309400"/>
    <s v="Ft/kocsi"/>
    <n v="30"/>
    <n v="1309400"/>
    <m/>
    <m/>
    <d v="2020-09-25T00:00:00"/>
    <n v="2020"/>
    <n v="9"/>
    <s v=""/>
    <s v=""/>
    <s v=""/>
    <n v="1309400"/>
    <m/>
    <m/>
    <n v="1067"/>
    <s v=""/>
    <s v=""/>
    <s v="nem"/>
    <s v=""/>
    <x v="0"/>
  </r>
  <r>
    <n v="505510670274"/>
    <n v="505510670274"/>
    <n v="515510440263"/>
    <n v="1067"/>
    <s v="Szeged"/>
    <d v="2020-07-27T00:00:00"/>
    <d v="2020-07-27T00:00:00"/>
    <x v="3"/>
    <s v="T98612"/>
    <s v="LED poggyásztér világítás"/>
    <n v="1"/>
    <n v="1"/>
    <n v="27200"/>
    <s v="Ft/db"/>
    <n v="30"/>
    <n v="27200"/>
    <m/>
    <m/>
    <d v="2020-09-25T00:00:00"/>
    <n v="2020"/>
    <n v="9"/>
    <s v=""/>
    <s v=""/>
    <s v=""/>
    <n v="27200"/>
    <m/>
    <m/>
    <n v="1067"/>
    <s v=""/>
    <s v=""/>
    <s v="nem"/>
    <s v=""/>
    <x v="0"/>
  </r>
  <r>
    <n v="505510670274"/>
    <n v="505510670274"/>
    <n v="515510440263"/>
    <n v="1067"/>
    <s v="Szeged"/>
    <d v="2020-07-27T00:00:00"/>
    <d v="2020-07-27T00:00:00"/>
    <x v="4"/>
    <s v="T51223"/>
    <s v="új függöny beépítés"/>
    <n v="1"/>
    <n v="1"/>
    <n v="35300"/>
    <s v="Ft/db"/>
    <n v="60"/>
    <n v="35300"/>
    <m/>
    <m/>
    <d v="2020-09-25T00:00:00"/>
    <n v="2020"/>
    <n v="9"/>
    <s v=""/>
    <s v=""/>
    <s v=""/>
    <n v="35300"/>
    <m/>
    <m/>
    <n v="1067"/>
    <s v=""/>
    <s v=""/>
    <s v="nem"/>
    <s v=""/>
    <x v="0"/>
  </r>
  <r>
    <n v="505510670274"/>
    <n v="505510670274"/>
    <n v="515510440263"/>
    <n v="1067"/>
    <s v="Szeged"/>
    <d v="2020-07-27T00:00:00"/>
    <d v="2020-07-27T00:00:00"/>
    <x v="5"/>
    <s v="P51002"/>
    <s v="előtér mennyezet átalakítás"/>
    <n v="1"/>
    <n v="1"/>
    <n v="630700"/>
    <s v="Ft/kocsi"/>
    <n v="0"/>
    <n v="630700"/>
    <m/>
    <m/>
    <d v="2020-09-25T00:00:00"/>
    <n v="2020"/>
    <n v="9"/>
    <s v=""/>
    <s v=""/>
    <s v=""/>
    <n v="630700"/>
    <m/>
    <m/>
    <n v="1067"/>
    <s v=""/>
    <s v=""/>
    <s v="nem"/>
    <s v=""/>
    <x v="0"/>
  </r>
  <r>
    <n v="505510670274"/>
    <n v="505510670274"/>
    <n v="515510440263"/>
    <n v="1067"/>
    <s v="Szeged"/>
    <d v="2020-07-27T00:00:00"/>
    <d v="2020-07-27T00:00:00"/>
    <x v="6"/>
    <s v="P80115"/>
    <s v="UIC csere, zöldhurok"/>
    <n v="1"/>
    <n v="1"/>
    <n v="3529900"/>
    <s v="Ft/kocsi"/>
    <n v="0"/>
    <m/>
    <n v="3529900"/>
    <m/>
    <d v="2020-09-25T00:00:00"/>
    <n v="2020"/>
    <n v="9"/>
    <s v=""/>
    <s v=""/>
    <s v=""/>
    <n v="3529900"/>
    <m/>
    <m/>
    <n v="1067"/>
    <s v=""/>
    <s v=""/>
    <s v="nem"/>
    <s v=""/>
    <x v="1"/>
  </r>
  <r>
    <n v="505510670274"/>
    <n v="505510670274"/>
    <n v="515510440263"/>
    <n v="1067"/>
    <s v="Szeged"/>
    <d v="2020-07-27T00:00:00"/>
    <d v="2020-07-27T00:00:00"/>
    <x v="7"/>
    <s v="P80102"/>
    <s v="AFE beépítés"/>
    <n v="1"/>
    <n v="1"/>
    <n v="2253800"/>
    <s v="Ft/kocsi"/>
    <n v="10"/>
    <m/>
    <n v="2253800"/>
    <m/>
    <d v="2020-09-25T00:00:00"/>
    <n v="2020"/>
    <n v="9"/>
    <s v=""/>
    <s v=""/>
    <s v=""/>
    <n v="2253800"/>
    <m/>
    <m/>
    <n v="1067"/>
    <s v=""/>
    <s v=""/>
    <s v="nem"/>
    <s v=""/>
    <x v="1"/>
  </r>
  <r>
    <n v="505510670274"/>
    <n v="505510670274"/>
    <n v="515510440263"/>
    <n v="1067"/>
    <s v="Szeged"/>
    <d v="2020-07-27T00:00:00"/>
    <d v="2020-07-27T00:00:00"/>
    <x v="8"/>
    <e v="#N/A"/>
    <s v="UIC kábel"/>
    <n v="1"/>
    <n v="1"/>
    <s v="x"/>
    <m/>
    <m/>
    <m/>
    <n v="0"/>
    <m/>
    <d v="2020-09-25T00:00:00"/>
    <n v="2020"/>
    <n v="9"/>
    <s v=""/>
    <s v=""/>
    <s v=""/>
    <n v="0"/>
    <m/>
    <m/>
    <n v="1067"/>
    <s v=""/>
    <s v=""/>
    <s v="nem"/>
    <s v=""/>
    <x v="1"/>
  </r>
  <r>
    <n v="505510670274"/>
    <n v="505510670274"/>
    <n v="515510440263"/>
    <n v="1067"/>
    <s v="Szeged"/>
    <d v="2020-07-27T00:00:00"/>
    <d v="2020-07-27T00:00:00"/>
    <x v="9"/>
    <e v="#N/A"/>
    <s v="hangosítás kiépítés (fix beépítésű mikrofonnal)"/>
    <n v="1"/>
    <n v="1"/>
    <s v="x"/>
    <m/>
    <m/>
    <m/>
    <n v="0"/>
    <m/>
    <d v="2020-09-25T00:00:00"/>
    <n v="2020"/>
    <n v="9"/>
    <s v=""/>
    <s v=""/>
    <s v=""/>
    <n v="0"/>
    <m/>
    <m/>
    <n v="1067"/>
    <s v=""/>
    <s v=""/>
    <s v="nem"/>
    <s v=""/>
    <x v="1"/>
  </r>
  <r>
    <n v="505510670274"/>
    <n v="505510670274"/>
    <n v="515510440263"/>
    <n v="1067"/>
    <s v="Szeged"/>
    <d v="2020-07-27T00:00:00"/>
    <d v="2020-07-27T00:00:00"/>
    <x v="10"/>
    <s v="P98006"/>
    <s v="érintésvédelem"/>
    <n v="1"/>
    <n v="1"/>
    <n v="83700"/>
    <s v="Ft/kocsi"/>
    <n v="0"/>
    <n v="83700"/>
    <m/>
    <m/>
    <d v="2020-09-25T00:00:00"/>
    <n v="2020"/>
    <n v="9"/>
    <s v=""/>
    <s v=""/>
    <s v=""/>
    <n v="83700"/>
    <m/>
    <m/>
    <n v="1067"/>
    <s v=""/>
    <s v=""/>
    <s v="nem"/>
    <s v=""/>
    <x v="0"/>
  </r>
  <r>
    <n v="505510670274"/>
    <n v="505510670274"/>
    <n v="515510440263"/>
    <n v="1067"/>
    <s v="Szeged"/>
    <d v="2020-07-27T00:00:00"/>
    <d v="2020-07-27T00:00:00"/>
    <x v="11"/>
    <s v="T21003"/>
    <s v="forgócsap szilentblokk csere"/>
    <n v="1"/>
    <n v="1"/>
    <n v="144520"/>
    <s v="Ft/kocsi"/>
    <n v="0"/>
    <n v="144520"/>
    <m/>
    <m/>
    <d v="2020-09-25T00:00:00"/>
    <n v="2020"/>
    <n v="9"/>
    <s v=""/>
    <s v=""/>
    <s v=""/>
    <n v="144520"/>
    <m/>
    <m/>
    <n v="1067"/>
    <s v=""/>
    <s v=""/>
    <s v="nem"/>
    <s v=""/>
    <x v="0"/>
  </r>
  <r>
    <n v="505510670274"/>
    <n v="505510670274"/>
    <n v="515510440263"/>
    <n v="1067"/>
    <s v="Szeged"/>
    <d v="2020-07-27T00:00:00"/>
    <d v="2020-07-27T00:00:00"/>
    <x v="12"/>
    <s v="nincs"/>
    <s v="WC alatti acéllemez csere"/>
    <n v="1"/>
    <n v="1"/>
    <n v="1092200"/>
    <s v="Ft/kocsi"/>
    <n v="0"/>
    <n v="1092200"/>
    <m/>
    <m/>
    <d v="2020-09-25T00:00:00"/>
    <n v="2020"/>
    <n v="9"/>
    <s v=""/>
    <s v=""/>
    <s v=""/>
    <n v="1092200"/>
    <m/>
    <m/>
    <n v="1067"/>
    <s v=""/>
    <s v=""/>
    <s v="nem"/>
    <s v=""/>
    <x v="0"/>
  </r>
  <r>
    <n v="505510670274"/>
    <n v="505510670274"/>
    <n v="515510440263"/>
    <n v="1067"/>
    <s v="Szeged"/>
    <d v="2020-07-27T00:00:00"/>
    <d v="2020-07-27T00:00:00"/>
    <x v="13"/>
    <s v="T54855"/>
    <s v="WC padlótálca csere"/>
    <n v="1"/>
    <n v="1"/>
    <n v="1803400"/>
    <s v="Ft/kocsi"/>
    <n v="0"/>
    <n v="1803400"/>
    <m/>
    <m/>
    <d v="2020-09-25T00:00:00"/>
    <n v="2020"/>
    <n v="9"/>
    <s v=""/>
    <s v=""/>
    <s v=""/>
    <n v="1803400"/>
    <m/>
    <m/>
    <n v="1067"/>
    <s v=""/>
    <s v=""/>
    <s v="nem"/>
    <s v=""/>
    <x v="0"/>
  </r>
  <r>
    <n v="505510670274"/>
    <n v="505510670274"/>
    <n v="515510440263"/>
    <n v="1067"/>
    <s v="Szeged"/>
    <d v="2020-07-27T00:00:00"/>
    <d v="2020-07-27T00:00:00"/>
    <x v="14"/>
    <s v="T49005"/>
    <s v="ablak felújítás porszórás"/>
    <n v="1"/>
    <n v="1"/>
    <n v="2768500"/>
    <s v="Ft/kocsi"/>
    <n v="15"/>
    <n v="2768500"/>
    <m/>
    <m/>
    <d v="2020-09-25T00:00:00"/>
    <n v="2020"/>
    <n v="9"/>
    <s v=""/>
    <s v=""/>
    <s v=""/>
    <n v="2768500"/>
    <m/>
    <m/>
    <n v="1067"/>
    <s v=""/>
    <s v=""/>
    <s v="nem"/>
    <s v=""/>
    <x v="0"/>
  </r>
  <r>
    <n v="505510670274"/>
    <n v="505510670274"/>
    <n v="515510440263"/>
    <n v="1067"/>
    <s v="Szeged"/>
    <d v="2020-07-27T00:00:00"/>
    <d v="2020-07-27T00:00:00"/>
    <x v="15"/>
    <s v="P48403"/>
    <s v="teremajtó vésznyitás/nyomógombos nyitás"/>
    <n v="1"/>
    <n v="1"/>
    <n v="286800"/>
    <s v="Ft/kocsi"/>
    <n v="0"/>
    <m/>
    <n v="286800"/>
    <m/>
    <d v="2020-09-25T00:00:00"/>
    <n v="2020"/>
    <n v="9"/>
    <s v=""/>
    <s v=""/>
    <s v=""/>
    <n v="286800"/>
    <m/>
    <m/>
    <n v="1067"/>
    <s v=""/>
    <s v=""/>
    <s v="nem"/>
    <s v=""/>
    <x v="1"/>
  </r>
  <r>
    <n v="505510670274"/>
    <n v="505510670274"/>
    <n v="515510440263"/>
    <n v="1067"/>
    <s v="Szeged"/>
    <d v="2020-07-27T00:00:00"/>
    <d v="2020-07-27T00:00:00"/>
    <x v="16"/>
    <s v="T72017"/>
    <s v="komfortosított kocsik energiaellátó kiegészítés"/>
    <n v="1"/>
    <n v="1"/>
    <n v="137700"/>
    <s v="Ft/kocsi"/>
    <n v="0"/>
    <n v="137700"/>
    <m/>
    <m/>
    <d v="2020-09-25T00:00:00"/>
    <n v="2020"/>
    <n v="9"/>
    <s v=""/>
    <s v=""/>
    <s v=""/>
    <n v="137700"/>
    <m/>
    <m/>
    <n v="1067"/>
    <s v=""/>
    <s v=""/>
    <s v="nem"/>
    <s v=""/>
    <x v="0"/>
  </r>
  <r>
    <n v="505510670274"/>
    <n v="505510670274"/>
    <n v="515510440263"/>
    <n v="1067"/>
    <s v="Szeged"/>
    <d v="2020-07-27T00:00:00"/>
    <d v="2020-07-27T00:00:00"/>
    <x v="17"/>
    <s v="P75610"/>
    <s v="akkumulátor szekrény átalakítás"/>
    <n v="1"/>
    <n v="1"/>
    <n v="770400"/>
    <s v="Ft/kocsi"/>
    <n v="0"/>
    <n v="770400"/>
    <m/>
    <m/>
    <d v="2020-09-25T00:00:00"/>
    <n v="2020"/>
    <n v="9"/>
    <s v=""/>
    <s v=""/>
    <s v=""/>
    <n v="770400"/>
    <m/>
    <m/>
    <n v="1067"/>
    <s v=""/>
    <s v=""/>
    <s v="nem"/>
    <s v=""/>
    <x v="0"/>
  </r>
  <r>
    <n v="505510670274"/>
    <n v="505510670274"/>
    <n v="515510440263"/>
    <n v="1067"/>
    <s v="Szeged"/>
    <d v="2020-07-27T00:00:00"/>
    <d v="2020-07-27T00:00:00"/>
    <x v="18"/>
    <s v="T52826"/>
    <s v="poggyásztartó díszcsík"/>
    <n v="1"/>
    <n v="1"/>
    <n v="56500"/>
    <s v="Ft/kocsi"/>
    <n v="0"/>
    <n v="56500"/>
    <m/>
    <m/>
    <d v="2020-09-25T00:00:00"/>
    <n v="2020"/>
    <n v="9"/>
    <s v=""/>
    <s v=""/>
    <s v=""/>
    <n v="56500"/>
    <m/>
    <m/>
    <n v="1067"/>
    <s v=""/>
    <s v=""/>
    <s v="nem"/>
    <s v=""/>
    <x v="0"/>
  </r>
  <r>
    <n v="505510670274"/>
    <n v="505510670274"/>
    <n v="515510440263"/>
    <n v="1067"/>
    <s v="Szeged"/>
    <d v="2020-07-27T00:00:00"/>
    <d v="2020-07-27T00:00:00"/>
    <x v="19"/>
    <s v="T76251"/>
    <s v="klímavezérlő javítás"/>
    <n v="1"/>
    <n v="1"/>
    <n v="32217"/>
    <s v="Ft/kocsi"/>
    <n v="0"/>
    <n v="32217"/>
    <m/>
    <m/>
    <d v="2020-09-25T00:00:00"/>
    <n v="2020"/>
    <n v="9"/>
    <s v=""/>
    <s v=""/>
    <s v=""/>
    <n v="32217"/>
    <m/>
    <m/>
    <n v="1067"/>
    <s v=""/>
    <s v=""/>
    <s v="nem"/>
    <s v=""/>
    <x v="0"/>
  </r>
  <r>
    <n v="505510670274"/>
    <n v="505510670274"/>
    <n v="515510440263"/>
    <n v="1067"/>
    <s v="Szeged"/>
    <d v="2020-07-27T00:00:00"/>
    <d v="2020-07-27T00:00:00"/>
    <x v="20"/>
    <e v="#N/A"/>
    <s v="előtér mennyezetajtó csere"/>
    <n v="1"/>
    <n v="1"/>
    <n v="574500"/>
    <m/>
    <m/>
    <n v="574500"/>
    <m/>
    <m/>
    <d v="2020-09-25T00:00:00"/>
    <n v="2020"/>
    <n v="9"/>
    <s v=""/>
    <s v=""/>
    <s v=""/>
    <n v="574500"/>
    <m/>
    <m/>
    <n v="1067"/>
    <s v=""/>
    <s v=""/>
    <s v="nem"/>
    <s v=""/>
    <x v="0"/>
  </r>
  <r>
    <n v="505510670274"/>
    <n v="505510670274"/>
    <n v="515510440263"/>
    <n v="1067"/>
    <s v="Szeged"/>
    <d v="2020-07-27T00:00:00"/>
    <d v="2020-07-27T00:00:00"/>
    <x v="21"/>
    <e v="#N/A"/>
    <s v="szolgálati tároló kialakítás"/>
    <n v="1"/>
    <n v="1"/>
    <n v="2000000"/>
    <m/>
    <m/>
    <n v="2000000"/>
    <m/>
    <m/>
    <d v="2020-09-25T00:00:00"/>
    <n v="2020"/>
    <n v="9"/>
    <s v=""/>
    <s v=""/>
    <s v=""/>
    <n v="2000000"/>
    <m/>
    <m/>
    <n v="1067"/>
    <s v=""/>
    <s v=""/>
    <s v="nem"/>
    <s v=""/>
    <x v="0"/>
  </r>
  <r>
    <n v="615510710028"/>
    <n v="615510710028"/>
    <n v="615510710028"/>
    <n v="1071"/>
    <s v="Szombathely"/>
    <d v="2020-07-15T00:00:00"/>
    <d v="2020-07-15T00:00:00"/>
    <x v="22"/>
    <s v="nincs"/>
    <s v="komfortnövelés (ld. Feltétfüzet)"/>
    <n v="1"/>
    <n v="1"/>
    <n v="50000000"/>
    <s v="Ft/kocsi"/>
    <m/>
    <m/>
    <m/>
    <n v="50000000"/>
    <d v="2020-09-13T00:00:00"/>
    <n v="2020"/>
    <n v="9"/>
    <n v="16317400"/>
    <n v="158758"/>
    <n v="6686931"/>
    <n v="73163089"/>
    <m/>
    <m/>
    <n v="1071"/>
    <n v="1"/>
    <s v=""/>
    <s v="igen"/>
    <n v="57257700"/>
    <x v="2"/>
  </r>
  <r>
    <n v="615510710028"/>
    <n v="615510710028"/>
    <n v="615510710028"/>
    <n v="1071"/>
    <s v="Szombathely"/>
    <d v="2020-07-15T00:00:00"/>
    <d v="2020-07-15T00:00:00"/>
    <x v="6"/>
    <s v="zöld1"/>
    <s v="UIC csere, zöldhurok"/>
    <n v="1"/>
    <n v="1"/>
    <n v="2162000"/>
    <s v="Ft/kocsi"/>
    <n v="0"/>
    <m/>
    <n v="2162000"/>
    <m/>
    <d v="2020-09-13T00:00:00"/>
    <n v="2020"/>
    <n v="9"/>
    <s v=""/>
    <s v=""/>
    <s v=""/>
    <n v="2162000"/>
    <m/>
    <m/>
    <n v="1071"/>
    <n v="1"/>
    <s v=""/>
    <s v="nem"/>
    <s v=""/>
    <x v="1"/>
  </r>
  <r>
    <n v="615510710028"/>
    <n v="615510710028"/>
    <n v="615510710028"/>
    <n v="1071"/>
    <s v="Szombathely"/>
    <d v="2020-07-15T00:00:00"/>
    <d v="2020-07-15T00:00:00"/>
    <x v="8"/>
    <e v="#N/A"/>
    <s v="UIC kábel"/>
    <n v="1"/>
    <n v="1"/>
    <s v="x"/>
    <m/>
    <m/>
    <m/>
    <n v="0"/>
    <m/>
    <d v="2020-09-13T00:00:00"/>
    <n v="2020"/>
    <n v="9"/>
    <s v=""/>
    <s v=""/>
    <s v=""/>
    <n v="0"/>
    <m/>
    <m/>
    <n v="1071"/>
    <n v="1"/>
    <s v=""/>
    <s v="nem"/>
    <s v=""/>
    <x v="1"/>
  </r>
  <r>
    <n v="615510710028"/>
    <n v="615510710028"/>
    <n v="615510710028"/>
    <n v="1071"/>
    <s v="Szombathely"/>
    <d v="2020-07-15T00:00:00"/>
    <d v="2020-07-15T00:00:00"/>
    <x v="9"/>
    <e v="#N/A"/>
    <s v="hangosítás kiépítés (fix beépítésű mikrofonnal)"/>
    <n v="1"/>
    <n v="1"/>
    <n v="2000000"/>
    <m/>
    <m/>
    <m/>
    <n v="2000000"/>
    <m/>
    <d v="2020-09-13T00:00:00"/>
    <n v="2020"/>
    <n v="9"/>
    <s v=""/>
    <s v=""/>
    <s v=""/>
    <n v="2000000"/>
    <m/>
    <m/>
    <n v="1071"/>
    <n v="1"/>
    <s v=""/>
    <s v="nem"/>
    <s v=""/>
    <x v="1"/>
  </r>
  <r>
    <n v="615510710028"/>
    <n v="615510710028"/>
    <n v="615510710028"/>
    <n v="1071"/>
    <s v="Szombathely"/>
    <d v="2020-07-15T00:00:00"/>
    <d v="2020-07-15T00:00:00"/>
    <x v="10"/>
    <s v="P98006"/>
    <s v="érintésvédelem"/>
    <n v="1"/>
    <n v="1"/>
    <n v="95700"/>
    <s v="Ft/kocsi"/>
    <n v="0"/>
    <n v="95700"/>
    <m/>
    <m/>
    <d v="2020-09-13T00:00:00"/>
    <n v="2020"/>
    <n v="9"/>
    <s v=""/>
    <s v=""/>
    <s v=""/>
    <n v="95700"/>
    <m/>
    <m/>
    <n v="1071"/>
    <n v="1"/>
    <s v=""/>
    <s v="nem"/>
    <s v=""/>
    <x v="0"/>
  </r>
  <r>
    <n v="615510710028"/>
    <n v="615510710028"/>
    <n v="615510710028"/>
    <n v="1071"/>
    <s v="Szombathely"/>
    <d v="2020-07-15T00:00:00"/>
    <d v="2020-07-15T00:00:00"/>
    <x v="23"/>
    <e v="#N/A"/>
    <s v="ruhahorog"/>
    <n v="1"/>
    <n v="1"/>
    <n v="1000000"/>
    <m/>
    <m/>
    <n v="1000000"/>
    <m/>
    <m/>
    <d v="2020-09-13T00:00:00"/>
    <n v="2020"/>
    <n v="9"/>
    <s v=""/>
    <s v=""/>
    <s v=""/>
    <n v="1000000"/>
    <m/>
    <m/>
    <n v="1071"/>
    <n v="1"/>
    <s v=""/>
    <s v="nem"/>
    <s v=""/>
    <x v="0"/>
  </r>
  <r>
    <n v="615510710028"/>
    <n v="615510710028"/>
    <n v="615510710028"/>
    <n v="1071"/>
    <s v="Szombathely"/>
    <d v="2020-07-15T00:00:00"/>
    <d v="2020-07-15T00:00:00"/>
    <x v="24"/>
    <e v="#N/A"/>
    <s v="EP fék és NBÜ üzembe helyezés/kiépítés/egységesítés"/>
    <n v="1"/>
    <n v="1"/>
    <n v="1000000"/>
    <m/>
    <m/>
    <n v="1000000"/>
    <m/>
    <m/>
    <d v="2020-09-13T00:00:00"/>
    <n v="2020"/>
    <n v="9"/>
    <s v=""/>
    <s v=""/>
    <s v=""/>
    <n v="1000000"/>
    <m/>
    <m/>
    <n v="1071"/>
    <n v="1"/>
    <s v=""/>
    <s v="nem"/>
    <s v=""/>
    <x v="0"/>
  </r>
  <r>
    <n v="615510710028"/>
    <n v="615510710028"/>
    <n v="615510710028"/>
    <n v="1071"/>
    <s v="Szombathely"/>
    <d v="2020-07-15T00:00:00"/>
    <d v="2020-07-15T00:00:00"/>
    <x v="21"/>
    <e v="#N/A"/>
    <s v="szolgálati tároló kialakítás"/>
    <n v="1"/>
    <n v="1"/>
    <n v="1000000"/>
    <m/>
    <m/>
    <n v="1000000"/>
    <m/>
    <m/>
    <d v="2020-09-13T00:00:00"/>
    <n v="2020"/>
    <n v="9"/>
    <s v=""/>
    <s v=""/>
    <s v=""/>
    <n v="1000000"/>
    <m/>
    <m/>
    <n v="1071"/>
    <n v="1"/>
    <s v=""/>
    <s v="nem"/>
    <s v=""/>
    <x v="0"/>
  </r>
  <r>
    <n v="615510710036"/>
    <n v="615510710036"/>
    <n v="615510710036"/>
    <n v="1071"/>
    <s v="Szombathely"/>
    <d v="2019-08-24T00:00:00"/>
    <d v="2019-08-24T00:00:00"/>
    <x v="22"/>
    <s v="nincs"/>
    <s v="komfortnövelés (ld. Feltétfüzet)"/>
    <n v="1"/>
    <n v="1"/>
    <n v="50000000"/>
    <s v="Ft/kocsi"/>
    <m/>
    <m/>
    <m/>
    <n v="50000000"/>
    <d v="2019-10-23T00:00:00"/>
    <n v="2019"/>
    <n v="10"/>
    <n v="16317400"/>
    <n v="158758"/>
    <n v="6686931"/>
    <n v="73163089"/>
    <m/>
    <m/>
    <n v="1071"/>
    <s v=""/>
    <s v=""/>
    <s v="igen"/>
    <n v="56257700"/>
    <x v="2"/>
  </r>
  <r>
    <n v="615510710036"/>
    <n v="615510710036"/>
    <n v="615510710036"/>
    <n v="1071"/>
    <s v="Szombathely"/>
    <d v="2019-08-24T00:00:00"/>
    <d v="2019-08-24T00:00:00"/>
    <x v="6"/>
    <s v="zöld1"/>
    <s v="UIC csere, zöldhurok"/>
    <n v="1"/>
    <n v="1"/>
    <n v="2162000"/>
    <s v="Ft/kocsi"/>
    <n v="0"/>
    <m/>
    <n v="2162000"/>
    <m/>
    <d v="2019-10-23T00:00:00"/>
    <n v="2019"/>
    <n v="10"/>
    <s v=""/>
    <s v=""/>
    <s v=""/>
    <n v="2162000"/>
    <m/>
    <m/>
    <n v="1071"/>
    <s v=""/>
    <s v=""/>
    <s v="nem"/>
    <s v=""/>
    <x v="1"/>
  </r>
  <r>
    <n v="615510710036"/>
    <n v="615510710036"/>
    <n v="615510710036"/>
    <n v="1071"/>
    <s v="Szombathely"/>
    <d v="2019-08-24T00:00:00"/>
    <d v="2019-08-24T00:00:00"/>
    <x v="8"/>
    <e v="#N/A"/>
    <s v="UIC kábel"/>
    <n v="1"/>
    <n v="1"/>
    <s v="x"/>
    <m/>
    <m/>
    <m/>
    <n v="0"/>
    <m/>
    <d v="2019-10-23T00:00:00"/>
    <n v="2019"/>
    <n v="10"/>
    <s v=""/>
    <s v=""/>
    <s v=""/>
    <n v="0"/>
    <m/>
    <m/>
    <n v="1071"/>
    <s v=""/>
    <s v=""/>
    <s v="nem"/>
    <s v=""/>
    <x v="1"/>
  </r>
  <r>
    <n v="615510710036"/>
    <n v="615510710036"/>
    <n v="615510710036"/>
    <n v="1071"/>
    <s v="Szombathely"/>
    <d v="2019-08-24T00:00:00"/>
    <d v="2019-08-24T00:00:00"/>
    <x v="9"/>
    <e v="#N/A"/>
    <s v="hangosítás kiépítés (fix beépítésű mikrofonnal)"/>
    <n v="1"/>
    <n v="1"/>
    <n v="2000000"/>
    <m/>
    <m/>
    <m/>
    <n v="2000000"/>
    <m/>
    <d v="2019-10-23T00:00:00"/>
    <n v="2019"/>
    <n v="10"/>
    <s v=""/>
    <s v=""/>
    <s v=""/>
    <n v="2000000"/>
    <m/>
    <m/>
    <n v="1071"/>
    <s v=""/>
    <s v=""/>
    <s v="nem"/>
    <s v=""/>
    <x v="1"/>
  </r>
  <r>
    <n v="615510710036"/>
    <n v="615510710036"/>
    <n v="615510710036"/>
    <n v="1071"/>
    <s v="Szombathely"/>
    <d v="2019-08-24T00:00:00"/>
    <d v="2019-08-24T00:00:00"/>
    <x v="10"/>
    <s v="P98006"/>
    <s v="érintésvédelem"/>
    <n v="1"/>
    <n v="1"/>
    <n v="95700"/>
    <s v="Ft/kocsi"/>
    <n v="0"/>
    <n v="95700"/>
    <m/>
    <m/>
    <d v="2019-10-23T00:00:00"/>
    <n v="2019"/>
    <n v="10"/>
    <s v=""/>
    <s v=""/>
    <s v=""/>
    <n v="95700"/>
    <m/>
    <m/>
    <n v="1071"/>
    <s v=""/>
    <s v=""/>
    <s v="nem"/>
    <s v=""/>
    <x v="0"/>
  </r>
  <r>
    <n v="615510710036"/>
    <n v="615510710036"/>
    <n v="615510710036"/>
    <n v="1071"/>
    <s v="Szombathely"/>
    <d v="2019-08-24T00:00:00"/>
    <d v="2019-08-24T00:00:00"/>
    <x v="23"/>
    <e v="#N/A"/>
    <s v="ruhahorog"/>
    <n v="1"/>
    <n v="1"/>
    <n v="1000000"/>
    <m/>
    <m/>
    <n v="1000000"/>
    <m/>
    <m/>
    <d v="2019-10-23T00:00:00"/>
    <n v="2019"/>
    <n v="10"/>
    <s v=""/>
    <s v=""/>
    <s v=""/>
    <n v="1000000"/>
    <m/>
    <m/>
    <n v="1071"/>
    <s v=""/>
    <s v=""/>
    <s v="nem"/>
    <s v=""/>
    <x v="0"/>
  </r>
  <r>
    <n v="615510710036"/>
    <n v="615510710036"/>
    <n v="615510710036"/>
    <n v="1071"/>
    <s v="Szombathely"/>
    <d v="2019-08-24T00:00:00"/>
    <d v="2019-08-24T00:00:00"/>
    <x v="24"/>
    <e v="#N/A"/>
    <s v="EP fék és NBÜ üzembe helyezés/kiépítés/egységesítés"/>
    <n v="1"/>
    <n v="1"/>
    <n v="1000000"/>
    <m/>
    <m/>
    <n v="1000000"/>
    <m/>
    <m/>
    <d v="2019-10-23T00:00:00"/>
    <n v="2019"/>
    <n v="10"/>
    <s v=""/>
    <s v=""/>
    <s v=""/>
    <n v="1000000"/>
    <m/>
    <m/>
    <n v="1071"/>
    <s v=""/>
    <s v=""/>
    <s v="nem"/>
    <s v=""/>
    <x v="0"/>
  </r>
  <r>
    <n v="615510710036"/>
    <n v="615510710036"/>
    <n v="615510710036"/>
    <n v="1071"/>
    <s v="Szombathely"/>
    <d v="2019-08-24T00:00:00"/>
    <d v="2019-08-24T00:00:00"/>
    <x v="21"/>
    <e v="#N/A"/>
    <s v="szolgálati tároló kialakítás"/>
    <n v="1"/>
    <n v="0"/>
    <n v="1000000"/>
    <m/>
    <m/>
    <n v="0"/>
    <m/>
    <m/>
    <d v="2019-10-23T00:00:00"/>
    <n v="2019"/>
    <n v="10"/>
    <s v=""/>
    <s v=""/>
    <s v=""/>
    <n v="0"/>
    <m/>
    <m/>
    <n v="1071"/>
    <s v=""/>
    <s v=""/>
    <s v="nem"/>
    <s v=""/>
    <x v="0"/>
  </r>
  <r>
    <n v="615510710051"/>
    <n v="615510710051"/>
    <n v="615510710051"/>
    <n v="1071"/>
    <s v="Szombathely"/>
    <d v="2019-12-14T00:00:00"/>
    <d v="2019-12-14T00:00:00"/>
    <x v="22"/>
    <s v="nincs"/>
    <s v="komfortnövelés (ld. Feltétfüzet)"/>
    <n v="1"/>
    <n v="1"/>
    <n v="50000000"/>
    <s v="Ft/kocsi"/>
    <m/>
    <m/>
    <m/>
    <n v="50000000"/>
    <d v="2020-02-12T00:00:00"/>
    <n v="2020"/>
    <n v="2"/>
    <n v="16317400"/>
    <n v="158758"/>
    <n v="6686931"/>
    <n v="73163089"/>
    <m/>
    <m/>
    <n v="1071"/>
    <s v=""/>
    <s v=""/>
    <s v="igen"/>
    <n v="56257700"/>
    <x v="2"/>
  </r>
  <r>
    <n v="615510710051"/>
    <n v="615510710051"/>
    <n v="615510710051"/>
    <n v="1071"/>
    <s v="Szombathely"/>
    <d v="2019-12-14T00:00:00"/>
    <d v="2019-12-14T00:00:00"/>
    <x v="6"/>
    <s v="zöld1"/>
    <s v="UIC csere, zöldhurok"/>
    <n v="1"/>
    <n v="1"/>
    <n v="2162000"/>
    <s v="Ft/kocsi"/>
    <n v="0"/>
    <m/>
    <n v="2162000"/>
    <m/>
    <d v="2020-02-12T00:00:00"/>
    <n v="2020"/>
    <n v="2"/>
    <s v=""/>
    <s v=""/>
    <s v=""/>
    <n v="2162000"/>
    <m/>
    <m/>
    <n v="1071"/>
    <s v=""/>
    <s v=""/>
    <s v="nem"/>
    <s v=""/>
    <x v="1"/>
  </r>
  <r>
    <n v="615510710051"/>
    <n v="615510710051"/>
    <n v="615510710051"/>
    <n v="1071"/>
    <s v="Szombathely"/>
    <d v="2019-12-14T00:00:00"/>
    <d v="2019-12-14T00:00:00"/>
    <x v="8"/>
    <e v="#N/A"/>
    <s v="UIC kábel"/>
    <n v="1"/>
    <n v="1"/>
    <s v="x"/>
    <m/>
    <m/>
    <m/>
    <n v="0"/>
    <m/>
    <d v="2020-02-12T00:00:00"/>
    <n v="2020"/>
    <n v="2"/>
    <s v=""/>
    <s v=""/>
    <s v=""/>
    <n v="0"/>
    <m/>
    <m/>
    <n v="1071"/>
    <s v=""/>
    <s v=""/>
    <s v="nem"/>
    <s v=""/>
    <x v="1"/>
  </r>
  <r>
    <n v="615510710051"/>
    <n v="615510710051"/>
    <n v="615510710051"/>
    <n v="1071"/>
    <s v="Szombathely"/>
    <d v="2019-12-14T00:00:00"/>
    <d v="2019-12-14T00:00:00"/>
    <x v="9"/>
    <e v="#N/A"/>
    <s v="hangosítás kiépítés (fix beépítésű mikrofonnal)"/>
    <n v="1"/>
    <n v="1"/>
    <n v="2000000"/>
    <m/>
    <m/>
    <m/>
    <n v="2000000"/>
    <m/>
    <d v="2020-02-12T00:00:00"/>
    <n v="2020"/>
    <n v="2"/>
    <s v=""/>
    <s v=""/>
    <s v=""/>
    <n v="2000000"/>
    <m/>
    <m/>
    <n v="1071"/>
    <s v=""/>
    <s v=""/>
    <s v="nem"/>
    <s v=""/>
    <x v="1"/>
  </r>
  <r>
    <n v="615510710051"/>
    <n v="615510710051"/>
    <n v="615510710051"/>
    <n v="1071"/>
    <s v="Szombathely"/>
    <d v="2019-12-14T00:00:00"/>
    <d v="2019-12-14T00:00:00"/>
    <x v="10"/>
    <s v="P98006"/>
    <s v="érintésvédelem"/>
    <n v="1"/>
    <n v="1"/>
    <n v="95700"/>
    <s v="Ft/kocsi"/>
    <n v="0"/>
    <n v="95700"/>
    <m/>
    <m/>
    <d v="2020-02-12T00:00:00"/>
    <n v="2020"/>
    <n v="2"/>
    <s v=""/>
    <s v=""/>
    <s v=""/>
    <n v="95700"/>
    <m/>
    <m/>
    <n v="1071"/>
    <s v=""/>
    <s v=""/>
    <s v="nem"/>
    <s v=""/>
    <x v="0"/>
  </r>
  <r>
    <n v="615510710051"/>
    <n v="615510710051"/>
    <n v="615510710051"/>
    <n v="1071"/>
    <s v="Szombathely"/>
    <d v="2019-12-14T00:00:00"/>
    <d v="2019-12-14T00:00:00"/>
    <x v="23"/>
    <e v="#N/A"/>
    <s v="ruhahorog"/>
    <n v="1"/>
    <n v="1"/>
    <n v="1000000"/>
    <m/>
    <m/>
    <n v="1000000"/>
    <m/>
    <m/>
    <d v="2020-02-12T00:00:00"/>
    <n v="2020"/>
    <n v="2"/>
    <s v=""/>
    <s v=""/>
    <s v=""/>
    <n v="1000000"/>
    <m/>
    <m/>
    <n v="1071"/>
    <s v=""/>
    <s v=""/>
    <s v="nem"/>
    <s v=""/>
    <x v="0"/>
  </r>
  <r>
    <n v="615510710051"/>
    <n v="615510710051"/>
    <n v="615510710051"/>
    <n v="1071"/>
    <s v="Szombathely"/>
    <d v="2019-12-14T00:00:00"/>
    <d v="2019-12-14T00:00:00"/>
    <x v="24"/>
    <e v="#N/A"/>
    <s v="EP fék és NBÜ üzembe helyezés/kiépítés/egységesítés"/>
    <n v="1"/>
    <n v="1"/>
    <n v="1000000"/>
    <m/>
    <m/>
    <n v="1000000"/>
    <m/>
    <m/>
    <d v="2020-02-12T00:00:00"/>
    <n v="2020"/>
    <n v="2"/>
    <s v=""/>
    <s v=""/>
    <s v=""/>
    <n v="1000000"/>
    <m/>
    <m/>
    <n v="1071"/>
    <s v=""/>
    <s v=""/>
    <s v="nem"/>
    <s v=""/>
    <x v="0"/>
  </r>
  <r>
    <n v="615510710051"/>
    <n v="615510710051"/>
    <n v="615510710051"/>
    <n v="1071"/>
    <s v="Szombathely"/>
    <d v="2019-12-14T00:00:00"/>
    <d v="2019-12-14T00:00:00"/>
    <x v="21"/>
    <e v="#N/A"/>
    <s v="szolgálati tároló kialakítás"/>
    <n v="1"/>
    <n v="0"/>
    <n v="1000000"/>
    <m/>
    <m/>
    <n v="0"/>
    <m/>
    <m/>
    <d v="2020-02-12T00:00:00"/>
    <n v="2020"/>
    <n v="2"/>
    <s v=""/>
    <s v=""/>
    <s v=""/>
    <n v="0"/>
    <m/>
    <m/>
    <n v="1071"/>
    <s v=""/>
    <s v=""/>
    <s v="nem"/>
    <s v=""/>
    <x v="0"/>
  </r>
  <r>
    <n v="615510710077"/>
    <n v="615510710077"/>
    <n v="615510710077"/>
    <n v="1071"/>
    <s v="Szombathely"/>
    <d v="2019-10-02T00:00:00"/>
    <d v="2019-10-02T00:00:00"/>
    <x v="22"/>
    <s v="nincs"/>
    <s v="komfortnövelés (ld. Feltétfüzet)"/>
    <n v="1"/>
    <n v="1"/>
    <n v="50000000"/>
    <s v="Ft/kocsi"/>
    <m/>
    <m/>
    <m/>
    <n v="50000000"/>
    <d v="2019-12-01T00:00:00"/>
    <n v="2019"/>
    <n v="12"/>
    <n v="16317400"/>
    <n v="158758"/>
    <n v="6686931"/>
    <n v="73163089"/>
    <m/>
    <m/>
    <n v="1071"/>
    <s v=""/>
    <s v=""/>
    <s v="igen"/>
    <n v="57257700"/>
    <x v="2"/>
  </r>
  <r>
    <n v="615510710077"/>
    <n v="615510710077"/>
    <n v="615510710077"/>
    <n v="1071"/>
    <s v="Szombathely"/>
    <d v="2019-10-02T00:00:00"/>
    <d v="2019-10-02T00:00:00"/>
    <x v="6"/>
    <s v="zöld1"/>
    <s v="UIC csere, zöldhurok"/>
    <n v="1"/>
    <n v="1"/>
    <n v="2162000"/>
    <s v="Ft/kocsi"/>
    <n v="0"/>
    <m/>
    <n v="2162000"/>
    <m/>
    <d v="2019-12-01T00:00:00"/>
    <n v="2019"/>
    <n v="12"/>
    <s v=""/>
    <s v=""/>
    <s v=""/>
    <n v="2162000"/>
    <m/>
    <m/>
    <n v="1071"/>
    <s v=""/>
    <s v=""/>
    <s v="nem"/>
    <s v=""/>
    <x v="1"/>
  </r>
  <r>
    <n v="615510710077"/>
    <n v="615510710077"/>
    <n v="615510710077"/>
    <n v="1071"/>
    <s v="Szombathely"/>
    <d v="2019-10-02T00:00:00"/>
    <d v="2019-10-02T00:00:00"/>
    <x v="8"/>
    <e v="#N/A"/>
    <s v="UIC kábel"/>
    <n v="1"/>
    <n v="1"/>
    <s v="x"/>
    <m/>
    <m/>
    <m/>
    <n v="0"/>
    <m/>
    <d v="2019-12-01T00:00:00"/>
    <n v="2019"/>
    <n v="12"/>
    <s v=""/>
    <s v=""/>
    <s v=""/>
    <n v="0"/>
    <m/>
    <m/>
    <n v="1071"/>
    <s v=""/>
    <s v=""/>
    <s v="nem"/>
    <s v=""/>
    <x v="1"/>
  </r>
  <r>
    <n v="615510710077"/>
    <n v="615510710077"/>
    <n v="615510710077"/>
    <n v="1071"/>
    <s v="Szombathely"/>
    <d v="2019-10-02T00:00:00"/>
    <d v="2019-10-02T00:00:00"/>
    <x v="9"/>
    <e v="#N/A"/>
    <s v="hangosítás kiépítés (fix beépítésű mikrofonnal)"/>
    <n v="1"/>
    <n v="1"/>
    <n v="2000000"/>
    <m/>
    <m/>
    <m/>
    <n v="2000000"/>
    <m/>
    <d v="2019-12-01T00:00:00"/>
    <n v="2019"/>
    <n v="12"/>
    <s v=""/>
    <s v=""/>
    <s v=""/>
    <n v="2000000"/>
    <m/>
    <m/>
    <n v="1071"/>
    <s v=""/>
    <s v=""/>
    <s v="nem"/>
    <s v=""/>
    <x v="1"/>
  </r>
  <r>
    <n v="615510710077"/>
    <n v="615510710077"/>
    <n v="615510710077"/>
    <n v="1071"/>
    <s v="Szombathely"/>
    <d v="2019-10-02T00:00:00"/>
    <d v="2019-10-02T00:00:00"/>
    <x v="10"/>
    <s v="P98006"/>
    <s v="érintésvédelem"/>
    <n v="1"/>
    <n v="1"/>
    <n v="95700"/>
    <s v="Ft/kocsi"/>
    <n v="0"/>
    <n v="95700"/>
    <m/>
    <m/>
    <d v="2019-12-01T00:00:00"/>
    <n v="2019"/>
    <n v="12"/>
    <s v=""/>
    <s v=""/>
    <s v=""/>
    <n v="95700"/>
    <m/>
    <m/>
    <n v="1071"/>
    <s v=""/>
    <s v=""/>
    <s v="nem"/>
    <s v=""/>
    <x v="0"/>
  </r>
  <r>
    <n v="615510710077"/>
    <n v="615510710077"/>
    <n v="615510710077"/>
    <n v="1071"/>
    <s v="Szombathely"/>
    <d v="2019-10-02T00:00:00"/>
    <d v="2019-10-02T00:00:00"/>
    <x v="23"/>
    <e v="#N/A"/>
    <s v="ruhahorog"/>
    <n v="1"/>
    <n v="1"/>
    <n v="1000000"/>
    <m/>
    <m/>
    <n v="1000000"/>
    <m/>
    <m/>
    <d v="2019-12-01T00:00:00"/>
    <n v="2019"/>
    <n v="12"/>
    <s v=""/>
    <s v=""/>
    <s v=""/>
    <n v="1000000"/>
    <m/>
    <m/>
    <n v="1071"/>
    <s v=""/>
    <s v=""/>
    <s v="nem"/>
    <s v=""/>
    <x v="0"/>
  </r>
  <r>
    <n v="615510710077"/>
    <n v="615510710077"/>
    <n v="615510710077"/>
    <n v="1071"/>
    <s v="Szombathely"/>
    <d v="2019-10-02T00:00:00"/>
    <d v="2019-10-02T00:00:00"/>
    <x v="24"/>
    <e v="#N/A"/>
    <s v="EP fék és NBÜ üzembe helyezés/kiépítés/egységesítés"/>
    <n v="1"/>
    <n v="1"/>
    <n v="1000000"/>
    <m/>
    <m/>
    <n v="1000000"/>
    <m/>
    <m/>
    <d v="2019-12-01T00:00:00"/>
    <n v="2019"/>
    <n v="12"/>
    <s v=""/>
    <s v=""/>
    <s v=""/>
    <n v="1000000"/>
    <m/>
    <m/>
    <n v="1071"/>
    <s v=""/>
    <s v=""/>
    <s v="nem"/>
    <s v=""/>
    <x v="0"/>
  </r>
  <r>
    <n v="615510710077"/>
    <n v="615510710077"/>
    <n v="615510710077"/>
    <n v="1071"/>
    <s v="Szombathely"/>
    <d v="2019-10-02T00:00:00"/>
    <d v="2019-10-02T00:00:00"/>
    <x v="21"/>
    <e v="#N/A"/>
    <s v="szolgálati tároló kialakítás"/>
    <n v="1"/>
    <n v="1"/>
    <n v="1000000"/>
    <m/>
    <m/>
    <n v="1000000"/>
    <m/>
    <m/>
    <d v="2019-12-01T00:00:00"/>
    <n v="2019"/>
    <n v="12"/>
    <s v=""/>
    <s v=""/>
    <s v=""/>
    <n v="1000000"/>
    <m/>
    <m/>
    <n v="1071"/>
    <s v=""/>
    <s v=""/>
    <s v="nem"/>
    <s v=""/>
    <x v="0"/>
  </r>
  <r>
    <n v="615510710085"/>
    <n v="615510710085"/>
    <n v="615510710085"/>
    <n v="1071"/>
    <s v="Szombathely"/>
    <d v="2020-01-15T00:00:00"/>
    <d v="2020-01-15T00:00:00"/>
    <x v="22"/>
    <s v="nincs"/>
    <s v="komfortnövelés (ld. Feltétfüzet)"/>
    <n v="1"/>
    <n v="1"/>
    <n v="50000000"/>
    <s v="Ft/kocsi"/>
    <m/>
    <m/>
    <m/>
    <n v="50000000"/>
    <d v="2020-03-15T00:00:00"/>
    <n v="2020"/>
    <n v="3"/>
    <n v="16317400"/>
    <n v="158758"/>
    <n v="6686931"/>
    <n v="73163089"/>
    <m/>
    <m/>
    <n v="1071"/>
    <s v=""/>
    <s v=""/>
    <s v="igen"/>
    <n v="56257700"/>
    <x v="2"/>
  </r>
  <r>
    <n v="615510710085"/>
    <n v="615510710085"/>
    <n v="615510710085"/>
    <n v="1071"/>
    <s v="Szombathely"/>
    <d v="2020-01-15T00:00:00"/>
    <d v="2020-01-15T00:00:00"/>
    <x v="6"/>
    <s v="zöld1"/>
    <s v="UIC csere, zöldhurok"/>
    <n v="1"/>
    <n v="1"/>
    <n v="2162000"/>
    <s v="Ft/kocsi"/>
    <n v="0"/>
    <m/>
    <n v="2162000"/>
    <m/>
    <d v="2020-03-15T00:00:00"/>
    <n v="2020"/>
    <n v="3"/>
    <s v=""/>
    <s v=""/>
    <s v=""/>
    <n v="2162000"/>
    <m/>
    <m/>
    <n v="1071"/>
    <s v=""/>
    <s v=""/>
    <s v="nem"/>
    <s v=""/>
    <x v="1"/>
  </r>
  <r>
    <n v="615510710085"/>
    <n v="615510710085"/>
    <n v="615510710085"/>
    <n v="1071"/>
    <s v="Szombathely"/>
    <d v="2020-01-15T00:00:00"/>
    <d v="2020-01-15T00:00:00"/>
    <x v="8"/>
    <e v="#N/A"/>
    <s v="UIC kábel"/>
    <n v="1"/>
    <n v="1"/>
    <s v="x"/>
    <m/>
    <m/>
    <m/>
    <n v="0"/>
    <m/>
    <d v="2020-03-15T00:00:00"/>
    <n v="2020"/>
    <n v="3"/>
    <s v=""/>
    <s v=""/>
    <s v=""/>
    <n v="0"/>
    <m/>
    <m/>
    <n v="1071"/>
    <s v=""/>
    <s v=""/>
    <s v="nem"/>
    <s v=""/>
    <x v="1"/>
  </r>
  <r>
    <n v="615510710085"/>
    <n v="615510710085"/>
    <n v="615510710085"/>
    <n v="1071"/>
    <s v="Szombathely"/>
    <d v="2020-01-15T00:00:00"/>
    <d v="2020-01-15T00:00:00"/>
    <x v="9"/>
    <e v="#N/A"/>
    <s v="hangosítás kiépítés (fix beépítésű mikrofonnal)"/>
    <n v="1"/>
    <n v="1"/>
    <n v="2000000"/>
    <m/>
    <m/>
    <m/>
    <n v="2000000"/>
    <m/>
    <d v="2020-03-15T00:00:00"/>
    <n v="2020"/>
    <n v="3"/>
    <s v=""/>
    <s v=""/>
    <s v=""/>
    <n v="2000000"/>
    <m/>
    <m/>
    <n v="1071"/>
    <s v=""/>
    <s v=""/>
    <s v="nem"/>
    <s v=""/>
    <x v="1"/>
  </r>
  <r>
    <n v="615510710085"/>
    <n v="615510710085"/>
    <n v="615510710085"/>
    <n v="1071"/>
    <s v="Szombathely"/>
    <d v="2020-01-15T00:00:00"/>
    <d v="2020-01-15T00:00:00"/>
    <x v="10"/>
    <s v="P98006"/>
    <s v="érintésvédelem"/>
    <n v="1"/>
    <n v="1"/>
    <n v="95700"/>
    <s v="Ft/kocsi"/>
    <n v="0"/>
    <n v="95700"/>
    <m/>
    <m/>
    <d v="2020-03-15T00:00:00"/>
    <n v="2020"/>
    <n v="3"/>
    <s v=""/>
    <s v=""/>
    <s v=""/>
    <n v="95700"/>
    <m/>
    <m/>
    <n v="1071"/>
    <s v=""/>
    <s v=""/>
    <s v="nem"/>
    <s v=""/>
    <x v="0"/>
  </r>
  <r>
    <n v="615510710085"/>
    <n v="615510710085"/>
    <n v="615510710085"/>
    <n v="1071"/>
    <s v="Szombathely"/>
    <d v="2020-01-15T00:00:00"/>
    <d v="2020-01-15T00:00:00"/>
    <x v="23"/>
    <e v="#N/A"/>
    <s v="ruhahorog"/>
    <n v="1"/>
    <n v="1"/>
    <n v="1000000"/>
    <m/>
    <m/>
    <n v="1000000"/>
    <m/>
    <m/>
    <d v="2020-03-15T00:00:00"/>
    <n v="2020"/>
    <n v="3"/>
    <s v=""/>
    <s v=""/>
    <s v=""/>
    <n v="1000000"/>
    <m/>
    <m/>
    <n v="1071"/>
    <s v=""/>
    <s v=""/>
    <s v="nem"/>
    <s v=""/>
    <x v="0"/>
  </r>
  <r>
    <n v="615510710085"/>
    <n v="615510710085"/>
    <n v="615510710085"/>
    <n v="1071"/>
    <s v="Szombathely"/>
    <d v="2020-01-15T00:00:00"/>
    <d v="2020-01-15T00:00:00"/>
    <x v="24"/>
    <e v="#N/A"/>
    <s v="EP fék és NBÜ üzembe helyezés/kiépítés/egységesítés"/>
    <n v="1"/>
    <n v="1"/>
    <n v="1000000"/>
    <m/>
    <m/>
    <n v="1000000"/>
    <m/>
    <m/>
    <d v="2020-03-15T00:00:00"/>
    <n v="2020"/>
    <n v="3"/>
    <s v=""/>
    <s v=""/>
    <s v=""/>
    <n v="1000000"/>
    <m/>
    <m/>
    <n v="1071"/>
    <s v=""/>
    <s v=""/>
    <s v="nem"/>
    <s v=""/>
    <x v="0"/>
  </r>
  <r>
    <n v="615510710085"/>
    <n v="615510710085"/>
    <n v="615510710085"/>
    <n v="1071"/>
    <s v="Szombathely"/>
    <d v="2020-01-15T00:00:00"/>
    <d v="2020-01-15T00:00:00"/>
    <x v="21"/>
    <e v="#N/A"/>
    <s v="szolgálati tároló kialakítás"/>
    <n v="1"/>
    <n v="0"/>
    <n v="1000000"/>
    <m/>
    <m/>
    <n v="0"/>
    <m/>
    <m/>
    <d v="2020-03-15T00:00:00"/>
    <n v="2020"/>
    <n v="3"/>
    <s v=""/>
    <s v=""/>
    <s v=""/>
    <n v="0"/>
    <m/>
    <m/>
    <n v="1071"/>
    <s v=""/>
    <s v=""/>
    <s v="nem"/>
    <s v=""/>
    <x v="0"/>
  </r>
  <r>
    <n v="615510710093"/>
    <n v="615510710093"/>
    <n v="615510710093"/>
    <n v="1071"/>
    <s v="Bp. Keleti"/>
    <d v="2020-06-20T00:00:00"/>
    <d v="2020-06-20T00:00:00"/>
    <x v="22"/>
    <s v="nincs"/>
    <s v="komfortnövelés (ld. Feltétfüzet)"/>
    <n v="1"/>
    <n v="1"/>
    <n v="50000000"/>
    <s v="Ft/kocsi"/>
    <m/>
    <m/>
    <m/>
    <n v="50000000"/>
    <d v="2020-08-19T00:00:00"/>
    <n v="2020"/>
    <n v="8"/>
    <n v="16317400"/>
    <n v="158758"/>
    <n v="6686931"/>
    <n v="73163089"/>
    <m/>
    <m/>
    <n v="1071"/>
    <s v=""/>
    <s v=""/>
    <s v="igen"/>
    <n v="56257700"/>
    <x v="2"/>
  </r>
  <r>
    <n v="615510710093"/>
    <n v="615510710093"/>
    <n v="615510710093"/>
    <n v="1071"/>
    <s v="Bp. Keleti"/>
    <d v="2020-06-20T00:00:00"/>
    <d v="2020-06-20T00:00:00"/>
    <x v="6"/>
    <s v="zöld1"/>
    <s v="UIC csere, zöldhurok"/>
    <n v="1"/>
    <n v="1"/>
    <n v="2162000"/>
    <s v="Ft/kocsi"/>
    <n v="0"/>
    <m/>
    <n v="2162000"/>
    <m/>
    <d v="2020-08-19T00:00:00"/>
    <n v="2020"/>
    <n v="8"/>
    <s v=""/>
    <s v=""/>
    <s v=""/>
    <n v="2162000"/>
    <m/>
    <m/>
    <n v="1071"/>
    <s v=""/>
    <s v=""/>
    <s v="nem"/>
    <s v=""/>
    <x v="1"/>
  </r>
  <r>
    <n v="615510710093"/>
    <n v="615510710093"/>
    <n v="615510710093"/>
    <n v="1071"/>
    <s v="Bp. Keleti"/>
    <d v="2020-06-20T00:00:00"/>
    <d v="2020-06-20T00:00:00"/>
    <x v="8"/>
    <e v="#N/A"/>
    <s v="UIC kábel"/>
    <n v="1"/>
    <n v="1"/>
    <s v="x"/>
    <m/>
    <m/>
    <m/>
    <n v="0"/>
    <m/>
    <d v="2020-08-19T00:00:00"/>
    <n v="2020"/>
    <n v="8"/>
    <s v=""/>
    <s v=""/>
    <s v=""/>
    <n v="0"/>
    <m/>
    <m/>
    <n v="1071"/>
    <s v=""/>
    <s v=""/>
    <s v="nem"/>
    <s v=""/>
    <x v="1"/>
  </r>
  <r>
    <n v="615510710093"/>
    <n v="615510710093"/>
    <n v="615510710093"/>
    <n v="1071"/>
    <s v="Bp. Keleti"/>
    <d v="2020-06-20T00:00:00"/>
    <d v="2020-06-20T00:00:00"/>
    <x v="9"/>
    <e v="#N/A"/>
    <s v="hangosítás kiépítés (fix beépítésű mikrofonnal)"/>
    <n v="1"/>
    <n v="1"/>
    <n v="2000000"/>
    <m/>
    <m/>
    <m/>
    <n v="2000000"/>
    <m/>
    <d v="2020-08-19T00:00:00"/>
    <n v="2020"/>
    <n v="8"/>
    <s v=""/>
    <s v=""/>
    <s v=""/>
    <n v="2000000"/>
    <m/>
    <m/>
    <n v="1071"/>
    <s v=""/>
    <s v=""/>
    <s v="nem"/>
    <s v=""/>
    <x v="1"/>
  </r>
  <r>
    <n v="615510710093"/>
    <n v="615510710093"/>
    <n v="615510710093"/>
    <n v="1071"/>
    <s v="Bp. Keleti"/>
    <d v="2020-06-20T00:00:00"/>
    <d v="2020-06-20T00:00:00"/>
    <x v="10"/>
    <s v="P98006"/>
    <s v="érintésvédelem"/>
    <n v="1"/>
    <n v="1"/>
    <n v="95700"/>
    <s v="Ft/kocsi"/>
    <n v="0"/>
    <n v="95700"/>
    <m/>
    <m/>
    <d v="2020-08-19T00:00:00"/>
    <n v="2020"/>
    <n v="8"/>
    <s v=""/>
    <s v=""/>
    <s v=""/>
    <n v="95700"/>
    <m/>
    <m/>
    <n v="1071"/>
    <s v=""/>
    <s v=""/>
    <s v="nem"/>
    <s v=""/>
    <x v="0"/>
  </r>
  <r>
    <n v="615510710093"/>
    <n v="615510710093"/>
    <n v="615510710093"/>
    <n v="1071"/>
    <s v="Bp. Keleti"/>
    <d v="2020-06-20T00:00:00"/>
    <d v="2020-06-20T00:00:00"/>
    <x v="23"/>
    <e v="#N/A"/>
    <s v="ruhahorog"/>
    <n v="1"/>
    <n v="1"/>
    <n v="1000000"/>
    <m/>
    <m/>
    <n v="1000000"/>
    <m/>
    <m/>
    <d v="2020-08-19T00:00:00"/>
    <n v="2020"/>
    <n v="8"/>
    <s v=""/>
    <s v=""/>
    <s v=""/>
    <n v="1000000"/>
    <m/>
    <m/>
    <n v="1071"/>
    <s v=""/>
    <s v=""/>
    <s v="nem"/>
    <s v=""/>
    <x v="0"/>
  </r>
  <r>
    <n v="615510710093"/>
    <n v="615510710093"/>
    <n v="615510710093"/>
    <n v="1071"/>
    <s v="Bp. Keleti"/>
    <d v="2020-06-20T00:00:00"/>
    <d v="2020-06-20T00:00:00"/>
    <x v="24"/>
    <e v="#N/A"/>
    <s v="EP fék és NBÜ üzembe helyezés/kiépítés/egységesítés"/>
    <n v="1"/>
    <n v="1"/>
    <n v="1000000"/>
    <m/>
    <m/>
    <n v="1000000"/>
    <m/>
    <m/>
    <d v="2020-08-19T00:00:00"/>
    <n v="2020"/>
    <n v="8"/>
    <s v=""/>
    <s v=""/>
    <s v=""/>
    <n v="1000000"/>
    <m/>
    <m/>
    <n v="1071"/>
    <s v=""/>
    <s v=""/>
    <s v="nem"/>
    <s v=""/>
    <x v="0"/>
  </r>
  <r>
    <n v="615510710093"/>
    <n v="615510710093"/>
    <n v="615510710093"/>
    <n v="1071"/>
    <s v="Bp. Keleti"/>
    <d v="2020-06-20T00:00:00"/>
    <d v="2020-06-20T00:00:00"/>
    <x v="21"/>
    <e v="#N/A"/>
    <s v="szolgálati tároló kialakítás"/>
    <n v="1"/>
    <n v="0"/>
    <n v="1000000"/>
    <m/>
    <m/>
    <n v="0"/>
    <m/>
    <m/>
    <d v="2020-08-19T00:00:00"/>
    <n v="2020"/>
    <n v="8"/>
    <s v=""/>
    <s v=""/>
    <s v=""/>
    <n v="0"/>
    <m/>
    <m/>
    <n v="1071"/>
    <s v=""/>
    <s v=""/>
    <s v="nem"/>
    <s v=""/>
    <x v="0"/>
  </r>
  <r>
    <n v="615510710101"/>
    <n v="615510710101"/>
    <n v="615510710101"/>
    <n v="1071"/>
    <s v="Szombathely"/>
    <d v="2019-11-10T00:00:00"/>
    <d v="2019-11-10T00:00:00"/>
    <x v="22"/>
    <s v="nincs"/>
    <s v="komfortnövelés (ld. Feltétfüzet)"/>
    <n v="1"/>
    <n v="1"/>
    <n v="50000000"/>
    <s v="Ft/kocsi"/>
    <m/>
    <m/>
    <m/>
    <n v="50000000"/>
    <d v="2020-01-09T00:00:00"/>
    <n v="2020"/>
    <n v="1"/>
    <n v="16317400"/>
    <n v="158758"/>
    <n v="6686931"/>
    <n v="73163089"/>
    <m/>
    <m/>
    <n v="1071"/>
    <s v=""/>
    <s v=""/>
    <s v="igen"/>
    <n v="57257700"/>
    <x v="2"/>
  </r>
  <r>
    <n v="615510710101"/>
    <n v="615510710101"/>
    <n v="615510710101"/>
    <n v="1071"/>
    <s v="Szombathely"/>
    <d v="2019-11-10T00:00:00"/>
    <d v="2019-11-10T00:00:00"/>
    <x v="6"/>
    <s v="zöld1"/>
    <s v="UIC csere, zöldhurok"/>
    <n v="1"/>
    <n v="1"/>
    <n v="2162000"/>
    <s v="Ft/kocsi"/>
    <n v="0"/>
    <m/>
    <n v="2162000"/>
    <m/>
    <d v="2020-01-09T00:00:00"/>
    <n v="2020"/>
    <n v="1"/>
    <s v=""/>
    <s v=""/>
    <s v=""/>
    <n v="2162000"/>
    <m/>
    <m/>
    <n v="1071"/>
    <s v=""/>
    <s v=""/>
    <s v="nem"/>
    <s v=""/>
    <x v="1"/>
  </r>
  <r>
    <n v="615510710101"/>
    <n v="615510710101"/>
    <n v="615510710101"/>
    <n v="1071"/>
    <s v="Szombathely"/>
    <d v="2019-11-10T00:00:00"/>
    <d v="2019-11-10T00:00:00"/>
    <x v="8"/>
    <e v="#N/A"/>
    <s v="UIC kábel"/>
    <n v="1"/>
    <n v="1"/>
    <s v="x"/>
    <m/>
    <m/>
    <m/>
    <n v="0"/>
    <m/>
    <d v="2020-01-09T00:00:00"/>
    <n v="2020"/>
    <n v="1"/>
    <s v=""/>
    <s v=""/>
    <s v=""/>
    <n v="0"/>
    <m/>
    <m/>
    <n v="1071"/>
    <s v=""/>
    <s v=""/>
    <s v="nem"/>
    <s v=""/>
    <x v="1"/>
  </r>
  <r>
    <n v="615510710101"/>
    <n v="615510710101"/>
    <n v="615510710101"/>
    <n v="1071"/>
    <s v="Szombathely"/>
    <d v="2019-11-10T00:00:00"/>
    <d v="2019-11-10T00:00:00"/>
    <x v="9"/>
    <e v="#N/A"/>
    <s v="hangosítás kiépítés (fix beépítésű mikrofonnal)"/>
    <n v="1"/>
    <n v="1"/>
    <n v="2000000"/>
    <m/>
    <m/>
    <m/>
    <n v="2000000"/>
    <m/>
    <d v="2020-01-09T00:00:00"/>
    <n v="2020"/>
    <n v="1"/>
    <s v=""/>
    <s v=""/>
    <s v=""/>
    <n v="2000000"/>
    <m/>
    <m/>
    <n v="1071"/>
    <s v=""/>
    <s v=""/>
    <s v="nem"/>
    <s v=""/>
    <x v="1"/>
  </r>
  <r>
    <n v="615510710101"/>
    <n v="615510710101"/>
    <n v="615510710101"/>
    <n v="1071"/>
    <s v="Szombathely"/>
    <d v="2019-11-10T00:00:00"/>
    <d v="2019-11-10T00:00:00"/>
    <x v="10"/>
    <s v="P98006"/>
    <s v="érintésvédelem"/>
    <n v="1"/>
    <n v="1"/>
    <n v="95700"/>
    <s v="Ft/kocsi"/>
    <n v="0"/>
    <n v="95700"/>
    <m/>
    <m/>
    <d v="2020-01-09T00:00:00"/>
    <n v="2020"/>
    <n v="1"/>
    <s v=""/>
    <s v=""/>
    <s v=""/>
    <n v="95700"/>
    <m/>
    <m/>
    <n v="1071"/>
    <s v=""/>
    <s v=""/>
    <s v="nem"/>
    <s v=""/>
    <x v="0"/>
  </r>
  <r>
    <n v="615510710101"/>
    <n v="615510710101"/>
    <n v="615510710101"/>
    <n v="1071"/>
    <s v="Szombathely"/>
    <d v="2019-11-10T00:00:00"/>
    <d v="2019-11-10T00:00:00"/>
    <x v="23"/>
    <e v="#N/A"/>
    <s v="ruhahorog"/>
    <n v="1"/>
    <n v="1"/>
    <n v="1000000"/>
    <m/>
    <m/>
    <n v="1000000"/>
    <m/>
    <m/>
    <d v="2020-01-09T00:00:00"/>
    <n v="2020"/>
    <n v="1"/>
    <s v=""/>
    <s v=""/>
    <s v=""/>
    <n v="1000000"/>
    <m/>
    <m/>
    <n v="1071"/>
    <s v=""/>
    <s v=""/>
    <s v="nem"/>
    <s v=""/>
    <x v="0"/>
  </r>
  <r>
    <n v="615510710101"/>
    <n v="615510710101"/>
    <n v="615510710101"/>
    <n v="1071"/>
    <s v="Szombathely"/>
    <d v="2019-11-10T00:00:00"/>
    <d v="2019-11-10T00:00:00"/>
    <x v="24"/>
    <e v="#N/A"/>
    <s v="EP fék és NBÜ üzembe helyezés/kiépítés/egységesítés"/>
    <n v="1"/>
    <n v="1"/>
    <n v="1000000"/>
    <m/>
    <m/>
    <n v="1000000"/>
    <m/>
    <m/>
    <d v="2020-01-09T00:00:00"/>
    <n v="2020"/>
    <n v="1"/>
    <s v=""/>
    <s v=""/>
    <s v=""/>
    <n v="1000000"/>
    <m/>
    <m/>
    <n v="1071"/>
    <s v=""/>
    <s v=""/>
    <s v="nem"/>
    <s v=""/>
    <x v="0"/>
  </r>
  <r>
    <n v="615510710101"/>
    <n v="615510710101"/>
    <n v="615510710101"/>
    <n v="1071"/>
    <s v="Szombathely"/>
    <d v="2019-11-10T00:00:00"/>
    <d v="2019-11-10T00:00:00"/>
    <x v="21"/>
    <e v="#N/A"/>
    <s v="szolgálati tároló kialakítás"/>
    <n v="1"/>
    <n v="1"/>
    <n v="1000000"/>
    <m/>
    <m/>
    <n v="1000000"/>
    <m/>
    <m/>
    <d v="2020-01-09T00:00:00"/>
    <n v="2020"/>
    <n v="1"/>
    <s v=""/>
    <s v=""/>
    <s v=""/>
    <n v="1000000"/>
    <m/>
    <m/>
    <n v="1071"/>
    <s v=""/>
    <s v=""/>
    <s v="nem"/>
    <s v=""/>
    <x v="0"/>
  </r>
  <r>
    <n v="515519300039"/>
    <n v="515519300039"/>
    <n v="515519300039"/>
    <n v="1930"/>
    <s v="Debrecen"/>
    <d v="2016-07-09T00:00:00"/>
    <d v="2019-08-30T00:00:00"/>
    <x v="6"/>
    <s v="P80115"/>
    <s v="UIC csere, zöldhurok"/>
    <n v="1"/>
    <n v="1"/>
    <n v="2781500"/>
    <s v="Ft/kocsi"/>
    <n v="0"/>
    <m/>
    <n v="2781500"/>
    <m/>
    <d v="2019-10-29T00:00:00"/>
    <n v="2019"/>
    <n v="10"/>
    <n v="14000000"/>
    <n v="171121"/>
    <n v="5828879"/>
    <n v="22781500"/>
    <m/>
    <m/>
    <n v="1930"/>
    <n v="1"/>
    <s v=""/>
    <s v="igen"/>
    <n v="15839200"/>
    <x v="1"/>
  </r>
  <r>
    <n v="515519300039"/>
    <n v="515519300039"/>
    <n v="515519300039"/>
    <n v="1930"/>
    <s v="Debrecen"/>
    <d v="2016-07-09T00:00:00"/>
    <d v="2019-08-30T00:00:00"/>
    <x v="25"/>
    <s v="HANG"/>
    <s v="hangosítás kiépítés (fix beépítésű mikrofonnal)"/>
    <n v="1"/>
    <n v="1"/>
    <n v="1714700"/>
    <s v="Ft/kocsi"/>
    <n v="0"/>
    <m/>
    <n v="1714700"/>
    <m/>
    <d v="2019-10-29T00:00:00"/>
    <n v="2019"/>
    <n v="10"/>
    <s v=""/>
    <s v=""/>
    <s v=""/>
    <n v="1714700"/>
    <m/>
    <m/>
    <n v="1930"/>
    <n v="1"/>
    <s v=""/>
    <s v="nem"/>
    <s v=""/>
    <x v="1"/>
  </r>
  <r>
    <n v="515519300039"/>
    <n v="515519300039"/>
    <n v="515519300039"/>
    <n v="1930"/>
    <s v="Debrecen"/>
    <d v="2016-07-09T00:00:00"/>
    <d v="2019-08-30T00:00:00"/>
    <x v="8"/>
    <e v="#N/A"/>
    <s v="UIC kábel"/>
    <n v="1"/>
    <n v="1"/>
    <s v="x"/>
    <m/>
    <m/>
    <m/>
    <n v="0"/>
    <m/>
    <d v="2019-10-29T00:00:00"/>
    <n v="2019"/>
    <n v="10"/>
    <s v=""/>
    <s v=""/>
    <s v=""/>
    <n v="0"/>
    <m/>
    <m/>
    <n v="1930"/>
    <n v="1"/>
    <s v=""/>
    <s v="nem"/>
    <s v=""/>
    <x v="1"/>
  </r>
  <r>
    <n v="515519300039"/>
    <n v="515519300039"/>
    <n v="515519300039"/>
    <n v="1930"/>
    <s v="Debrecen"/>
    <d v="2016-07-09T00:00:00"/>
    <d v="2019-08-30T00:00:00"/>
    <x v="26"/>
    <e v="#N/A"/>
    <s v="ajtóátalakítás"/>
    <n v="1"/>
    <n v="1"/>
    <s v="x"/>
    <m/>
    <m/>
    <m/>
    <n v="0"/>
    <m/>
    <d v="2019-10-29T00:00:00"/>
    <n v="2019"/>
    <n v="10"/>
    <s v=""/>
    <s v=""/>
    <s v=""/>
    <n v="0"/>
    <m/>
    <m/>
    <n v="1930"/>
    <n v="1"/>
    <s v=""/>
    <s v="nem"/>
    <s v=""/>
    <x v="1"/>
  </r>
  <r>
    <n v="515519300039"/>
    <n v="515519300039"/>
    <n v="515519300039"/>
    <n v="1930"/>
    <s v="Debrecen"/>
    <d v="2016-07-09T00:00:00"/>
    <d v="2019-08-30T00:00:00"/>
    <x v="27"/>
    <s v="nem volt"/>
    <s v="nyitó-záró gomb előkészítés"/>
    <n v="1"/>
    <n v="1"/>
    <n v="260700"/>
    <s v="Ft/kocsi"/>
    <n v="10"/>
    <n v="260700"/>
    <m/>
    <m/>
    <d v="2019-10-29T00:00:00"/>
    <n v="2019"/>
    <n v="10"/>
    <s v=""/>
    <s v=""/>
    <s v=""/>
    <n v="260700"/>
    <m/>
    <m/>
    <n v="1930"/>
    <n v="1"/>
    <s v=""/>
    <s v="nem"/>
    <s v=""/>
    <x v="0"/>
  </r>
  <r>
    <n v="515519300039"/>
    <n v="515519300039"/>
    <n v="515519300039"/>
    <n v="1930"/>
    <s v="Debrecen"/>
    <d v="2016-07-09T00:00:00"/>
    <d v="2019-08-30T00:00:00"/>
    <x v="28"/>
    <s v="KOMF1"/>
    <s v="komfortnövelés"/>
    <n v="1"/>
    <n v="1"/>
    <n v="9716600"/>
    <s v="Ft/kocsi"/>
    <n v="0"/>
    <n v="9716600"/>
    <m/>
    <m/>
    <d v="2019-10-29T00:00:00"/>
    <n v="2019"/>
    <n v="10"/>
    <s v=""/>
    <s v=""/>
    <s v=""/>
    <n v="9716600"/>
    <m/>
    <m/>
    <n v="1930"/>
    <n v="1"/>
    <s v=""/>
    <s v="nem"/>
    <s v=""/>
    <x v="0"/>
  </r>
  <r>
    <n v="515519300039"/>
    <n v="515519300039"/>
    <n v="515519300039"/>
    <n v="1930"/>
    <s v="Debrecen"/>
    <d v="2016-07-09T00:00:00"/>
    <d v="2019-08-30T00:00:00"/>
    <x v="29"/>
    <s v="T52990"/>
    <s v="azbesztmentesítés"/>
    <n v="1"/>
    <n v="1"/>
    <n v="365700"/>
    <s v="Ft/kocsi"/>
    <m/>
    <n v="365700"/>
    <m/>
    <m/>
    <d v="2019-10-29T00:00:00"/>
    <n v="2019"/>
    <n v="10"/>
    <s v=""/>
    <s v=""/>
    <s v=""/>
    <n v="365700"/>
    <m/>
    <m/>
    <n v="1930"/>
    <n v="1"/>
    <s v=""/>
    <s v="nem"/>
    <s v=""/>
    <x v="0"/>
  </r>
  <r>
    <n v="515519300039"/>
    <n v="515519300039"/>
    <n v="515519300039"/>
    <n v="1930"/>
    <s v="Debrecen"/>
    <d v="2016-07-09T00:00:00"/>
    <d v="2019-08-30T00:00:00"/>
    <x v="21"/>
    <e v="#N/A"/>
    <s v="szolgálati tároló kialakítás"/>
    <n v="1"/>
    <n v="1"/>
    <n v="1000000"/>
    <m/>
    <m/>
    <n v="1000000"/>
    <m/>
    <m/>
    <d v="2019-10-29T00:00:00"/>
    <n v="2019"/>
    <n v="10"/>
    <s v=""/>
    <s v=""/>
    <s v=""/>
    <n v="1000000"/>
    <m/>
    <m/>
    <n v="1930"/>
    <n v="1"/>
    <s v=""/>
    <s v="nem"/>
    <s v=""/>
    <x v="0"/>
  </r>
  <r>
    <n v="515519300039"/>
    <n v="515519300039"/>
    <n v="515519300039"/>
    <n v="1930"/>
    <s v="Debrecen"/>
    <d v="2016-07-09T00:00:00"/>
    <d v="2019-08-30T00:00:00"/>
    <x v="30"/>
    <e v="#N/A"/>
    <m/>
    <m/>
    <n v="1"/>
    <s v="x"/>
    <m/>
    <m/>
    <n v="0"/>
    <m/>
    <m/>
    <d v="2019-10-29T00:00:00"/>
    <n v="2019"/>
    <n v="10"/>
    <s v=""/>
    <s v=""/>
    <s v=""/>
    <n v="0"/>
    <m/>
    <m/>
    <n v="1930"/>
    <n v="1"/>
    <s v=""/>
    <s v="nem"/>
    <s v=""/>
    <x v="0"/>
  </r>
  <r>
    <n v="515519300039"/>
    <n v="515519300039"/>
    <n v="515519300039"/>
    <n v="1930"/>
    <s v="Debrecen"/>
    <d v="2016-07-09T00:00:00"/>
    <d v="2019-08-30T00:00:00"/>
    <x v="21"/>
    <e v="#N/A"/>
    <s v="szolgálati tároló kialakítás"/>
    <n v="1"/>
    <n v="0"/>
    <n v="1000000"/>
    <m/>
    <m/>
    <n v="0"/>
    <m/>
    <m/>
    <d v="2019-10-29T00:00:00"/>
    <n v="2019"/>
    <n v="10"/>
    <s v=""/>
    <s v=""/>
    <s v=""/>
    <n v="0"/>
    <m/>
    <m/>
    <n v="1930"/>
    <n v="1"/>
    <s v=""/>
    <s v="nem"/>
    <s v=""/>
    <x v="0"/>
  </r>
  <r>
    <n v="515519300039"/>
    <n v="515519300039"/>
    <n v="515519300039"/>
    <n v="1930"/>
    <s v="Debrecen"/>
    <d v="2016-07-09T00:00:00"/>
    <d v="2019-08-30T00:00:00"/>
    <x v="30"/>
    <e v="#N/A"/>
    <m/>
    <m/>
    <n v="1"/>
    <s v="x"/>
    <m/>
    <m/>
    <n v="0"/>
    <m/>
    <m/>
    <d v="2019-10-29T00:00:00"/>
    <n v="2019"/>
    <n v="10"/>
    <s v=""/>
    <s v=""/>
    <s v=""/>
    <n v="0"/>
    <m/>
    <m/>
    <n v="1930"/>
    <n v="1"/>
    <s v=""/>
    <s v="nem"/>
    <s v=""/>
    <x v="0"/>
  </r>
  <r>
    <n v="515519300039"/>
    <n v="515519300039"/>
    <n v="515519300039"/>
    <n v="1930"/>
    <s v="Debrecen"/>
    <d v="2016-07-09T00:00:00"/>
    <d v="2019-08-30T00:00:00"/>
    <x v="21"/>
    <e v="#N/A"/>
    <s v="szolgálati tároló kialakítás"/>
    <n v="1"/>
    <n v="0"/>
    <n v="1000000"/>
    <m/>
    <m/>
    <n v="0"/>
    <m/>
    <m/>
    <d v="2019-10-29T00:00:00"/>
    <n v="2019"/>
    <n v="10"/>
    <s v=""/>
    <s v=""/>
    <s v=""/>
    <n v="0"/>
    <m/>
    <m/>
    <n v="1930"/>
    <n v="1"/>
    <s v=""/>
    <s v="nem"/>
    <s v=""/>
    <x v="0"/>
  </r>
  <r>
    <n v="515519300120"/>
    <n v="515519300120"/>
    <n v="515519300120"/>
    <n v="1930"/>
    <s v="Debrecen"/>
    <d v="2016-06-03T00:00:00"/>
    <s v="?"/>
    <x v="6"/>
    <s v="P80115"/>
    <s v="UIC csere, zöldhurok"/>
    <n v="0"/>
    <n v="0"/>
    <n v="2781500"/>
    <s v="Ft/kocsi"/>
    <n v="0"/>
    <m/>
    <n v="0"/>
    <m/>
    <d v="2018-11-30T00:00:00"/>
    <n v="2018"/>
    <n v="11"/>
    <n v="14000000"/>
    <n v="171121"/>
    <n v="5828879"/>
    <n v="20000000"/>
    <m/>
    <m/>
    <n v="1930"/>
    <s v=""/>
    <s v=""/>
    <s v="igen"/>
    <n v="1260700"/>
    <x v="1"/>
  </r>
  <r>
    <n v="515519300120"/>
    <n v="515519300120"/>
    <n v="515519300120"/>
    <n v="1930"/>
    <s v="Debrecen"/>
    <d v="2016-06-03T00:00:00"/>
    <s v="?"/>
    <x v="25"/>
    <s v="HANG"/>
    <s v="hangosítás kiépítés (fix beépítésű mikrofonnal)"/>
    <n v="1"/>
    <n v="0"/>
    <n v="1714700"/>
    <s v="Ft/kocsi"/>
    <n v="0"/>
    <m/>
    <n v="0"/>
    <m/>
    <d v="2018-11-30T00:00:00"/>
    <n v="2018"/>
    <n v="11"/>
    <s v=""/>
    <s v=""/>
    <s v=""/>
    <n v="0"/>
    <m/>
    <m/>
    <n v="1930"/>
    <s v=""/>
    <s v=""/>
    <s v="nem"/>
    <s v=""/>
    <x v="1"/>
  </r>
  <r>
    <n v="515519300120"/>
    <n v="515519300120"/>
    <n v="515519300120"/>
    <n v="1930"/>
    <s v="Debrecen"/>
    <d v="2016-06-03T00:00:00"/>
    <s v="?"/>
    <x v="8"/>
    <e v="#N/A"/>
    <s v="UIC kábel"/>
    <n v="1"/>
    <n v="1"/>
    <s v="x"/>
    <m/>
    <m/>
    <m/>
    <n v="0"/>
    <m/>
    <d v="2018-11-30T00:00:00"/>
    <n v="2018"/>
    <n v="11"/>
    <s v=""/>
    <s v=""/>
    <s v=""/>
    <n v="0"/>
    <m/>
    <m/>
    <n v="1930"/>
    <s v=""/>
    <s v=""/>
    <s v="nem"/>
    <s v=""/>
    <x v="1"/>
  </r>
  <r>
    <n v="515519300120"/>
    <n v="515519300120"/>
    <n v="515519300120"/>
    <n v="1930"/>
    <s v="Debrecen"/>
    <d v="2016-06-03T00:00:00"/>
    <s v="?"/>
    <x v="26"/>
    <e v="#N/A"/>
    <s v="ajtóátalakítás"/>
    <n v="1"/>
    <n v="1"/>
    <s v="x"/>
    <m/>
    <m/>
    <m/>
    <n v="0"/>
    <m/>
    <d v="2018-11-30T00:00:00"/>
    <n v="2018"/>
    <n v="11"/>
    <s v=""/>
    <s v=""/>
    <s v=""/>
    <n v="0"/>
    <m/>
    <m/>
    <n v="1930"/>
    <s v=""/>
    <s v=""/>
    <s v="nem"/>
    <s v=""/>
    <x v="1"/>
  </r>
  <r>
    <n v="515519300120"/>
    <n v="515519300120"/>
    <n v="515519300120"/>
    <n v="1930"/>
    <s v="Debrecen"/>
    <d v="2016-06-03T00:00:00"/>
    <s v="?"/>
    <x v="27"/>
    <s v="nem volt"/>
    <s v="nyitó-záró gomb előkészítés"/>
    <n v="1"/>
    <n v="1"/>
    <n v="260700"/>
    <s v="Ft/kocsi"/>
    <n v="10"/>
    <n v="260700"/>
    <m/>
    <m/>
    <d v="2018-11-30T00:00:00"/>
    <n v="2018"/>
    <n v="11"/>
    <s v=""/>
    <s v=""/>
    <s v=""/>
    <n v="260700"/>
    <m/>
    <m/>
    <n v="1930"/>
    <s v=""/>
    <s v=""/>
    <s v="nem"/>
    <s v=""/>
    <x v="0"/>
  </r>
  <r>
    <n v="515519300120"/>
    <n v="515519300120"/>
    <n v="515519300120"/>
    <n v="1930"/>
    <s v="Debrecen"/>
    <d v="2016-06-03T00:00:00"/>
    <s v="?"/>
    <x v="28"/>
    <s v="KOMF1"/>
    <s v="komfortnövelés"/>
    <n v="0"/>
    <n v="0"/>
    <n v="9716600"/>
    <s v="Ft/kocsi"/>
    <n v="0"/>
    <n v="0"/>
    <m/>
    <m/>
    <d v="2018-11-30T00:00:00"/>
    <n v="2018"/>
    <n v="11"/>
    <s v=""/>
    <s v=""/>
    <s v=""/>
    <n v="0"/>
    <m/>
    <m/>
    <n v="1930"/>
    <s v=""/>
    <s v=""/>
    <s v="nem"/>
    <s v=""/>
    <x v="0"/>
  </r>
  <r>
    <n v="515519300120"/>
    <n v="515519300120"/>
    <n v="515519300120"/>
    <n v="1930"/>
    <s v="Debrecen"/>
    <d v="2016-06-03T00:00:00"/>
    <s v="?"/>
    <x v="29"/>
    <s v="T52990"/>
    <s v="azbesztmentesítés"/>
    <n v="1"/>
    <n v="0"/>
    <n v="365700"/>
    <s v="Ft/kocsi"/>
    <m/>
    <n v="0"/>
    <m/>
    <m/>
    <d v="2018-11-30T00:00:00"/>
    <n v="2018"/>
    <n v="11"/>
    <s v=""/>
    <s v=""/>
    <s v=""/>
    <n v="0"/>
    <m/>
    <m/>
    <n v="1930"/>
    <s v=""/>
    <s v=""/>
    <s v="nem"/>
    <s v=""/>
    <x v="0"/>
  </r>
  <r>
    <n v="515519300120"/>
    <n v="515519300120"/>
    <n v="515519300120"/>
    <n v="1930"/>
    <s v="Debrecen"/>
    <d v="2016-06-03T00:00:00"/>
    <s v="?"/>
    <x v="21"/>
    <e v="#N/A"/>
    <s v="szolgálati tároló kialakítás"/>
    <n v="1"/>
    <n v="1"/>
    <n v="1000000"/>
    <m/>
    <m/>
    <n v="1000000"/>
    <m/>
    <m/>
    <d v="2018-11-30T00:00:00"/>
    <n v="2018"/>
    <n v="11"/>
    <s v=""/>
    <s v=""/>
    <s v=""/>
    <n v="1000000"/>
    <m/>
    <m/>
    <n v="1930"/>
    <s v=""/>
    <s v=""/>
    <s v="nem"/>
    <s v=""/>
    <x v="0"/>
  </r>
  <r>
    <n v="515519300120"/>
    <n v="515519300120"/>
    <n v="515519300120"/>
    <n v="1930"/>
    <s v="Debrecen"/>
    <d v="2016-06-03T00:00:00"/>
    <s v="?"/>
    <x v="30"/>
    <e v="#N/A"/>
    <m/>
    <m/>
    <n v="1"/>
    <s v="x"/>
    <m/>
    <m/>
    <n v="0"/>
    <m/>
    <m/>
    <d v="2018-11-30T00:00:00"/>
    <n v="2018"/>
    <n v="11"/>
    <s v=""/>
    <s v=""/>
    <s v=""/>
    <n v="0"/>
    <m/>
    <m/>
    <n v="1930"/>
    <s v=""/>
    <s v=""/>
    <s v="nem"/>
    <s v=""/>
    <x v="0"/>
  </r>
  <r>
    <n v="515519300120"/>
    <n v="515519300120"/>
    <n v="515519300120"/>
    <n v="1930"/>
    <s v="Debrecen"/>
    <d v="2016-06-03T00:00:00"/>
    <s v="?"/>
    <x v="21"/>
    <e v="#N/A"/>
    <s v="szolgálati tároló kialakítás"/>
    <n v="1"/>
    <n v="0"/>
    <n v="1000000"/>
    <m/>
    <m/>
    <n v="0"/>
    <m/>
    <m/>
    <d v="2018-11-30T00:00:00"/>
    <n v="2018"/>
    <n v="11"/>
    <s v=""/>
    <s v=""/>
    <s v=""/>
    <n v="0"/>
    <m/>
    <m/>
    <n v="1930"/>
    <s v=""/>
    <s v=""/>
    <s v="nem"/>
    <s v=""/>
    <x v="0"/>
  </r>
  <r>
    <n v="515519300120"/>
    <n v="515519300120"/>
    <n v="515519300120"/>
    <n v="1930"/>
    <s v="Debrecen"/>
    <d v="2016-06-03T00:00:00"/>
    <s v="?"/>
    <x v="30"/>
    <e v="#N/A"/>
    <m/>
    <m/>
    <n v="1"/>
    <s v="x"/>
    <m/>
    <m/>
    <n v="0"/>
    <m/>
    <m/>
    <d v="2018-11-30T00:00:00"/>
    <n v="2018"/>
    <n v="11"/>
    <s v=""/>
    <s v=""/>
    <s v=""/>
    <n v="0"/>
    <m/>
    <m/>
    <n v="1930"/>
    <s v=""/>
    <s v=""/>
    <s v="nem"/>
    <s v=""/>
    <x v="0"/>
  </r>
  <r>
    <n v="515519300120"/>
    <n v="515519300120"/>
    <n v="515519300120"/>
    <n v="1930"/>
    <s v="Debrecen"/>
    <d v="2016-06-03T00:00:00"/>
    <s v="?"/>
    <x v="21"/>
    <e v="#N/A"/>
    <s v="szolgálati tároló kialakítás"/>
    <n v="1"/>
    <n v="0"/>
    <n v="1000000"/>
    <m/>
    <m/>
    <n v="0"/>
    <m/>
    <m/>
    <d v="2018-11-30T00:00:00"/>
    <n v="2018"/>
    <n v="11"/>
    <s v=""/>
    <s v=""/>
    <s v=""/>
    <n v="0"/>
    <m/>
    <m/>
    <n v="1930"/>
    <s v=""/>
    <s v=""/>
    <s v="nem"/>
    <s v=""/>
    <x v="0"/>
  </r>
  <r>
    <n v="515519300138"/>
    <n v="515519300138"/>
    <n v="515519300138"/>
    <n v="1930"/>
    <s v="Debrecen"/>
    <d v="2017-07-24T00:00:00"/>
    <d v="2020-02-28T00:00:00"/>
    <x v="6"/>
    <s v="P80115"/>
    <s v="UIC csere, zöldhurok"/>
    <n v="0"/>
    <n v="0"/>
    <n v="2781500"/>
    <s v="Ft/kocsi"/>
    <n v="0"/>
    <m/>
    <n v="0"/>
    <m/>
    <d v="2020-04-28T00:00:00"/>
    <n v="2020"/>
    <n v="4"/>
    <n v="14000000"/>
    <n v="171121"/>
    <n v="5828879"/>
    <n v="20000000"/>
    <m/>
    <m/>
    <n v="1930"/>
    <s v=""/>
    <s v=""/>
    <s v="igen"/>
    <n v="1000000"/>
    <x v="1"/>
  </r>
  <r>
    <n v="515519300138"/>
    <n v="515519300138"/>
    <n v="515519300138"/>
    <n v="1930"/>
    <s v="Debrecen"/>
    <d v="2017-07-24T00:00:00"/>
    <d v="2020-02-28T00:00:00"/>
    <x v="25"/>
    <s v="HANG"/>
    <s v="hangosítás kiépítés (fix beépítésű mikrofonnal)"/>
    <n v="1"/>
    <n v="0"/>
    <n v="1714700"/>
    <s v="Ft/kocsi"/>
    <n v="0"/>
    <m/>
    <n v="0"/>
    <m/>
    <d v="2020-04-28T00:00:00"/>
    <n v="2020"/>
    <n v="4"/>
    <s v=""/>
    <s v=""/>
    <s v=""/>
    <n v="0"/>
    <m/>
    <m/>
    <n v="1930"/>
    <s v=""/>
    <s v=""/>
    <s v="nem"/>
    <s v=""/>
    <x v="1"/>
  </r>
  <r>
    <n v="515519300138"/>
    <n v="515519300138"/>
    <n v="515519300138"/>
    <n v="1930"/>
    <s v="Debrecen"/>
    <d v="2017-07-24T00:00:00"/>
    <d v="2020-02-28T00:00:00"/>
    <x v="8"/>
    <e v="#N/A"/>
    <s v="UIC kábel"/>
    <n v="1"/>
    <n v="0"/>
    <s v="x"/>
    <m/>
    <m/>
    <m/>
    <n v="0"/>
    <m/>
    <d v="2020-04-28T00:00:00"/>
    <n v="2020"/>
    <n v="4"/>
    <s v=""/>
    <s v=""/>
    <s v=""/>
    <n v="0"/>
    <m/>
    <m/>
    <n v="1930"/>
    <s v=""/>
    <s v=""/>
    <s v="nem"/>
    <s v=""/>
    <x v="1"/>
  </r>
  <r>
    <n v="515519300138"/>
    <n v="515519300138"/>
    <n v="515519300138"/>
    <n v="1930"/>
    <s v="Debrecen"/>
    <d v="2017-07-24T00:00:00"/>
    <d v="2020-02-28T00:00:00"/>
    <x v="26"/>
    <e v="#N/A"/>
    <s v="ajtóátalakítás"/>
    <n v="1"/>
    <n v="0"/>
    <s v="x"/>
    <m/>
    <m/>
    <m/>
    <n v="0"/>
    <m/>
    <d v="2020-04-28T00:00:00"/>
    <n v="2020"/>
    <n v="4"/>
    <s v=""/>
    <s v=""/>
    <s v=""/>
    <n v="0"/>
    <m/>
    <m/>
    <n v="1930"/>
    <s v=""/>
    <s v=""/>
    <s v="nem"/>
    <s v=""/>
    <x v="1"/>
  </r>
  <r>
    <n v="515519300138"/>
    <n v="515519300138"/>
    <n v="515519300138"/>
    <n v="1930"/>
    <s v="Debrecen"/>
    <d v="2017-07-24T00:00:00"/>
    <d v="2020-02-28T00:00:00"/>
    <x v="27"/>
    <s v="nem volt"/>
    <s v="nyitó-záró gomb előkészítés"/>
    <n v="1"/>
    <n v="0"/>
    <n v="260700"/>
    <s v="Ft/kocsi"/>
    <n v="10"/>
    <n v="0"/>
    <m/>
    <m/>
    <d v="2020-04-28T00:00:00"/>
    <n v="2020"/>
    <n v="4"/>
    <s v=""/>
    <s v=""/>
    <s v=""/>
    <n v="0"/>
    <m/>
    <m/>
    <n v="1930"/>
    <s v=""/>
    <s v=""/>
    <s v="nem"/>
    <s v=""/>
    <x v="0"/>
  </r>
  <r>
    <n v="515519300138"/>
    <n v="515519300138"/>
    <n v="515519300138"/>
    <n v="1930"/>
    <s v="Debrecen"/>
    <d v="2017-07-24T00:00:00"/>
    <d v="2020-02-28T00:00:00"/>
    <x v="28"/>
    <s v="KOMF1"/>
    <s v="komfortnövelés"/>
    <n v="0"/>
    <n v="0"/>
    <n v="9716600"/>
    <s v="Ft/kocsi"/>
    <n v="0"/>
    <n v="0"/>
    <m/>
    <m/>
    <d v="2020-04-28T00:00:00"/>
    <n v="2020"/>
    <n v="4"/>
    <s v=""/>
    <s v=""/>
    <s v=""/>
    <n v="0"/>
    <m/>
    <m/>
    <n v="1930"/>
    <s v=""/>
    <s v=""/>
    <s v="nem"/>
    <s v=""/>
    <x v="0"/>
  </r>
  <r>
    <n v="515519300138"/>
    <n v="515519300138"/>
    <n v="515519300138"/>
    <n v="1930"/>
    <s v="Debrecen"/>
    <d v="2017-07-24T00:00:00"/>
    <d v="2020-02-28T00:00:00"/>
    <x v="29"/>
    <s v="T52990"/>
    <s v="azbesztmentesítés"/>
    <n v="1"/>
    <n v="0"/>
    <n v="365700"/>
    <s v="Ft/kocsi"/>
    <m/>
    <n v="0"/>
    <m/>
    <m/>
    <d v="2020-04-28T00:00:00"/>
    <n v="2020"/>
    <n v="4"/>
    <s v=""/>
    <s v=""/>
    <s v=""/>
    <n v="0"/>
    <m/>
    <m/>
    <n v="1930"/>
    <s v=""/>
    <s v=""/>
    <s v="nem"/>
    <s v=""/>
    <x v="0"/>
  </r>
  <r>
    <n v="515519300138"/>
    <n v="515519300138"/>
    <n v="515519300138"/>
    <n v="1930"/>
    <s v="Debrecen"/>
    <d v="2017-07-24T00:00:00"/>
    <d v="2020-02-28T00:00:00"/>
    <x v="21"/>
    <e v="#N/A"/>
    <s v="szolgálati tároló kialakítás"/>
    <n v="1"/>
    <n v="1"/>
    <n v="1000000"/>
    <m/>
    <m/>
    <n v="1000000"/>
    <m/>
    <m/>
    <d v="2020-04-28T00:00:00"/>
    <n v="2020"/>
    <n v="4"/>
    <s v=""/>
    <s v=""/>
    <s v=""/>
    <n v="1000000"/>
    <m/>
    <m/>
    <n v="1930"/>
    <s v=""/>
    <s v=""/>
    <s v="nem"/>
    <s v=""/>
    <x v="0"/>
  </r>
  <r>
    <n v="515519300138"/>
    <n v="515519300138"/>
    <n v="515519300138"/>
    <n v="1930"/>
    <s v="Debrecen"/>
    <d v="2017-07-24T00:00:00"/>
    <d v="2020-02-28T00:00:00"/>
    <x v="30"/>
    <e v="#N/A"/>
    <m/>
    <m/>
    <n v="0"/>
    <s v="x"/>
    <m/>
    <m/>
    <n v="0"/>
    <m/>
    <m/>
    <d v="2020-04-28T00:00:00"/>
    <n v="2020"/>
    <n v="4"/>
    <s v=""/>
    <s v=""/>
    <s v=""/>
    <n v="0"/>
    <m/>
    <m/>
    <n v="1930"/>
    <s v=""/>
    <s v=""/>
    <s v="nem"/>
    <s v=""/>
    <x v="0"/>
  </r>
  <r>
    <n v="515519300138"/>
    <n v="515519300138"/>
    <n v="515519300138"/>
    <n v="1930"/>
    <s v="Debrecen"/>
    <d v="2017-07-24T00:00:00"/>
    <d v="2020-02-28T00:00:00"/>
    <x v="21"/>
    <e v="#N/A"/>
    <s v="szolgálati tároló kialakítás"/>
    <n v="1"/>
    <n v="0"/>
    <n v="1000000"/>
    <m/>
    <m/>
    <n v="0"/>
    <m/>
    <m/>
    <d v="2020-04-28T00:00:00"/>
    <n v="2020"/>
    <n v="4"/>
    <s v=""/>
    <s v=""/>
    <s v=""/>
    <n v="0"/>
    <m/>
    <m/>
    <n v="1930"/>
    <s v=""/>
    <s v=""/>
    <s v="nem"/>
    <s v=""/>
    <x v="0"/>
  </r>
  <r>
    <n v="515519300138"/>
    <n v="515519300138"/>
    <n v="515519300138"/>
    <n v="1930"/>
    <s v="Debrecen"/>
    <d v="2017-07-24T00:00:00"/>
    <d v="2020-02-28T00:00:00"/>
    <x v="30"/>
    <e v="#N/A"/>
    <m/>
    <m/>
    <n v="0"/>
    <s v="x"/>
    <m/>
    <m/>
    <n v="0"/>
    <m/>
    <m/>
    <d v="2020-04-28T00:00:00"/>
    <n v="2020"/>
    <n v="4"/>
    <s v=""/>
    <s v=""/>
    <s v=""/>
    <n v="0"/>
    <m/>
    <m/>
    <n v="1930"/>
    <s v=""/>
    <s v=""/>
    <s v="nem"/>
    <s v=""/>
    <x v="0"/>
  </r>
  <r>
    <n v="515519300138"/>
    <n v="515519300138"/>
    <n v="515519300138"/>
    <n v="1930"/>
    <s v="Debrecen"/>
    <d v="2017-07-24T00:00:00"/>
    <d v="2020-02-28T00:00:00"/>
    <x v="21"/>
    <e v="#N/A"/>
    <s v="szolgálati tároló kialakítás"/>
    <n v="1"/>
    <n v="0"/>
    <n v="1000000"/>
    <m/>
    <m/>
    <n v="0"/>
    <m/>
    <m/>
    <d v="2020-04-28T00:00:00"/>
    <n v="2020"/>
    <n v="4"/>
    <s v=""/>
    <s v=""/>
    <s v=""/>
    <n v="0"/>
    <m/>
    <m/>
    <n v="1930"/>
    <s v=""/>
    <s v=""/>
    <s v="nem"/>
    <s v=""/>
    <x v="0"/>
  </r>
  <r>
    <n v="515519300161"/>
    <n v="515519300161"/>
    <n v="515519300161"/>
    <n v="1930"/>
    <s v="Debrecen"/>
    <d v="2016-05-20T00:00:00"/>
    <d v="2019-09-27T00:00:00"/>
    <x v="6"/>
    <s v="P80115"/>
    <s v="UIC csere, zöldhurok"/>
    <n v="0"/>
    <n v="0"/>
    <n v="2781500"/>
    <s v="Ft/kocsi"/>
    <n v="0"/>
    <m/>
    <n v="0"/>
    <m/>
    <d v="2019-11-26T00:00:00"/>
    <n v="2019"/>
    <n v="11"/>
    <n v="14000000"/>
    <n v="171121"/>
    <n v="5828879"/>
    <n v="20000000"/>
    <m/>
    <m/>
    <n v="1930"/>
    <s v=""/>
    <s v=""/>
    <s v="igen"/>
    <n v="1260700"/>
    <x v="1"/>
  </r>
  <r>
    <n v="515519300161"/>
    <n v="515519300161"/>
    <n v="515519300161"/>
    <n v="1930"/>
    <s v="Debrecen"/>
    <d v="2016-05-20T00:00:00"/>
    <d v="2019-09-27T00:00:00"/>
    <x v="25"/>
    <s v="HANG"/>
    <s v="hangosítás kiépítés (fix beépítésű mikrofonnal)"/>
    <n v="1"/>
    <n v="0"/>
    <n v="1714700"/>
    <s v="Ft/kocsi"/>
    <n v="0"/>
    <m/>
    <n v="0"/>
    <m/>
    <d v="2019-11-26T00:00:00"/>
    <n v="2019"/>
    <n v="11"/>
    <s v=""/>
    <s v=""/>
    <s v=""/>
    <n v="0"/>
    <m/>
    <m/>
    <n v="1930"/>
    <s v=""/>
    <s v=""/>
    <s v="nem"/>
    <s v=""/>
    <x v="1"/>
  </r>
  <r>
    <n v="515519300161"/>
    <n v="515519300161"/>
    <n v="515519300161"/>
    <n v="1930"/>
    <s v="Debrecen"/>
    <d v="2016-05-20T00:00:00"/>
    <d v="2019-09-27T00:00:00"/>
    <x v="8"/>
    <e v="#N/A"/>
    <s v="UIC kábel"/>
    <n v="1"/>
    <n v="1"/>
    <s v="x"/>
    <m/>
    <m/>
    <m/>
    <n v="0"/>
    <m/>
    <d v="2019-11-26T00:00:00"/>
    <n v="2019"/>
    <n v="11"/>
    <s v=""/>
    <s v=""/>
    <s v=""/>
    <n v="0"/>
    <m/>
    <m/>
    <n v="1930"/>
    <s v=""/>
    <s v=""/>
    <s v="nem"/>
    <s v=""/>
    <x v="1"/>
  </r>
  <r>
    <n v="515519300161"/>
    <n v="515519300161"/>
    <n v="515519300161"/>
    <n v="1930"/>
    <s v="Debrecen"/>
    <d v="2016-05-20T00:00:00"/>
    <d v="2019-09-27T00:00:00"/>
    <x v="26"/>
    <e v="#N/A"/>
    <s v="ajtóátalakítás"/>
    <n v="1"/>
    <n v="1"/>
    <s v="x"/>
    <m/>
    <m/>
    <m/>
    <n v="0"/>
    <m/>
    <d v="2019-11-26T00:00:00"/>
    <n v="2019"/>
    <n v="11"/>
    <s v=""/>
    <s v=""/>
    <s v=""/>
    <n v="0"/>
    <m/>
    <m/>
    <n v="1930"/>
    <s v=""/>
    <s v=""/>
    <s v="nem"/>
    <s v=""/>
    <x v="1"/>
  </r>
  <r>
    <n v="515519300161"/>
    <n v="515519300161"/>
    <n v="515519300161"/>
    <n v="1930"/>
    <s v="Debrecen"/>
    <d v="2016-05-20T00:00:00"/>
    <d v="2019-09-27T00:00:00"/>
    <x v="27"/>
    <s v="nem volt"/>
    <s v="nyitó-záró gomb előkészítés"/>
    <n v="1"/>
    <n v="1"/>
    <n v="260700"/>
    <s v="Ft/kocsi"/>
    <n v="10"/>
    <n v="260700"/>
    <m/>
    <m/>
    <d v="2019-11-26T00:00:00"/>
    <n v="2019"/>
    <n v="11"/>
    <s v=""/>
    <s v=""/>
    <s v=""/>
    <n v="260700"/>
    <m/>
    <m/>
    <n v="1930"/>
    <s v=""/>
    <s v=""/>
    <s v="nem"/>
    <s v=""/>
    <x v="0"/>
  </r>
  <r>
    <n v="515519300161"/>
    <n v="515519300161"/>
    <n v="515519300161"/>
    <n v="1930"/>
    <s v="Debrecen"/>
    <d v="2016-05-20T00:00:00"/>
    <d v="2019-09-27T00:00:00"/>
    <x v="28"/>
    <s v="KOMF1"/>
    <s v="komfortnövelés"/>
    <n v="0"/>
    <n v="0"/>
    <n v="9716600"/>
    <s v="Ft/kocsi"/>
    <n v="0"/>
    <n v="0"/>
    <m/>
    <m/>
    <d v="2019-11-26T00:00:00"/>
    <n v="2019"/>
    <n v="11"/>
    <s v=""/>
    <s v=""/>
    <s v=""/>
    <n v="0"/>
    <m/>
    <m/>
    <n v="1930"/>
    <s v=""/>
    <s v=""/>
    <s v="nem"/>
    <s v=""/>
    <x v="0"/>
  </r>
  <r>
    <n v="515519300161"/>
    <n v="515519300161"/>
    <n v="515519300161"/>
    <n v="1930"/>
    <s v="Debrecen"/>
    <d v="2016-05-20T00:00:00"/>
    <d v="2019-09-27T00:00:00"/>
    <x v="29"/>
    <s v="T52990"/>
    <s v="azbesztmentesítés"/>
    <n v="1"/>
    <n v="0"/>
    <n v="365700"/>
    <s v="Ft/kocsi"/>
    <m/>
    <n v="0"/>
    <m/>
    <m/>
    <d v="2019-11-26T00:00:00"/>
    <n v="2019"/>
    <n v="11"/>
    <s v=""/>
    <s v=""/>
    <s v=""/>
    <n v="0"/>
    <m/>
    <m/>
    <n v="1930"/>
    <s v=""/>
    <s v=""/>
    <s v="nem"/>
    <s v=""/>
    <x v="0"/>
  </r>
  <r>
    <n v="515519300161"/>
    <n v="515519300161"/>
    <n v="515519300161"/>
    <n v="1930"/>
    <s v="Debrecen"/>
    <d v="2016-05-20T00:00:00"/>
    <d v="2019-09-27T00:00:00"/>
    <x v="21"/>
    <e v="#N/A"/>
    <s v="szolgálati tároló kialakítás"/>
    <n v="1"/>
    <n v="1"/>
    <n v="1000000"/>
    <m/>
    <m/>
    <n v="1000000"/>
    <m/>
    <m/>
    <d v="2019-11-26T00:00:00"/>
    <n v="2019"/>
    <n v="11"/>
    <s v=""/>
    <s v=""/>
    <s v=""/>
    <n v="1000000"/>
    <m/>
    <m/>
    <n v="1930"/>
    <s v=""/>
    <s v=""/>
    <s v="nem"/>
    <s v=""/>
    <x v="0"/>
  </r>
  <r>
    <n v="515519300161"/>
    <n v="515519300161"/>
    <n v="515519300161"/>
    <n v="1930"/>
    <s v="Debrecen"/>
    <d v="2016-05-20T00:00:00"/>
    <d v="2019-09-27T00:00:00"/>
    <x v="30"/>
    <e v="#N/A"/>
    <m/>
    <m/>
    <n v="1"/>
    <s v="x"/>
    <m/>
    <m/>
    <n v="0"/>
    <m/>
    <m/>
    <d v="2019-11-26T00:00:00"/>
    <n v="2019"/>
    <n v="11"/>
    <s v=""/>
    <s v=""/>
    <s v=""/>
    <n v="0"/>
    <m/>
    <m/>
    <n v="1930"/>
    <s v=""/>
    <s v=""/>
    <s v="nem"/>
    <s v=""/>
    <x v="0"/>
  </r>
  <r>
    <n v="515519300161"/>
    <n v="515519300161"/>
    <n v="515519300161"/>
    <n v="1930"/>
    <s v="Debrecen"/>
    <d v="2016-05-20T00:00:00"/>
    <d v="2019-09-27T00:00:00"/>
    <x v="21"/>
    <e v="#N/A"/>
    <s v="szolgálati tároló kialakítás"/>
    <n v="1"/>
    <n v="0"/>
    <n v="1000000"/>
    <m/>
    <m/>
    <n v="0"/>
    <m/>
    <m/>
    <d v="2019-11-26T00:00:00"/>
    <n v="2019"/>
    <n v="11"/>
    <s v=""/>
    <s v=""/>
    <s v=""/>
    <n v="0"/>
    <m/>
    <m/>
    <n v="1930"/>
    <s v=""/>
    <s v=""/>
    <s v="nem"/>
    <s v=""/>
    <x v="0"/>
  </r>
  <r>
    <n v="515519300161"/>
    <n v="515519300161"/>
    <n v="515519300161"/>
    <n v="1930"/>
    <s v="Debrecen"/>
    <d v="2016-05-20T00:00:00"/>
    <d v="2019-09-27T00:00:00"/>
    <x v="30"/>
    <e v="#N/A"/>
    <m/>
    <m/>
    <n v="1"/>
    <s v="x"/>
    <m/>
    <m/>
    <n v="0"/>
    <m/>
    <m/>
    <d v="2019-11-26T00:00:00"/>
    <n v="2019"/>
    <n v="11"/>
    <s v=""/>
    <s v=""/>
    <s v=""/>
    <n v="0"/>
    <m/>
    <m/>
    <n v="1930"/>
    <s v=""/>
    <s v=""/>
    <s v="nem"/>
    <s v=""/>
    <x v="0"/>
  </r>
  <r>
    <n v="515519300161"/>
    <n v="515519300161"/>
    <n v="515519300161"/>
    <n v="1930"/>
    <s v="Debrecen"/>
    <d v="2016-05-20T00:00:00"/>
    <d v="2019-09-27T00:00:00"/>
    <x v="21"/>
    <e v="#N/A"/>
    <s v="szolgálati tároló kialakítás"/>
    <n v="1"/>
    <n v="0"/>
    <n v="1000000"/>
    <m/>
    <m/>
    <n v="0"/>
    <m/>
    <m/>
    <d v="2019-11-26T00:00:00"/>
    <n v="2019"/>
    <n v="11"/>
    <s v=""/>
    <s v=""/>
    <s v=""/>
    <n v="0"/>
    <m/>
    <m/>
    <n v="1930"/>
    <s v=""/>
    <s v=""/>
    <s v="nem"/>
    <s v=""/>
    <x v="0"/>
  </r>
  <r>
    <n v="505519370009"/>
    <n v="505519370009"/>
    <n v="505519370793"/>
    <n v="1937"/>
    <s v="Miskolc"/>
    <d v="2017-01-19T00:00:00"/>
    <d v="2021-09-25T00:00:00"/>
    <x v="21"/>
    <e v="#N/A"/>
    <s v="szolgálati tároló kialakítás"/>
    <n v="1"/>
    <n v="1"/>
    <n v="1000000"/>
    <m/>
    <m/>
    <n v="1000000"/>
    <m/>
    <m/>
    <d v="2021-11-24T00:00:00"/>
    <n v="2021"/>
    <n v="11"/>
    <n v="15153600.000000002"/>
    <n v="190108.38709677427"/>
    <n v="3651384.0709677432"/>
    <n v="19995092.458064519"/>
    <m/>
    <m/>
    <n v="1937"/>
    <n v="1"/>
    <s v="kieső"/>
    <s v="igen"/>
    <n v="1000000"/>
    <x v="0"/>
  </r>
  <r>
    <n v="505519370033"/>
    <n v="505519370033"/>
    <n v="505519370033"/>
    <n v="1937"/>
    <s v="Szeged"/>
    <d v="2016-12-16T00:00:00"/>
    <d v="2019-10-26T00:00:00"/>
    <x v="21"/>
    <e v="#N/A"/>
    <s v="szolgálati tároló kialakítás"/>
    <n v="1"/>
    <n v="0"/>
    <n v="1000000"/>
    <m/>
    <m/>
    <n v="0"/>
    <m/>
    <m/>
    <d v="2019-12-25T00:00:00"/>
    <n v="2019"/>
    <n v="12"/>
    <n v="15153600.000000002"/>
    <n v="190108.38709677427"/>
    <n v="3651384.0709677432"/>
    <n v="18995092.458064519"/>
    <m/>
    <m/>
    <n v="1937"/>
    <s v=""/>
    <s v="kieső"/>
    <s v="igen"/>
    <n v="0"/>
    <x v="0"/>
  </r>
  <r>
    <n v="505519370041"/>
    <n v="505519370041"/>
    <n v="505519370041"/>
    <n v="1937"/>
    <s v="Miskolc"/>
    <d v="2016-12-09T00:00:00"/>
    <d v="2019-09-26T00:00:00"/>
    <x v="21"/>
    <e v="#N/A"/>
    <s v="szolgálati tároló kialakítás"/>
    <n v="1"/>
    <n v="0"/>
    <n v="1000000"/>
    <m/>
    <m/>
    <n v="0"/>
    <m/>
    <m/>
    <d v="2019-11-25T00:00:00"/>
    <n v="2019"/>
    <n v="11"/>
    <n v="15153600.000000002"/>
    <n v="190108.38709677427"/>
    <n v="3651384.0709677432"/>
    <n v="18995092.458064519"/>
    <m/>
    <m/>
    <n v="1937"/>
    <s v=""/>
    <s v="kieső"/>
    <s v="igen"/>
    <n v="0"/>
    <x v="0"/>
  </r>
  <r>
    <n v="505519370066"/>
    <n v="505519370066"/>
    <n v="505519370066"/>
    <n v="1937"/>
    <s v="Miskolc"/>
    <d v="2017-01-06T00:00:00"/>
    <d v="2020-01-31T00:00:00"/>
    <x v="21"/>
    <e v="#N/A"/>
    <s v="szolgálati tároló kialakítás"/>
    <n v="1"/>
    <n v="1"/>
    <n v="1000000"/>
    <m/>
    <m/>
    <n v="1000000"/>
    <m/>
    <m/>
    <d v="2020-03-31T00:00:00"/>
    <n v="2020"/>
    <n v="3"/>
    <n v="15153600.000000002"/>
    <n v="190108.38709677427"/>
    <n v="3651384.0709677432"/>
    <n v="19995092.458064519"/>
    <m/>
    <m/>
    <n v="1937"/>
    <s v=""/>
    <s v="kieső"/>
    <s v="igen"/>
    <n v="1000000"/>
    <x v="0"/>
  </r>
  <r>
    <n v="505519370116"/>
    <n v="505519370116"/>
    <n v="505519370116"/>
    <n v="1937"/>
    <s v="Békéscsaba"/>
    <d v="2016-12-09T00:00:00"/>
    <d v="2019-10-26T00:00:00"/>
    <x v="21"/>
    <e v="#N/A"/>
    <s v="szolgálati tároló kialakítás"/>
    <n v="1"/>
    <n v="0"/>
    <n v="1000000"/>
    <m/>
    <m/>
    <n v="0"/>
    <m/>
    <m/>
    <d v="2019-12-25T00:00:00"/>
    <n v="2019"/>
    <n v="12"/>
    <n v="15153600.000000002"/>
    <n v="190108.38709677427"/>
    <n v="3651384.0709677432"/>
    <n v="18995092.458064519"/>
    <m/>
    <m/>
    <n v="1937"/>
    <s v=""/>
    <s v="kieső"/>
    <s v="igen"/>
    <n v="0"/>
    <x v="0"/>
  </r>
  <r>
    <n v="505519370215"/>
    <n v="505519370215"/>
    <n v="505519370215"/>
    <n v="1937"/>
    <s v="Miskolc"/>
    <d v="2019-06-27T00:00:00"/>
    <d v="2019-06-27T00:00:00"/>
    <x v="21"/>
    <e v="#N/A"/>
    <s v="szolgálati tároló kialakítás"/>
    <n v="1"/>
    <n v="0"/>
    <n v="1000000"/>
    <m/>
    <m/>
    <n v="0"/>
    <m/>
    <m/>
    <d v="2019-08-26T00:00:00"/>
    <n v="2019"/>
    <n v="8"/>
    <n v="15153600.000000002"/>
    <n v="190108.38709677427"/>
    <n v="3651384.0709677432"/>
    <n v="18995092.458064519"/>
    <m/>
    <m/>
    <n v="1937"/>
    <s v=""/>
    <s v=""/>
    <s v="igen"/>
    <n v="0"/>
    <x v="0"/>
  </r>
  <r>
    <n v="505519370306"/>
    <n v="505519370306"/>
    <n v="505519370306"/>
    <n v="1937"/>
    <s v="Szeged"/>
    <d v="2017-01-14T00:00:00"/>
    <d v="2019-11-29T00:00:00"/>
    <x v="21"/>
    <e v="#N/A"/>
    <s v="szolgálati tároló kialakítás"/>
    <n v="1"/>
    <n v="1"/>
    <n v="1000000"/>
    <m/>
    <m/>
    <n v="1000000"/>
    <m/>
    <m/>
    <d v="2020-01-28T00:00:00"/>
    <n v="2020"/>
    <n v="1"/>
    <n v="15153600.000000002"/>
    <n v="190108.38709677427"/>
    <n v="3651384.0709677432"/>
    <n v="19995092.458064519"/>
    <m/>
    <m/>
    <n v="1937"/>
    <s v=""/>
    <s v="kieső"/>
    <s v="igen"/>
    <n v="1000000"/>
    <x v="0"/>
  </r>
  <r>
    <n v="505519370496"/>
    <n v="505519370496"/>
    <n v="505519370496"/>
    <n v="1937"/>
    <s v="Miskolc"/>
    <d v="2017-01-16T00:00:00"/>
    <d v="2020-02-27T00:00:00"/>
    <x v="21"/>
    <e v="#N/A"/>
    <s v="szolgálati tároló kialakítás"/>
    <n v="1"/>
    <n v="0"/>
    <n v="1000000"/>
    <m/>
    <m/>
    <n v="0"/>
    <m/>
    <m/>
    <d v="2020-04-27T00:00:00"/>
    <n v="2020"/>
    <n v="4"/>
    <n v="15153600.000000002"/>
    <n v="190108.38709677427"/>
    <n v="3651384.0709677432"/>
    <n v="18995092.458064519"/>
    <m/>
    <m/>
    <n v="1937"/>
    <s v=""/>
    <s v="kieső"/>
    <s v="igen"/>
    <n v="0"/>
    <x v="0"/>
  </r>
  <r>
    <n v="505519370546"/>
    <n v="505519370546"/>
    <n v="505519370546"/>
    <n v="1937"/>
    <s v="Miskolc"/>
    <d v="2017-01-13T00:00:00"/>
    <d v="2020-04-25T00:00:00"/>
    <x v="21"/>
    <e v="#N/A"/>
    <s v="szolgálati tároló kialakítás"/>
    <n v="1"/>
    <n v="0"/>
    <n v="1000000"/>
    <m/>
    <m/>
    <n v="0"/>
    <m/>
    <m/>
    <d v="2020-06-24T00:00:00"/>
    <n v="2020"/>
    <n v="6"/>
    <n v="15153600.000000002"/>
    <n v="190108.38709677427"/>
    <n v="3651384.0709677432"/>
    <n v="18995092.458064519"/>
    <m/>
    <m/>
    <n v="1937"/>
    <s v=""/>
    <s v=""/>
    <s v="igen"/>
    <n v="0"/>
    <x v="0"/>
  </r>
  <r>
    <n v="505519370694"/>
    <n v="505519370694"/>
    <n v="505519370694"/>
    <n v="1937"/>
    <s v="Szeged"/>
    <d v="2016-12-16T00:00:00"/>
    <d v="2019-11-29T00:00:00"/>
    <x v="21"/>
    <e v="#N/A"/>
    <s v="szolgálati tároló kialakítás"/>
    <n v="1"/>
    <n v="1"/>
    <n v="1000000"/>
    <m/>
    <m/>
    <n v="1000000"/>
    <m/>
    <m/>
    <d v="2020-01-28T00:00:00"/>
    <n v="2020"/>
    <n v="1"/>
    <n v="15153600.000000002"/>
    <n v="190108.38709677427"/>
    <n v="3651384.0709677432"/>
    <n v="19995092.458064519"/>
    <m/>
    <m/>
    <n v="1937"/>
    <s v=""/>
    <s v="kieső"/>
    <s v="igen"/>
    <n v="1000000"/>
    <x v="0"/>
  </r>
  <r>
    <n v="505519370702"/>
    <n v="505519370702"/>
    <n v="505519370702"/>
    <n v="1937"/>
    <s v="Szeged"/>
    <d v="2017-03-23T00:00:00"/>
    <d v="2021-09-25T00:00:00"/>
    <x v="21"/>
    <e v="#N/A"/>
    <s v="szolgálati tároló kialakítás"/>
    <n v="1"/>
    <n v="0"/>
    <n v="1000000"/>
    <m/>
    <m/>
    <n v="0"/>
    <m/>
    <m/>
    <d v="2021-11-24T00:00:00"/>
    <n v="2021"/>
    <n v="11"/>
    <n v="15153600.000000002"/>
    <n v="190108.38709677427"/>
    <n v="3651384.0709677432"/>
    <n v="18995092.458064519"/>
    <m/>
    <m/>
    <n v="1937"/>
    <s v=""/>
    <s v="kieső"/>
    <s v="igen"/>
    <n v="0"/>
    <x v="0"/>
  </r>
  <r>
    <n v="505519370710"/>
    <n v="505519370710"/>
    <n v="505519370710"/>
    <n v="1937"/>
    <s v="Miskolc"/>
    <d v="2016-12-16T00:00:00"/>
    <d v="2019-09-26T00:00:00"/>
    <x v="21"/>
    <e v="#N/A"/>
    <s v="szolgálati tároló kialakítás"/>
    <n v="1"/>
    <n v="0"/>
    <n v="1000000"/>
    <m/>
    <m/>
    <n v="0"/>
    <m/>
    <m/>
    <d v="2019-11-25T00:00:00"/>
    <n v="2019"/>
    <n v="11"/>
    <n v="15153600.000000002"/>
    <n v="190108.38709677427"/>
    <n v="3651384.0709677432"/>
    <n v="18995092.458064519"/>
    <m/>
    <m/>
    <n v="1937"/>
    <s v=""/>
    <s v=""/>
    <s v="igen"/>
    <n v="0"/>
    <x v="0"/>
  </r>
  <r>
    <n v="505519370728"/>
    <n v="505519370728"/>
    <n v="505519370728"/>
    <n v="1937"/>
    <s v="Miskolc"/>
    <d v="2018-11-08T00:00:00"/>
    <d v="2018-11-08T00:00:00"/>
    <x v="21"/>
    <e v="#N/A"/>
    <s v="szolgálati tároló kialakítás"/>
    <n v="1"/>
    <n v="1"/>
    <n v="1000000"/>
    <m/>
    <m/>
    <n v="1000000"/>
    <m/>
    <m/>
    <d v="2019-01-07T00:00:00"/>
    <n v="2019"/>
    <n v="1"/>
    <n v="15153600.000000002"/>
    <n v="190108.38709677427"/>
    <n v="3651384.0709677432"/>
    <n v="19995092.458064519"/>
    <m/>
    <m/>
    <n v="1937"/>
    <s v=""/>
    <s v="kieső"/>
    <s v="igen"/>
    <n v="1000000"/>
    <x v="0"/>
  </r>
  <r>
    <n v="505519370736"/>
    <n v="505519370736"/>
    <n v="505519370736"/>
    <n v="1937"/>
    <s v="Miskolc"/>
    <d v="2017-01-08T00:00:00"/>
    <d v="2020-05-30T00:00:00"/>
    <x v="21"/>
    <e v="#N/A"/>
    <s v="szolgálati tároló kialakítás"/>
    <n v="1"/>
    <n v="0"/>
    <n v="1000000"/>
    <m/>
    <m/>
    <n v="0"/>
    <m/>
    <m/>
    <d v="2020-07-29T00:00:00"/>
    <n v="2020"/>
    <n v="7"/>
    <n v="15153600.000000002"/>
    <n v="190108.38709677427"/>
    <n v="3651384.0709677432"/>
    <n v="18995092.458064519"/>
    <m/>
    <m/>
    <n v="1937"/>
    <s v=""/>
    <s v=""/>
    <s v="igen"/>
    <n v="0"/>
    <x v="0"/>
  </r>
  <r>
    <n v="505519370751"/>
    <n v="505519370751"/>
    <n v="505519370751"/>
    <n v="1937"/>
    <s v="Szeged"/>
    <d v="2016-12-16T00:00:00"/>
    <d v="2019-12-20T00:00:00"/>
    <x v="21"/>
    <e v="#N/A"/>
    <s v="szolgálati tároló kialakítás"/>
    <n v="1"/>
    <n v="0"/>
    <n v="1000000"/>
    <m/>
    <m/>
    <n v="0"/>
    <m/>
    <m/>
    <d v="2020-02-18T00:00:00"/>
    <n v="2020"/>
    <n v="2"/>
    <n v="15153600.000000002"/>
    <n v="190108.38709677427"/>
    <n v="3651384.0709677432"/>
    <n v="18995092.458064519"/>
    <m/>
    <m/>
    <n v="1937"/>
    <s v=""/>
    <s v=""/>
    <s v="igen"/>
    <n v="0"/>
    <x v="0"/>
  </r>
  <r>
    <n v="515519800012"/>
    <n v="515519800012"/>
    <n v="515519800012"/>
    <n v="1980"/>
    <s v="Békéscsaba"/>
    <d v="2018-11-15T00:00:00"/>
    <d v="2018-11-15T00:00:00"/>
    <x v="21"/>
    <e v="#N/A"/>
    <s v="szolgálati tároló kialakítás"/>
    <n v="1"/>
    <n v="0"/>
    <n v="1000000"/>
    <m/>
    <m/>
    <n v="0"/>
    <m/>
    <m/>
    <d v="2019-01-14T00:00:00"/>
    <n v="2019"/>
    <n v="1"/>
    <s v=""/>
    <s v=""/>
    <s v=""/>
    <n v="0"/>
    <m/>
    <m/>
    <n v="1980"/>
    <n v="1"/>
    <s v=""/>
    <s v="nem"/>
    <s v=""/>
    <x v="0"/>
  </r>
  <r>
    <n v="515519800046"/>
    <n v="515519800046"/>
    <n v="515519800046"/>
    <n v="1980"/>
    <s v="Szeged"/>
    <d v="2017-07-06T00:00:00"/>
    <d v="2020-02-28T00:00:00"/>
    <x v="21"/>
    <e v="#N/A"/>
    <s v="szolgálati tároló kialakítás"/>
    <n v="1"/>
    <n v="0"/>
    <n v="1000000"/>
    <m/>
    <m/>
    <n v="0"/>
    <m/>
    <m/>
    <d v="2020-04-28T00:00:00"/>
    <n v="2020"/>
    <n v="4"/>
    <s v=""/>
    <s v=""/>
    <s v=""/>
    <n v="0"/>
    <m/>
    <m/>
    <n v="1980"/>
    <s v=""/>
    <s v=""/>
    <s v="nem"/>
    <s v=""/>
    <x v="0"/>
  </r>
  <r>
    <n v="515519800061"/>
    <n v="515519800061"/>
    <n v="515519800061"/>
    <n v="1980"/>
    <s v="Békéscsaba"/>
    <d v="2019-02-06T00:00:00"/>
    <d v="2019-02-06T00:00:00"/>
    <x v="21"/>
    <e v="#N/A"/>
    <s v="szolgálati tároló kialakítás"/>
    <n v="1"/>
    <n v="0"/>
    <n v="1000000"/>
    <m/>
    <m/>
    <n v="0"/>
    <m/>
    <m/>
    <d v="2019-04-07T00:00:00"/>
    <n v="2019"/>
    <n v="4"/>
    <s v=""/>
    <s v=""/>
    <s v=""/>
    <n v="0"/>
    <m/>
    <m/>
    <n v="1980"/>
    <s v=""/>
    <s v=""/>
    <s v="nem"/>
    <s v=""/>
    <x v="0"/>
  </r>
  <r>
    <n v="515519800079"/>
    <n v="515519800079"/>
    <n v="515519800079"/>
    <n v="1980"/>
    <s v="Szeged"/>
    <d v="2017-11-20T00:00:00"/>
    <d v="2020-03-28T00:00:00"/>
    <x v="21"/>
    <e v="#N/A"/>
    <s v="szolgálati tároló kialakítás"/>
    <n v="1"/>
    <n v="0"/>
    <n v="1000000"/>
    <m/>
    <m/>
    <n v="0"/>
    <m/>
    <m/>
    <d v="2020-05-27T00:00:00"/>
    <n v="2020"/>
    <n v="5"/>
    <s v=""/>
    <s v=""/>
    <s v=""/>
    <n v="0"/>
    <m/>
    <m/>
    <n v="1980"/>
    <s v=""/>
    <s v=""/>
    <s v="nem"/>
    <s v=""/>
    <x v="0"/>
  </r>
  <r>
    <n v="515519800087"/>
    <n v="515519800087"/>
    <n v="515519800087"/>
    <n v="1980"/>
    <s v="Debrecen"/>
    <d v="2018-10-25T00:00:00"/>
    <d v="2018-10-25T00:00:00"/>
    <x v="21"/>
    <e v="#N/A"/>
    <s v="szolgálati tároló kialakítás"/>
    <n v="1"/>
    <n v="0"/>
    <n v="1000000"/>
    <m/>
    <m/>
    <n v="0"/>
    <m/>
    <m/>
    <d v="2018-12-24T00:00:00"/>
    <n v="2018"/>
    <n v="12"/>
    <s v=""/>
    <s v=""/>
    <s v=""/>
    <n v="0"/>
    <m/>
    <m/>
    <n v="1980"/>
    <s v=""/>
    <s v=""/>
    <s v="nem"/>
    <s v=""/>
    <x v="0"/>
  </r>
  <r>
    <n v="515519800095"/>
    <n v="515519800095"/>
    <n v="515519800095"/>
    <n v="1980"/>
    <s v="Szeged"/>
    <d v="2018-02-22T00:00:00"/>
    <d v="2018-02-22T00:00:00"/>
    <x v="21"/>
    <e v="#N/A"/>
    <s v="szolgálati tároló kialakítás"/>
    <n v="1"/>
    <n v="0"/>
    <n v="1000000"/>
    <m/>
    <m/>
    <n v="0"/>
    <m/>
    <m/>
    <d v="2018-04-23T00:00:00"/>
    <n v="2018"/>
    <n v="4"/>
    <s v=""/>
    <s v=""/>
    <s v=""/>
    <n v="0"/>
    <m/>
    <m/>
    <n v="1980"/>
    <s v=""/>
    <s v=""/>
    <s v="nem"/>
    <s v=""/>
    <x v="0"/>
  </r>
  <r>
    <n v="515519800103"/>
    <n v="515519800103"/>
    <n v="515519800103"/>
    <n v="1980"/>
    <s v="Békéscsaba"/>
    <d v="2018-06-07T00:00:00"/>
    <d v="2018-06-07T00:00:00"/>
    <x v="21"/>
    <e v="#N/A"/>
    <s v="szolgálati tároló kialakítás"/>
    <n v="1"/>
    <n v="0"/>
    <n v="1000000"/>
    <m/>
    <m/>
    <n v="0"/>
    <m/>
    <m/>
    <d v="2018-08-06T00:00:00"/>
    <n v="2018"/>
    <n v="8"/>
    <s v=""/>
    <s v=""/>
    <s v=""/>
    <n v="0"/>
    <m/>
    <m/>
    <n v="1980"/>
    <s v=""/>
    <s v=""/>
    <s v="nem"/>
    <s v=""/>
    <x v="0"/>
  </r>
  <r>
    <n v="515519800111"/>
    <n v="515519800111"/>
    <n v="515519800111"/>
    <n v="1980"/>
    <s v="Békéscsaba"/>
    <d v="2017-07-08T00:00:00"/>
    <d v="2020-05-30T00:00:00"/>
    <x v="21"/>
    <e v="#N/A"/>
    <s v="szolgálati tároló kialakítás"/>
    <n v="1"/>
    <n v="0"/>
    <n v="1000000"/>
    <m/>
    <m/>
    <n v="0"/>
    <m/>
    <m/>
    <d v="2020-07-29T00:00:00"/>
    <n v="2020"/>
    <n v="7"/>
    <s v=""/>
    <s v=""/>
    <s v=""/>
    <n v="0"/>
    <m/>
    <m/>
    <n v="1980"/>
    <s v=""/>
    <s v=""/>
    <s v="nem"/>
    <s v=""/>
    <x v="0"/>
  </r>
  <r>
    <n v="515519800129"/>
    <n v="515519800129"/>
    <n v="515519800129"/>
    <n v="1980"/>
    <s v="Szeged"/>
    <d v="2018-04-05T00:00:00"/>
    <d v="2018-04-05T00:00:00"/>
    <x v="21"/>
    <e v="#N/A"/>
    <s v="szolgálati tároló kialakítás"/>
    <n v="1"/>
    <n v="0"/>
    <n v="1000000"/>
    <m/>
    <m/>
    <n v="0"/>
    <m/>
    <m/>
    <d v="2018-06-04T00:00:00"/>
    <n v="2018"/>
    <n v="6"/>
    <s v=""/>
    <s v=""/>
    <s v=""/>
    <n v="0"/>
    <m/>
    <m/>
    <n v="1980"/>
    <s v=""/>
    <s v=""/>
    <s v="nem"/>
    <s v=""/>
    <x v="0"/>
  </r>
  <r>
    <n v="515519800137"/>
    <n v="515519800137"/>
    <n v="515519800137"/>
    <n v="1980"/>
    <s v="Békéscsaba"/>
    <d v="2018-02-11T00:00:00"/>
    <d v="2018-02-11T00:00:00"/>
    <x v="21"/>
    <e v="#N/A"/>
    <s v="szolgálati tároló kialakítás"/>
    <n v="1"/>
    <n v="0"/>
    <n v="1000000"/>
    <m/>
    <m/>
    <n v="0"/>
    <m/>
    <m/>
    <d v="2018-04-12T00:00:00"/>
    <n v="2018"/>
    <n v="4"/>
    <s v=""/>
    <s v=""/>
    <s v=""/>
    <n v="0"/>
    <m/>
    <m/>
    <n v="1980"/>
    <s v=""/>
    <s v=""/>
    <s v="nem"/>
    <s v=""/>
    <x v="0"/>
  </r>
  <r>
    <n v="515519800145"/>
    <n v="515519800145"/>
    <n v="515519800145"/>
    <n v="1980"/>
    <s v="Szeged"/>
    <d v="2018-11-24T00:00:00"/>
    <d v="2018-11-24T00:00:00"/>
    <x v="21"/>
    <e v="#N/A"/>
    <s v="szolgálati tároló kialakítás"/>
    <n v="1"/>
    <n v="0"/>
    <n v="1000000"/>
    <m/>
    <m/>
    <n v="0"/>
    <m/>
    <m/>
    <d v="2019-01-23T00:00:00"/>
    <n v="2019"/>
    <n v="1"/>
    <s v=""/>
    <s v=""/>
    <s v=""/>
    <n v="0"/>
    <m/>
    <m/>
    <n v="1980"/>
    <s v=""/>
    <s v=""/>
    <s v="nem"/>
    <s v=""/>
    <x v="0"/>
  </r>
  <r>
    <n v="515519800152"/>
    <n v="515519800152"/>
    <n v="515519800152"/>
    <n v="1980"/>
    <s v="Békéscsaba"/>
    <d v="2017-09-01T00:00:00"/>
    <d v="2020-06-27T00:00:00"/>
    <x v="21"/>
    <e v="#N/A"/>
    <s v="szolgálati tároló kialakítás"/>
    <n v="1"/>
    <n v="0"/>
    <n v="1000000"/>
    <m/>
    <m/>
    <n v="0"/>
    <m/>
    <m/>
    <d v="2020-08-26T00:00:00"/>
    <n v="2020"/>
    <n v="8"/>
    <s v=""/>
    <s v=""/>
    <s v=""/>
    <n v="0"/>
    <m/>
    <m/>
    <n v="1980"/>
    <s v=""/>
    <s v=""/>
    <s v="nem"/>
    <s v=""/>
    <x v="0"/>
  </r>
  <r>
    <n v="515519800160"/>
    <n v="515519800160"/>
    <n v="515519800160"/>
    <n v="1980"/>
    <s v="Békéscsaba"/>
    <d v="2019-02-16T00:00:00"/>
    <d v="2019-02-16T00:00:00"/>
    <x v="21"/>
    <e v="#N/A"/>
    <s v="szolgálati tároló kialakítás"/>
    <n v="1"/>
    <n v="0"/>
    <n v="1000000"/>
    <m/>
    <m/>
    <n v="0"/>
    <m/>
    <m/>
    <d v="2019-04-17T00:00:00"/>
    <n v="2019"/>
    <n v="4"/>
    <s v=""/>
    <s v=""/>
    <s v=""/>
    <n v="0"/>
    <m/>
    <m/>
    <n v="1980"/>
    <s v=""/>
    <s v=""/>
    <s v="nem"/>
    <s v=""/>
    <x v="0"/>
  </r>
  <r>
    <n v="505520060151"/>
    <n v="505520060151"/>
    <n v="505520175157"/>
    <n v="2006"/>
    <s v="Miskolc"/>
    <d v="2018-10-25T00:00:00"/>
    <d v="2018-10-25T00:00:00"/>
    <x v="30"/>
    <e v="#N/A"/>
    <m/>
    <m/>
    <n v="1"/>
    <s v="x"/>
    <m/>
    <m/>
    <n v="0"/>
    <m/>
    <m/>
    <d v="2018-12-24T00:00:00"/>
    <n v="2018"/>
    <n v="12"/>
    <n v="10269600"/>
    <n v="40102"/>
    <n v="4127177"/>
    <n v="14436879"/>
    <m/>
    <m/>
    <n v="2006"/>
    <n v="1"/>
    <s v=""/>
    <s v="igen"/>
    <n v="1000000"/>
    <x v="0"/>
  </r>
  <r>
    <n v="505520060151"/>
    <n v="505520060151"/>
    <n v="505520175157"/>
    <n v="2006"/>
    <s v="Miskolc"/>
    <d v="2018-10-25T00:00:00"/>
    <d v="2018-10-25T00:00:00"/>
    <x v="21"/>
    <e v="#N/A"/>
    <s v="szolgálati tároló kialakítás"/>
    <n v="1"/>
    <n v="1"/>
    <n v="1000000"/>
    <m/>
    <m/>
    <n v="1000000"/>
    <m/>
    <m/>
    <d v="2018-12-24T00:00:00"/>
    <n v="2018"/>
    <n v="12"/>
    <s v=""/>
    <s v=""/>
    <s v=""/>
    <n v="1000000"/>
    <m/>
    <m/>
    <n v="2006"/>
    <n v="1"/>
    <s v=""/>
    <s v="nem"/>
    <s v=""/>
    <x v="0"/>
  </r>
  <r>
    <n v="505520060177"/>
    <n v="505520060177"/>
    <n v="505520175170"/>
    <n v="2006"/>
    <s v="Miskolc"/>
    <d v="2018-10-25T00:00:00"/>
    <d v="2018-10-25T00:00:00"/>
    <x v="30"/>
    <e v="#N/A"/>
    <m/>
    <m/>
    <n v="1"/>
    <s v="x"/>
    <m/>
    <m/>
    <n v="0"/>
    <m/>
    <m/>
    <d v="2018-12-24T00:00:00"/>
    <n v="2018"/>
    <n v="12"/>
    <n v="10269600"/>
    <n v="40102"/>
    <n v="4127177"/>
    <n v="14436879"/>
    <m/>
    <m/>
    <n v="2006"/>
    <s v=""/>
    <s v=""/>
    <s v="igen"/>
    <n v="0"/>
    <x v="0"/>
  </r>
  <r>
    <n v="505520060177"/>
    <n v="505520060177"/>
    <n v="505520175170"/>
    <n v="2006"/>
    <s v="Miskolc"/>
    <d v="2018-10-25T00:00:00"/>
    <d v="2018-10-25T00:00:00"/>
    <x v="21"/>
    <e v="#N/A"/>
    <s v="szolgálati tároló kialakítás"/>
    <n v="1"/>
    <n v="0"/>
    <n v="1000000"/>
    <m/>
    <m/>
    <n v="0"/>
    <m/>
    <m/>
    <d v="2018-12-24T00:00:00"/>
    <n v="2018"/>
    <n v="12"/>
    <s v=""/>
    <s v=""/>
    <s v=""/>
    <n v="0"/>
    <m/>
    <m/>
    <n v="2006"/>
    <s v=""/>
    <s v=""/>
    <s v="nem"/>
    <s v=""/>
    <x v="0"/>
  </r>
  <r>
    <n v="505520075233"/>
    <n v="505520075233"/>
    <n v="505520075233"/>
    <n v="2007"/>
    <s v="Nyíregyháza"/>
    <d v="2018-01-15T00:00:00"/>
    <d v="2018-01-15T00:00:00"/>
    <x v="30"/>
    <e v="#N/A"/>
    <m/>
    <m/>
    <n v="1"/>
    <s v="x"/>
    <m/>
    <m/>
    <n v="0"/>
    <m/>
    <m/>
    <d v="2018-03-16T00:00:00"/>
    <n v="2018"/>
    <n v="3"/>
    <n v="14946694"/>
    <n v="99334"/>
    <n v="3900666"/>
    <n v="18946694"/>
    <m/>
    <m/>
    <n v="2007"/>
    <n v="1"/>
    <s v="kieső"/>
    <s v="igen"/>
    <n v="1000000"/>
    <x v="0"/>
  </r>
  <r>
    <n v="505520075233"/>
    <n v="505520075233"/>
    <n v="505520075233"/>
    <n v="2007"/>
    <s v="Nyíregyháza"/>
    <d v="2018-01-15T00:00:00"/>
    <d v="2018-01-15T00:00:00"/>
    <x v="21"/>
    <e v="#N/A"/>
    <s v="szolgálati tároló kialakítás"/>
    <n v="1"/>
    <n v="1"/>
    <n v="1000000"/>
    <m/>
    <m/>
    <n v="1000000"/>
    <m/>
    <m/>
    <d v="2018-03-16T00:00:00"/>
    <n v="2018"/>
    <n v="3"/>
    <s v=""/>
    <s v=""/>
    <s v=""/>
    <n v="1000000"/>
    <m/>
    <m/>
    <n v="2007"/>
    <n v="1"/>
    <s v="kieső"/>
    <s v="nem"/>
    <s v=""/>
    <x v="0"/>
  </r>
  <r>
    <n v="505520076025"/>
    <n v="505520076025"/>
    <n v="505520076025"/>
    <n v="2007"/>
    <s v="Celldömölk"/>
    <d v="2018-01-30T00:00:00"/>
    <d v="2018-01-30T00:00:00"/>
    <x v="30"/>
    <e v="#N/A"/>
    <m/>
    <m/>
    <n v="1"/>
    <s v="x"/>
    <m/>
    <m/>
    <n v="0"/>
    <m/>
    <m/>
    <d v="2018-03-31T00:00:00"/>
    <n v="2018"/>
    <n v="3"/>
    <n v="14946694"/>
    <n v="99334"/>
    <n v="3900666"/>
    <n v="18946694"/>
    <m/>
    <m/>
    <n v="2007"/>
    <s v=""/>
    <s v="kieső"/>
    <s v="igen"/>
    <n v="0"/>
    <x v="0"/>
  </r>
  <r>
    <n v="505520076025"/>
    <n v="505520076025"/>
    <n v="505520076025"/>
    <n v="2007"/>
    <s v="Celldömölk"/>
    <d v="2018-01-30T00:00:00"/>
    <d v="2018-01-30T00:00:00"/>
    <x v="21"/>
    <e v="#N/A"/>
    <s v="szolgálati tároló kialakítás"/>
    <n v="1"/>
    <n v="0"/>
    <n v="1000000"/>
    <m/>
    <m/>
    <n v="0"/>
    <m/>
    <m/>
    <d v="2018-03-31T00:00:00"/>
    <n v="2018"/>
    <n v="3"/>
    <s v=""/>
    <s v=""/>
    <s v=""/>
    <n v="0"/>
    <m/>
    <m/>
    <n v="2007"/>
    <s v=""/>
    <s v="kieső"/>
    <s v="nem"/>
    <s v=""/>
    <x v="0"/>
  </r>
  <r>
    <n v="505520076579"/>
    <n v="505520076579"/>
    <n v="505520076579"/>
    <n v="2007"/>
    <s v="Celldömölk"/>
    <d v="2018-02-20T00:00:00"/>
    <d v="2018-02-20T00:00:00"/>
    <x v="30"/>
    <e v="#N/A"/>
    <m/>
    <m/>
    <n v="1"/>
    <s v="x"/>
    <m/>
    <m/>
    <n v="0"/>
    <m/>
    <m/>
    <d v="2018-04-21T00:00:00"/>
    <n v="2018"/>
    <n v="4"/>
    <n v="14946694"/>
    <n v="99334"/>
    <n v="3900666"/>
    <n v="18946694"/>
    <m/>
    <m/>
    <n v="2007"/>
    <s v=""/>
    <s v="kieső"/>
    <s v="igen"/>
    <n v="0"/>
    <x v="0"/>
  </r>
  <r>
    <n v="505520076579"/>
    <n v="505520076579"/>
    <n v="505520076579"/>
    <n v="2007"/>
    <s v="Celldömölk"/>
    <d v="2018-02-20T00:00:00"/>
    <d v="2018-02-20T00:00:00"/>
    <x v="21"/>
    <e v="#N/A"/>
    <s v="szolgálati tároló kialakítás"/>
    <n v="1"/>
    <n v="0"/>
    <n v="1000000"/>
    <m/>
    <m/>
    <n v="0"/>
    <m/>
    <m/>
    <d v="2018-04-21T00:00:00"/>
    <n v="2018"/>
    <n v="4"/>
    <s v=""/>
    <s v=""/>
    <s v=""/>
    <n v="0"/>
    <m/>
    <m/>
    <n v="2007"/>
    <s v=""/>
    <s v="kieső"/>
    <s v="nem"/>
    <s v=""/>
    <x v="0"/>
  </r>
  <r>
    <n v="505520076629"/>
    <n v="505520076629"/>
    <n v="505520076629"/>
    <n v="2007"/>
    <s v="Bp. Nyugati"/>
    <d v="2018-01-15T00:00:00"/>
    <d v="2018-01-15T00:00:00"/>
    <x v="30"/>
    <e v="#N/A"/>
    <m/>
    <m/>
    <n v="1"/>
    <s v="x"/>
    <m/>
    <m/>
    <n v="0"/>
    <m/>
    <m/>
    <d v="2018-03-16T00:00:00"/>
    <n v="2018"/>
    <n v="3"/>
    <n v="14946694"/>
    <n v="99334"/>
    <n v="3900666"/>
    <n v="18946694"/>
    <m/>
    <m/>
    <n v="2007"/>
    <s v=""/>
    <s v="kieső"/>
    <s v="igen"/>
    <n v="1000000"/>
    <x v="0"/>
  </r>
  <r>
    <n v="505520076629"/>
    <n v="505520076629"/>
    <n v="505520076629"/>
    <n v="2007"/>
    <s v="Bp. Nyugati"/>
    <d v="2018-01-15T00:00:00"/>
    <d v="2018-01-15T00:00:00"/>
    <x v="21"/>
    <e v="#N/A"/>
    <s v="szolgálati tároló kialakítás"/>
    <n v="1"/>
    <n v="1"/>
    <n v="1000000"/>
    <m/>
    <m/>
    <n v="1000000"/>
    <m/>
    <m/>
    <d v="2018-03-16T00:00:00"/>
    <n v="2018"/>
    <n v="3"/>
    <s v=""/>
    <s v=""/>
    <s v=""/>
    <n v="1000000"/>
    <m/>
    <m/>
    <n v="2007"/>
    <s v=""/>
    <s v="kieső"/>
    <s v="nem"/>
    <s v=""/>
    <x v="0"/>
  </r>
  <r>
    <n v="505520076777"/>
    <n v="505520076777"/>
    <n v="505520076777"/>
    <n v="2007"/>
    <s v="Bp. Nyugati"/>
    <d v="2018-01-29T00:00:00"/>
    <d v="2018-01-29T00:00:00"/>
    <x v="30"/>
    <e v="#N/A"/>
    <m/>
    <m/>
    <n v="1"/>
    <s v="x"/>
    <m/>
    <m/>
    <n v="0"/>
    <m/>
    <m/>
    <d v="2018-03-30T00:00:00"/>
    <n v="2018"/>
    <n v="3"/>
    <n v="14946694"/>
    <n v="99334"/>
    <n v="3900666"/>
    <n v="18946694"/>
    <m/>
    <m/>
    <n v="2007"/>
    <s v=""/>
    <s v="kieső"/>
    <s v="igen"/>
    <n v="0"/>
    <x v="0"/>
  </r>
  <r>
    <n v="505520076777"/>
    <n v="505520076777"/>
    <n v="505520076777"/>
    <n v="2007"/>
    <s v="Bp. Nyugati"/>
    <d v="2018-01-29T00:00:00"/>
    <d v="2018-01-29T00:00:00"/>
    <x v="21"/>
    <e v="#N/A"/>
    <s v="szolgálati tároló kialakítás"/>
    <n v="1"/>
    <n v="0"/>
    <n v="1000000"/>
    <m/>
    <m/>
    <n v="0"/>
    <m/>
    <m/>
    <d v="2018-03-30T00:00:00"/>
    <n v="2018"/>
    <n v="3"/>
    <s v=""/>
    <s v=""/>
    <s v=""/>
    <n v="0"/>
    <m/>
    <m/>
    <n v="2007"/>
    <s v=""/>
    <s v="kieső"/>
    <s v="nem"/>
    <s v=""/>
    <x v="0"/>
  </r>
  <r>
    <n v="505520076793"/>
    <n v="505520076793"/>
    <n v="505520076793"/>
    <n v="2007"/>
    <s v="Bp. Nyugati"/>
    <d v="2018-05-27T00:00:00"/>
    <d v="2018-05-27T00:00:00"/>
    <x v="30"/>
    <e v="#N/A"/>
    <m/>
    <m/>
    <n v="1"/>
    <s v="x"/>
    <m/>
    <m/>
    <n v="0"/>
    <m/>
    <m/>
    <d v="2018-07-26T00:00:00"/>
    <n v="2018"/>
    <n v="7"/>
    <n v="14946694"/>
    <n v="99334"/>
    <n v="3900666"/>
    <n v="18946694"/>
    <m/>
    <m/>
    <n v="2007"/>
    <s v=""/>
    <s v="kieső"/>
    <s v="igen"/>
    <n v="0"/>
    <x v="0"/>
  </r>
  <r>
    <n v="505520076793"/>
    <n v="505520076793"/>
    <n v="505520076793"/>
    <n v="2007"/>
    <s v="Bp. Nyugati"/>
    <d v="2018-05-27T00:00:00"/>
    <d v="2018-05-27T00:00:00"/>
    <x v="21"/>
    <e v="#N/A"/>
    <s v="szolgálati tároló kialakítás"/>
    <n v="1"/>
    <n v="0"/>
    <n v="1000000"/>
    <m/>
    <m/>
    <n v="0"/>
    <m/>
    <m/>
    <d v="2018-07-26T00:00:00"/>
    <n v="2018"/>
    <n v="7"/>
    <s v=""/>
    <s v=""/>
    <s v=""/>
    <n v="0"/>
    <m/>
    <m/>
    <n v="2007"/>
    <s v=""/>
    <s v="kieső"/>
    <s v="nem"/>
    <s v=""/>
    <x v="0"/>
  </r>
  <r>
    <n v="505520076918"/>
    <n v="505520076918"/>
    <n v="505520076918"/>
    <n v="2007"/>
    <s v="Celldömölk"/>
    <d v="2018-02-26T00:00:00"/>
    <d v="2018-02-26T00:00:00"/>
    <x v="30"/>
    <e v="#N/A"/>
    <m/>
    <m/>
    <n v="1"/>
    <s v="x"/>
    <m/>
    <m/>
    <n v="0"/>
    <m/>
    <m/>
    <d v="2018-04-27T00:00:00"/>
    <n v="2018"/>
    <n v="4"/>
    <n v="14946694"/>
    <n v="99334"/>
    <n v="3900666"/>
    <n v="18946694"/>
    <m/>
    <m/>
    <n v="2007"/>
    <s v=""/>
    <s v="kieső"/>
    <s v="igen"/>
    <n v="1000000"/>
    <x v="0"/>
  </r>
  <r>
    <n v="505520076918"/>
    <n v="505520076918"/>
    <n v="505520076918"/>
    <n v="2007"/>
    <s v="Celldömölk"/>
    <d v="2018-02-26T00:00:00"/>
    <d v="2018-02-26T00:00:00"/>
    <x v="21"/>
    <e v="#N/A"/>
    <s v="szolgálati tároló kialakítás"/>
    <n v="1"/>
    <n v="1"/>
    <n v="1000000"/>
    <m/>
    <m/>
    <n v="1000000"/>
    <m/>
    <m/>
    <d v="2018-04-27T00:00:00"/>
    <n v="2018"/>
    <n v="4"/>
    <s v=""/>
    <s v=""/>
    <s v=""/>
    <n v="1000000"/>
    <m/>
    <m/>
    <n v="2007"/>
    <s v=""/>
    <s v="kieső"/>
    <s v="nem"/>
    <s v=""/>
    <x v="0"/>
  </r>
  <r>
    <n v="505520076942"/>
    <n v="505520076942"/>
    <n v="505520076942"/>
    <n v="2007"/>
    <s v="Bp. Nyugati"/>
    <d v="2018-07-02T00:00:00"/>
    <d v="2018-07-02T00:00:00"/>
    <x v="30"/>
    <e v="#N/A"/>
    <m/>
    <m/>
    <n v="1"/>
    <s v="x"/>
    <m/>
    <m/>
    <n v="0"/>
    <m/>
    <m/>
    <d v="2018-08-31T00:00:00"/>
    <n v="2018"/>
    <n v="8"/>
    <n v="14946694"/>
    <n v="99334"/>
    <n v="3900666"/>
    <n v="18946694"/>
    <m/>
    <m/>
    <n v="2007"/>
    <s v=""/>
    <s v="kieső"/>
    <s v="igen"/>
    <n v="0"/>
    <x v="0"/>
  </r>
  <r>
    <n v="505520076942"/>
    <n v="505520076942"/>
    <n v="505520076942"/>
    <n v="2007"/>
    <s v="Bp. Nyugati"/>
    <d v="2018-07-02T00:00:00"/>
    <d v="2018-07-02T00:00:00"/>
    <x v="21"/>
    <e v="#N/A"/>
    <s v="szolgálati tároló kialakítás"/>
    <n v="1"/>
    <n v="0"/>
    <n v="1000000"/>
    <m/>
    <m/>
    <n v="0"/>
    <m/>
    <m/>
    <d v="2018-08-31T00:00:00"/>
    <n v="2018"/>
    <n v="8"/>
    <s v=""/>
    <s v=""/>
    <s v=""/>
    <n v="0"/>
    <m/>
    <m/>
    <n v="2007"/>
    <s v=""/>
    <s v="kieső"/>
    <s v="nem"/>
    <s v=""/>
    <x v="0"/>
  </r>
  <r>
    <n v="505520077072"/>
    <n v="505520077072"/>
    <n v="505520077072"/>
    <n v="2007"/>
    <s v="Bp. Nyugati"/>
    <d v="2018-06-29T00:00:00"/>
    <d v="2018-06-29T00:00:00"/>
    <x v="30"/>
    <e v="#N/A"/>
    <m/>
    <m/>
    <n v="1"/>
    <s v="x"/>
    <m/>
    <m/>
    <n v="0"/>
    <m/>
    <m/>
    <d v="2018-08-28T00:00:00"/>
    <n v="2018"/>
    <n v="8"/>
    <n v="14946694"/>
    <n v="99334"/>
    <n v="3900666"/>
    <n v="18946694"/>
    <m/>
    <m/>
    <n v="2007"/>
    <s v=""/>
    <s v="kieső"/>
    <s v="igen"/>
    <n v="0"/>
    <x v="0"/>
  </r>
  <r>
    <n v="505520077072"/>
    <n v="505520077072"/>
    <n v="505520077072"/>
    <n v="2007"/>
    <s v="Bp. Nyugati"/>
    <d v="2018-06-29T00:00:00"/>
    <d v="2018-06-29T00:00:00"/>
    <x v="21"/>
    <e v="#N/A"/>
    <s v="szolgálati tároló kialakítás"/>
    <n v="1"/>
    <n v="0"/>
    <n v="1000000"/>
    <m/>
    <m/>
    <n v="0"/>
    <m/>
    <m/>
    <d v="2018-08-28T00:00:00"/>
    <n v="2018"/>
    <n v="8"/>
    <s v=""/>
    <s v=""/>
    <s v=""/>
    <n v="0"/>
    <m/>
    <m/>
    <n v="2007"/>
    <s v=""/>
    <s v="kieső"/>
    <s v="nem"/>
    <s v=""/>
    <x v="0"/>
  </r>
  <r>
    <n v="505520077106"/>
    <n v="505520077106"/>
    <n v="505520077106"/>
    <n v="2007"/>
    <s v="Celldömölk"/>
    <d v="2018-04-28T00:00:00"/>
    <d v="2018-04-28T00:00:00"/>
    <x v="30"/>
    <e v="#N/A"/>
    <m/>
    <m/>
    <n v="1"/>
    <s v="x"/>
    <m/>
    <m/>
    <n v="0"/>
    <m/>
    <m/>
    <d v="2018-06-27T00:00:00"/>
    <n v="2018"/>
    <n v="6"/>
    <n v="14946694"/>
    <n v="99334"/>
    <n v="3900666"/>
    <n v="18946694"/>
    <m/>
    <m/>
    <n v="2007"/>
    <s v=""/>
    <s v="kieső"/>
    <s v="igen"/>
    <n v="1000000"/>
    <x v="0"/>
  </r>
  <r>
    <n v="505520077106"/>
    <n v="505520077106"/>
    <n v="505520077106"/>
    <n v="2007"/>
    <s v="Celldömölk"/>
    <d v="2018-04-28T00:00:00"/>
    <d v="2018-04-28T00:00:00"/>
    <x v="21"/>
    <e v="#N/A"/>
    <s v="szolgálati tároló kialakítás"/>
    <n v="1"/>
    <n v="1"/>
    <n v="1000000"/>
    <m/>
    <m/>
    <n v="1000000"/>
    <m/>
    <m/>
    <d v="2018-06-27T00:00:00"/>
    <n v="2018"/>
    <n v="6"/>
    <s v=""/>
    <s v=""/>
    <s v=""/>
    <n v="1000000"/>
    <m/>
    <m/>
    <n v="2007"/>
    <s v=""/>
    <s v="kieső"/>
    <s v="nem"/>
    <s v=""/>
    <x v="0"/>
  </r>
  <r>
    <n v="505520077114"/>
    <n v="505520077114"/>
    <n v="505520077114"/>
    <n v="2007"/>
    <s v="Bp. Nyugati"/>
    <d v="2018-05-29T00:00:00"/>
    <d v="2018-05-29T00:00:00"/>
    <x v="30"/>
    <e v="#N/A"/>
    <m/>
    <m/>
    <n v="1"/>
    <s v="x"/>
    <m/>
    <m/>
    <n v="0"/>
    <m/>
    <m/>
    <d v="2018-07-28T00:00:00"/>
    <n v="2018"/>
    <n v="7"/>
    <n v="14946694"/>
    <n v="99334"/>
    <n v="3900666"/>
    <n v="18946694"/>
    <m/>
    <m/>
    <n v="2007"/>
    <s v=""/>
    <s v=""/>
    <s v="igen"/>
    <n v="0"/>
    <x v="0"/>
  </r>
  <r>
    <n v="505520077114"/>
    <n v="505520077114"/>
    <n v="505520077114"/>
    <n v="2007"/>
    <s v="Bp. Nyugati"/>
    <d v="2018-05-29T00:00:00"/>
    <d v="2018-05-29T00:00:00"/>
    <x v="21"/>
    <e v="#N/A"/>
    <s v="szolgálati tároló kialakítás"/>
    <n v="1"/>
    <n v="0"/>
    <n v="1000000"/>
    <m/>
    <m/>
    <n v="0"/>
    <m/>
    <m/>
    <d v="2018-07-28T00:00:00"/>
    <n v="2018"/>
    <n v="7"/>
    <s v=""/>
    <s v=""/>
    <s v=""/>
    <n v="0"/>
    <m/>
    <m/>
    <n v="2007"/>
    <s v=""/>
    <s v=""/>
    <s v="nem"/>
    <s v=""/>
    <x v="0"/>
  </r>
  <r>
    <n v="505520077155"/>
    <n v="505520077155"/>
    <n v="505520077155"/>
    <n v="2007"/>
    <s v="Bp. Nyugati"/>
    <d v="2018-06-05T00:00:00"/>
    <d v="2018-06-05T00:00:00"/>
    <x v="30"/>
    <e v="#N/A"/>
    <m/>
    <m/>
    <n v="1"/>
    <s v="x"/>
    <m/>
    <m/>
    <n v="0"/>
    <m/>
    <m/>
    <d v="2018-08-04T00:00:00"/>
    <n v="2018"/>
    <n v="8"/>
    <n v="14946694"/>
    <n v="99334"/>
    <n v="3900666"/>
    <n v="18946694"/>
    <m/>
    <m/>
    <n v="2007"/>
    <s v=""/>
    <s v=""/>
    <s v="igen"/>
    <n v="0"/>
    <x v="0"/>
  </r>
  <r>
    <n v="505520077155"/>
    <n v="505520077155"/>
    <n v="505520077155"/>
    <n v="2007"/>
    <s v="Bp. Nyugati"/>
    <d v="2018-06-05T00:00:00"/>
    <d v="2018-06-05T00:00:00"/>
    <x v="21"/>
    <e v="#N/A"/>
    <s v="szolgálati tároló kialakítás"/>
    <n v="1"/>
    <n v="0"/>
    <n v="1000000"/>
    <m/>
    <m/>
    <n v="0"/>
    <m/>
    <m/>
    <d v="2018-08-04T00:00:00"/>
    <n v="2018"/>
    <n v="8"/>
    <s v=""/>
    <s v=""/>
    <s v=""/>
    <n v="0"/>
    <m/>
    <m/>
    <n v="2007"/>
    <s v=""/>
    <s v=""/>
    <s v="nem"/>
    <s v=""/>
    <x v="0"/>
  </r>
  <r>
    <n v="505520077189"/>
    <n v="505520077189"/>
    <n v="505520077189"/>
    <n v="2007"/>
    <s v="Bp. Nyugati"/>
    <d v="2018-07-31T00:00:00"/>
    <d v="2018-07-31T00:00:00"/>
    <x v="30"/>
    <e v="#N/A"/>
    <m/>
    <m/>
    <n v="1"/>
    <s v="x"/>
    <m/>
    <m/>
    <n v="0"/>
    <m/>
    <m/>
    <d v="2018-09-29T00:00:00"/>
    <n v="2018"/>
    <n v="9"/>
    <n v="14946694"/>
    <n v="99334"/>
    <n v="3900666"/>
    <n v="18946694"/>
    <m/>
    <m/>
    <n v="2007"/>
    <s v=""/>
    <s v="kieső"/>
    <s v="igen"/>
    <n v="1000000"/>
    <x v="0"/>
  </r>
  <r>
    <n v="505520077189"/>
    <n v="505520077189"/>
    <n v="505520077189"/>
    <n v="2007"/>
    <s v="Bp. Nyugati"/>
    <d v="2018-07-31T00:00:00"/>
    <d v="2018-07-31T00:00:00"/>
    <x v="21"/>
    <e v="#N/A"/>
    <s v="szolgálati tároló kialakítás"/>
    <n v="1"/>
    <n v="1"/>
    <n v="1000000"/>
    <m/>
    <m/>
    <n v="1000000"/>
    <m/>
    <m/>
    <d v="2018-09-29T00:00:00"/>
    <n v="2018"/>
    <n v="9"/>
    <s v=""/>
    <s v=""/>
    <s v=""/>
    <n v="1000000"/>
    <m/>
    <m/>
    <n v="2007"/>
    <s v=""/>
    <s v="kieső"/>
    <s v="nem"/>
    <s v=""/>
    <x v="0"/>
  </r>
  <r>
    <n v="505520077197"/>
    <n v="505520077197"/>
    <n v="505520077197"/>
    <n v="2007"/>
    <s v="Bp. Nyugati"/>
    <d v="2018-08-31T00:00:00"/>
    <d v="2018-08-31T00:00:00"/>
    <x v="30"/>
    <e v="#N/A"/>
    <m/>
    <m/>
    <n v="1"/>
    <s v="x"/>
    <m/>
    <m/>
    <n v="0"/>
    <m/>
    <m/>
    <d v="2018-10-30T00:00:00"/>
    <n v="2018"/>
    <n v="10"/>
    <n v="14946694"/>
    <n v="99334"/>
    <n v="3900666"/>
    <n v="18946694"/>
    <m/>
    <m/>
    <n v="2007"/>
    <s v=""/>
    <s v=""/>
    <s v="igen"/>
    <n v="0"/>
    <x v="0"/>
  </r>
  <r>
    <n v="505520077197"/>
    <n v="505520077197"/>
    <n v="505520077197"/>
    <n v="2007"/>
    <s v="Bp. Nyugati"/>
    <d v="2018-08-31T00:00:00"/>
    <d v="2018-08-31T00:00:00"/>
    <x v="21"/>
    <e v="#N/A"/>
    <s v="szolgálati tároló kialakítás"/>
    <n v="1"/>
    <n v="0"/>
    <n v="1000000"/>
    <m/>
    <m/>
    <n v="0"/>
    <m/>
    <m/>
    <d v="2018-10-30T00:00:00"/>
    <n v="2018"/>
    <n v="10"/>
    <s v=""/>
    <s v=""/>
    <s v=""/>
    <n v="0"/>
    <m/>
    <m/>
    <n v="2007"/>
    <s v=""/>
    <s v=""/>
    <s v="nem"/>
    <s v=""/>
    <x v="0"/>
  </r>
  <r>
    <n v="505520077502"/>
    <n v="505520077502"/>
    <n v="505520077502"/>
    <n v="2007"/>
    <s v="Celldömölk"/>
    <d v="2018-04-20T00:00:00"/>
    <d v="2018-04-20T00:00:00"/>
    <x v="30"/>
    <e v="#N/A"/>
    <m/>
    <m/>
    <n v="1"/>
    <s v="x"/>
    <m/>
    <m/>
    <n v="0"/>
    <m/>
    <m/>
    <d v="2018-06-19T00:00:00"/>
    <n v="2018"/>
    <n v="6"/>
    <n v="14946694"/>
    <n v="99334"/>
    <n v="3900666"/>
    <n v="18946694"/>
    <m/>
    <m/>
    <n v="2007"/>
    <s v=""/>
    <s v=""/>
    <s v="igen"/>
    <n v="0"/>
    <x v="0"/>
  </r>
  <r>
    <n v="505520077502"/>
    <n v="505520077502"/>
    <n v="505520077502"/>
    <n v="2007"/>
    <s v="Celldömölk"/>
    <d v="2018-04-20T00:00:00"/>
    <d v="2018-04-20T00:00:00"/>
    <x v="21"/>
    <e v="#N/A"/>
    <s v="szolgálati tároló kialakítás"/>
    <n v="1"/>
    <n v="0"/>
    <n v="1000000"/>
    <m/>
    <m/>
    <n v="0"/>
    <m/>
    <m/>
    <d v="2018-06-19T00:00:00"/>
    <n v="2018"/>
    <n v="6"/>
    <s v=""/>
    <s v=""/>
    <s v=""/>
    <n v="0"/>
    <m/>
    <m/>
    <n v="2007"/>
    <s v=""/>
    <s v=""/>
    <s v="nem"/>
    <s v=""/>
    <x v="0"/>
  </r>
  <r>
    <n v="505520077676"/>
    <n v="505520077676"/>
    <n v="505520077676"/>
    <n v="2007"/>
    <s v="Debrecen"/>
    <d v="2019-12-20T00:00:00"/>
    <d v="2019-12-20T00:00:00"/>
    <x v="30"/>
    <e v="#N/A"/>
    <m/>
    <m/>
    <n v="1"/>
    <s v="x"/>
    <m/>
    <m/>
    <n v="0"/>
    <m/>
    <m/>
    <d v="2020-02-18T00:00:00"/>
    <n v="2020"/>
    <n v="2"/>
    <n v="14946694"/>
    <n v="99334"/>
    <n v="3900666"/>
    <n v="18946694"/>
    <m/>
    <m/>
    <n v="2007"/>
    <s v=""/>
    <s v="kieső"/>
    <s v="igen"/>
    <n v="1000000"/>
    <x v="0"/>
  </r>
  <r>
    <n v="505520077676"/>
    <n v="505520077676"/>
    <n v="505520077676"/>
    <n v="2007"/>
    <s v="Debrecen"/>
    <d v="2019-12-20T00:00:00"/>
    <d v="2019-12-20T00:00:00"/>
    <x v="21"/>
    <e v="#N/A"/>
    <s v="szolgálati tároló kialakítás"/>
    <n v="1"/>
    <n v="1"/>
    <n v="1000000"/>
    <m/>
    <m/>
    <n v="1000000"/>
    <m/>
    <m/>
    <d v="2020-02-18T00:00:00"/>
    <n v="2020"/>
    <n v="2"/>
    <s v=""/>
    <s v=""/>
    <s v=""/>
    <n v="1000000"/>
    <m/>
    <m/>
    <n v="2007"/>
    <s v=""/>
    <s v="kieső"/>
    <s v="nem"/>
    <s v=""/>
    <x v="0"/>
  </r>
  <r>
    <n v="505520078039"/>
    <n v="505520078039"/>
    <n v="505520078039"/>
    <n v="2007"/>
    <s v="Miskolc"/>
    <d v="2018-05-05T00:00:00"/>
    <d v="2018-05-05T00:00:00"/>
    <x v="30"/>
    <e v="#N/A"/>
    <m/>
    <m/>
    <n v="1"/>
    <s v="x"/>
    <m/>
    <m/>
    <n v="0"/>
    <m/>
    <m/>
    <d v="2018-07-04T00:00:00"/>
    <n v="2018"/>
    <n v="7"/>
    <n v="14946694"/>
    <n v="99334"/>
    <n v="3900666"/>
    <n v="18946694"/>
    <m/>
    <m/>
    <n v="2007"/>
    <s v=""/>
    <s v=""/>
    <s v="igen"/>
    <n v="0"/>
    <x v="0"/>
  </r>
  <r>
    <n v="505520078039"/>
    <n v="505520078039"/>
    <n v="505520078039"/>
    <n v="2007"/>
    <s v="Miskolc"/>
    <d v="2018-05-05T00:00:00"/>
    <d v="2018-05-05T00:00:00"/>
    <x v="21"/>
    <e v="#N/A"/>
    <s v="szolgálati tároló kialakítás"/>
    <n v="1"/>
    <n v="0"/>
    <n v="1000000"/>
    <m/>
    <m/>
    <n v="0"/>
    <m/>
    <m/>
    <d v="2018-07-04T00:00:00"/>
    <n v="2018"/>
    <n v="7"/>
    <s v=""/>
    <s v=""/>
    <s v=""/>
    <n v="0"/>
    <m/>
    <m/>
    <n v="2007"/>
    <s v=""/>
    <s v=""/>
    <s v="nem"/>
    <s v=""/>
    <x v="0"/>
  </r>
  <r>
    <n v="505520078112"/>
    <n v="505520078112"/>
    <n v="505520078112"/>
    <n v="2007"/>
    <s v="Celldömölk"/>
    <d v="2018-02-16T00:00:00"/>
    <d v="2018-02-16T00:00:00"/>
    <x v="30"/>
    <e v="#N/A"/>
    <m/>
    <m/>
    <n v="1"/>
    <s v="x"/>
    <m/>
    <m/>
    <n v="0"/>
    <m/>
    <m/>
    <d v="2018-04-17T00:00:00"/>
    <n v="2018"/>
    <n v="4"/>
    <n v="14946694"/>
    <n v="99334"/>
    <n v="3900666"/>
    <n v="18946694"/>
    <m/>
    <m/>
    <n v="2007"/>
    <s v=""/>
    <s v=""/>
    <s v="igen"/>
    <n v="0"/>
    <x v="0"/>
  </r>
  <r>
    <n v="505520078112"/>
    <n v="505520078112"/>
    <n v="505520078112"/>
    <n v="2007"/>
    <s v="Celldömölk"/>
    <d v="2018-02-16T00:00:00"/>
    <d v="2018-02-16T00:00:00"/>
    <x v="21"/>
    <e v="#N/A"/>
    <s v="szolgálati tároló kialakítás"/>
    <n v="1"/>
    <n v="0"/>
    <n v="1000000"/>
    <m/>
    <m/>
    <n v="0"/>
    <m/>
    <m/>
    <d v="2018-04-17T00:00:00"/>
    <n v="2018"/>
    <n v="4"/>
    <s v=""/>
    <s v=""/>
    <s v=""/>
    <n v="0"/>
    <m/>
    <m/>
    <n v="2007"/>
    <s v=""/>
    <s v=""/>
    <s v="nem"/>
    <s v=""/>
    <x v="0"/>
  </r>
  <r>
    <n v="515520300036"/>
    <n v="515520300036"/>
    <n v="515520300036"/>
    <n v="2030"/>
    <s v="Debrecen"/>
    <d v="2016-09-08T00:00:00"/>
    <s v="?"/>
    <x v="6"/>
    <s v="P80115"/>
    <s v="UIC csere, zöldhurok"/>
    <n v="0"/>
    <n v="0"/>
    <n v="2781500"/>
    <s v="Ft/kocsi"/>
    <n v="0"/>
    <m/>
    <n v="0"/>
    <m/>
    <d v="2018-11-30T00:00:00"/>
    <n v="2018"/>
    <n v="11"/>
    <n v="14000000"/>
    <n v="1289642"/>
    <n v="4710358"/>
    <n v="20000000"/>
    <m/>
    <m/>
    <n v="2030"/>
    <n v="1"/>
    <s v=""/>
    <s v="igen"/>
    <n v="1260700"/>
    <x v="1"/>
  </r>
  <r>
    <n v="515520300036"/>
    <n v="515520300036"/>
    <n v="515520300036"/>
    <n v="2030"/>
    <s v="Debrecen"/>
    <d v="2016-09-08T00:00:00"/>
    <s v="?"/>
    <x v="25"/>
    <s v="HANG2"/>
    <s v="hangosítás kiépítés (fix beépítésű mikrofonnal)"/>
    <n v="1"/>
    <n v="0"/>
    <n v="1727300"/>
    <s v="Ft/kocsi"/>
    <n v="0"/>
    <m/>
    <n v="0"/>
    <m/>
    <d v="2018-11-30T00:00:00"/>
    <n v="2018"/>
    <n v="11"/>
    <s v=""/>
    <s v=""/>
    <s v=""/>
    <n v="0"/>
    <m/>
    <m/>
    <n v="2030"/>
    <n v="1"/>
    <s v=""/>
    <s v="nem"/>
    <s v=""/>
    <x v="1"/>
  </r>
  <r>
    <n v="515520300036"/>
    <n v="515520300036"/>
    <n v="515520300036"/>
    <n v="2030"/>
    <s v="Debrecen"/>
    <d v="2016-09-08T00:00:00"/>
    <s v="?"/>
    <x v="8"/>
    <e v="#N/A"/>
    <s v="UIC kábel"/>
    <n v="1"/>
    <n v="0"/>
    <s v="x"/>
    <m/>
    <m/>
    <m/>
    <n v="0"/>
    <m/>
    <d v="2018-11-30T00:00:00"/>
    <n v="2018"/>
    <n v="11"/>
    <s v=""/>
    <s v=""/>
    <s v=""/>
    <n v="0"/>
    <m/>
    <m/>
    <n v="2030"/>
    <n v="1"/>
    <s v=""/>
    <s v="nem"/>
    <s v=""/>
    <x v="1"/>
  </r>
  <r>
    <n v="515520300036"/>
    <n v="515520300036"/>
    <n v="515520300036"/>
    <n v="2030"/>
    <s v="Debrecen"/>
    <d v="2016-09-08T00:00:00"/>
    <s v="?"/>
    <x v="26"/>
    <e v="#N/A"/>
    <s v="ajtóátalakítás"/>
    <n v="1"/>
    <n v="1"/>
    <s v="x"/>
    <m/>
    <m/>
    <m/>
    <n v="0"/>
    <m/>
    <d v="2018-11-30T00:00:00"/>
    <n v="2018"/>
    <n v="11"/>
    <s v=""/>
    <s v=""/>
    <s v=""/>
    <n v="0"/>
    <m/>
    <m/>
    <n v="2030"/>
    <n v="1"/>
    <s v=""/>
    <s v="nem"/>
    <s v=""/>
    <x v="1"/>
  </r>
  <r>
    <n v="515520300036"/>
    <n v="515520300036"/>
    <n v="515520300036"/>
    <n v="2030"/>
    <s v="Debrecen"/>
    <d v="2016-09-08T00:00:00"/>
    <s v="?"/>
    <x v="27"/>
    <s v="nem volt"/>
    <s v="nyitó-záró gomb előkészítés"/>
    <n v="1"/>
    <n v="1"/>
    <n v="260700"/>
    <s v="Ft/kocsi"/>
    <n v="10"/>
    <n v="260700"/>
    <m/>
    <m/>
    <d v="2018-11-30T00:00:00"/>
    <n v="2018"/>
    <n v="11"/>
    <s v=""/>
    <s v=""/>
    <s v=""/>
    <n v="260700"/>
    <m/>
    <m/>
    <n v="2030"/>
    <n v="1"/>
    <s v=""/>
    <s v="nem"/>
    <s v=""/>
    <x v="0"/>
  </r>
  <r>
    <n v="515520300036"/>
    <n v="515520300036"/>
    <n v="515520300036"/>
    <n v="2030"/>
    <s v="Debrecen"/>
    <d v="2016-09-08T00:00:00"/>
    <s v="?"/>
    <x v="28"/>
    <s v="KOMF1"/>
    <s v="komfortnövelés"/>
    <n v="0"/>
    <n v="0"/>
    <n v="9716600"/>
    <s v="Ft/kocsi"/>
    <n v="0"/>
    <n v="0"/>
    <m/>
    <m/>
    <d v="2018-11-30T00:00:00"/>
    <n v="2018"/>
    <n v="11"/>
    <s v=""/>
    <s v=""/>
    <s v=""/>
    <n v="0"/>
    <m/>
    <m/>
    <n v="2030"/>
    <n v="1"/>
    <s v=""/>
    <s v="nem"/>
    <s v=""/>
    <x v="0"/>
  </r>
  <r>
    <n v="515520300036"/>
    <n v="515520300036"/>
    <n v="515520300036"/>
    <n v="2030"/>
    <s v="Debrecen"/>
    <d v="2016-09-08T00:00:00"/>
    <s v="?"/>
    <x v="29"/>
    <s v="T52990"/>
    <s v="azbesztmentesítés"/>
    <n v="1"/>
    <n v="0"/>
    <n v="365700"/>
    <s v="Ft/kocsi"/>
    <m/>
    <n v="0"/>
    <m/>
    <m/>
    <d v="2018-11-30T00:00:00"/>
    <n v="2018"/>
    <n v="11"/>
    <s v=""/>
    <s v=""/>
    <s v=""/>
    <n v="0"/>
    <m/>
    <m/>
    <n v="2030"/>
    <n v="1"/>
    <s v=""/>
    <s v="nem"/>
    <s v=""/>
    <x v="0"/>
  </r>
  <r>
    <n v="515520300036"/>
    <n v="515520300036"/>
    <n v="515520300036"/>
    <n v="2030"/>
    <s v="Debrecen"/>
    <d v="2016-09-08T00:00:00"/>
    <s v="?"/>
    <x v="21"/>
    <e v="#N/A"/>
    <s v="szolgálati tároló kialakítás"/>
    <n v="1"/>
    <n v="1"/>
    <n v="1000000"/>
    <m/>
    <m/>
    <n v="1000000"/>
    <m/>
    <m/>
    <d v="2018-11-30T00:00:00"/>
    <n v="2018"/>
    <n v="11"/>
    <s v=""/>
    <s v=""/>
    <s v=""/>
    <n v="1000000"/>
    <m/>
    <m/>
    <n v="2030"/>
    <n v="1"/>
    <s v=""/>
    <s v="nem"/>
    <s v=""/>
    <x v="0"/>
  </r>
  <r>
    <n v="515520300051"/>
    <n v="515520300051"/>
    <n v="515520300051"/>
    <n v="2030"/>
    <s v="Debrecen"/>
    <d v="2016-06-02T00:00:00"/>
    <d v="2019-09-27T00:00:00"/>
    <x v="6"/>
    <s v="P80115"/>
    <s v="UIC csere, zöldhurok"/>
    <n v="0"/>
    <n v="0"/>
    <n v="2781500"/>
    <s v="Ft/kocsi"/>
    <n v="0"/>
    <m/>
    <n v="0"/>
    <m/>
    <d v="2019-11-26T00:00:00"/>
    <n v="2019"/>
    <n v="11"/>
    <n v="14000000"/>
    <n v="1289642"/>
    <n v="4710358"/>
    <n v="20000000"/>
    <m/>
    <m/>
    <n v="2030"/>
    <s v=""/>
    <s v=""/>
    <s v="igen"/>
    <n v="260700"/>
    <x v="1"/>
  </r>
  <r>
    <n v="515520300051"/>
    <n v="515520300051"/>
    <n v="515520300051"/>
    <n v="2030"/>
    <s v="Debrecen"/>
    <d v="2016-06-02T00:00:00"/>
    <d v="2019-09-27T00:00:00"/>
    <x v="25"/>
    <s v="HANG2"/>
    <s v="hangosítás kiépítés (fix beépítésű mikrofonnal)"/>
    <n v="1"/>
    <n v="0"/>
    <n v="1727300"/>
    <s v="Ft/kocsi"/>
    <n v="0"/>
    <m/>
    <n v="0"/>
    <m/>
    <d v="2019-11-26T00:00:00"/>
    <n v="2019"/>
    <n v="11"/>
    <s v=""/>
    <s v=""/>
    <s v=""/>
    <n v="0"/>
    <m/>
    <m/>
    <n v="2030"/>
    <s v=""/>
    <s v=""/>
    <s v="nem"/>
    <s v=""/>
    <x v="1"/>
  </r>
  <r>
    <n v="515520300051"/>
    <n v="515520300051"/>
    <n v="515520300051"/>
    <n v="2030"/>
    <s v="Debrecen"/>
    <d v="2016-06-02T00:00:00"/>
    <d v="2019-09-27T00:00:00"/>
    <x v="8"/>
    <e v="#N/A"/>
    <s v="UIC kábel"/>
    <n v="1"/>
    <n v="1"/>
    <s v="x"/>
    <m/>
    <m/>
    <m/>
    <n v="0"/>
    <m/>
    <d v="2019-11-26T00:00:00"/>
    <n v="2019"/>
    <n v="11"/>
    <s v=""/>
    <s v=""/>
    <s v=""/>
    <n v="0"/>
    <m/>
    <m/>
    <n v="2030"/>
    <s v=""/>
    <s v=""/>
    <s v="nem"/>
    <s v=""/>
    <x v="1"/>
  </r>
  <r>
    <n v="515520300051"/>
    <n v="515520300051"/>
    <n v="515520300051"/>
    <n v="2030"/>
    <s v="Debrecen"/>
    <d v="2016-06-02T00:00:00"/>
    <d v="2019-09-27T00:00:00"/>
    <x v="26"/>
    <e v="#N/A"/>
    <s v="ajtóátalakítás"/>
    <n v="1"/>
    <n v="1"/>
    <s v="x"/>
    <m/>
    <m/>
    <m/>
    <n v="0"/>
    <m/>
    <d v="2019-11-26T00:00:00"/>
    <n v="2019"/>
    <n v="11"/>
    <s v=""/>
    <s v=""/>
    <s v=""/>
    <n v="0"/>
    <m/>
    <m/>
    <n v="2030"/>
    <s v=""/>
    <s v=""/>
    <s v="nem"/>
    <s v=""/>
    <x v="1"/>
  </r>
  <r>
    <n v="515520300051"/>
    <n v="515520300051"/>
    <n v="515520300051"/>
    <n v="2030"/>
    <s v="Debrecen"/>
    <d v="2016-06-02T00:00:00"/>
    <d v="2019-09-27T00:00:00"/>
    <x v="27"/>
    <s v="nem volt"/>
    <s v="nyitó-záró gomb előkészítés"/>
    <n v="1"/>
    <n v="1"/>
    <n v="260700"/>
    <s v="Ft/kocsi"/>
    <n v="10"/>
    <n v="260700"/>
    <m/>
    <m/>
    <d v="2019-11-26T00:00:00"/>
    <n v="2019"/>
    <n v="11"/>
    <s v=""/>
    <s v=""/>
    <s v=""/>
    <n v="260700"/>
    <m/>
    <m/>
    <n v="2030"/>
    <s v=""/>
    <s v=""/>
    <s v="nem"/>
    <s v=""/>
    <x v="0"/>
  </r>
  <r>
    <n v="515520300051"/>
    <n v="515520300051"/>
    <n v="515520300051"/>
    <n v="2030"/>
    <s v="Debrecen"/>
    <d v="2016-06-02T00:00:00"/>
    <d v="2019-09-27T00:00:00"/>
    <x v="28"/>
    <s v="KOMF1"/>
    <s v="komfortnövelés"/>
    <n v="0"/>
    <n v="0"/>
    <n v="9716600"/>
    <s v="Ft/kocsi"/>
    <n v="0"/>
    <n v="0"/>
    <m/>
    <m/>
    <d v="2019-11-26T00:00:00"/>
    <n v="2019"/>
    <n v="11"/>
    <s v=""/>
    <s v=""/>
    <s v=""/>
    <n v="0"/>
    <m/>
    <m/>
    <n v="2030"/>
    <s v=""/>
    <s v=""/>
    <s v="nem"/>
    <s v=""/>
    <x v="0"/>
  </r>
  <r>
    <n v="515520300051"/>
    <n v="515520300051"/>
    <n v="515520300051"/>
    <n v="2030"/>
    <s v="Debrecen"/>
    <d v="2016-06-02T00:00:00"/>
    <d v="2019-09-27T00:00:00"/>
    <x v="29"/>
    <s v="T52990"/>
    <s v="azbesztmentesítés"/>
    <n v="1"/>
    <n v="0"/>
    <n v="365700"/>
    <s v="Ft/kocsi"/>
    <m/>
    <n v="0"/>
    <m/>
    <m/>
    <d v="2019-11-26T00:00:00"/>
    <n v="2019"/>
    <n v="11"/>
    <s v=""/>
    <s v=""/>
    <s v=""/>
    <n v="0"/>
    <m/>
    <m/>
    <n v="2030"/>
    <s v=""/>
    <s v=""/>
    <s v="nem"/>
    <s v=""/>
    <x v="0"/>
  </r>
  <r>
    <n v="515520300051"/>
    <n v="515520300051"/>
    <n v="515520300051"/>
    <n v="2030"/>
    <s v="Debrecen"/>
    <d v="2016-06-02T00:00:00"/>
    <d v="2019-09-27T00:00:00"/>
    <x v="21"/>
    <e v="#N/A"/>
    <s v="szolgálati tároló kialakítás"/>
    <n v="1"/>
    <n v="0"/>
    <n v="1000000"/>
    <m/>
    <m/>
    <n v="0"/>
    <m/>
    <m/>
    <d v="2019-11-26T00:00:00"/>
    <n v="2019"/>
    <n v="11"/>
    <s v=""/>
    <s v=""/>
    <s v=""/>
    <n v="0"/>
    <m/>
    <m/>
    <n v="2030"/>
    <s v=""/>
    <s v=""/>
    <s v="nem"/>
    <s v=""/>
    <x v="0"/>
  </r>
  <r>
    <n v="515520300150"/>
    <n v="515520300150"/>
    <n v="515520300150"/>
    <n v="2030"/>
    <s v="Debrecen"/>
    <d v="2016-09-10T00:00:00"/>
    <d v="2019-10-25T00:00:00"/>
    <x v="6"/>
    <s v="P80115"/>
    <s v="UIC csere, zöldhurok"/>
    <n v="0"/>
    <n v="0"/>
    <n v="2781500"/>
    <s v="Ft/kocsi"/>
    <n v="0"/>
    <m/>
    <n v="0"/>
    <m/>
    <d v="2019-12-24T00:00:00"/>
    <n v="2019"/>
    <n v="12"/>
    <n v="14000000"/>
    <n v="1289642"/>
    <n v="4710358"/>
    <n v="20000000"/>
    <m/>
    <m/>
    <n v="2030"/>
    <s v=""/>
    <s v=""/>
    <s v="igen"/>
    <n v="260700"/>
    <x v="1"/>
  </r>
  <r>
    <n v="515520300150"/>
    <n v="515520300150"/>
    <n v="515520300150"/>
    <n v="2030"/>
    <s v="Debrecen"/>
    <d v="2016-09-10T00:00:00"/>
    <d v="2019-10-25T00:00:00"/>
    <x v="25"/>
    <s v="HANG2"/>
    <s v="hangosítás kiépítés (fix beépítésű mikrofonnal)"/>
    <n v="1"/>
    <n v="0"/>
    <n v="1727300"/>
    <s v="Ft/kocsi"/>
    <n v="0"/>
    <m/>
    <n v="0"/>
    <m/>
    <d v="2019-12-24T00:00:00"/>
    <n v="2019"/>
    <n v="12"/>
    <s v=""/>
    <s v=""/>
    <s v=""/>
    <n v="0"/>
    <m/>
    <m/>
    <n v="2030"/>
    <s v=""/>
    <s v=""/>
    <s v="nem"/>
    <s v=""/>
    <x v="1"/>
  </r>
  <r>
    <n v="515520300150"/>
    <n v="515520300150"/>
    <n v="515520300150"/>
    <n v="2030"/>
    <s v="Debrecen"/>
    <d v="2016-09-10T00:00:00"/>
    <d v="2019-10-25T00:00:00"/>
    <x v="8"/>
    <e v="#N/A"/>
    <s v="UIC kábel"/>
    <n v="1"/>
    <n v="1"/>
    <s v="x"/>
    <m/>
    <m/>
    <m/>
    <n v="0"/>
    <m/>
    <d v="2019-12-24T00:00:00"/>
    <n v="2019"/>
    <n v="12"/>
    <s v=""/>
    <s v=""/>
    <s v=""/>
    <n v="0"/>
    <m/>
    <m/>
    <n v="2030"/>
    <s v=""/>
    <s v=""/>
    <s v="nem"/>
    <s v=""/>
    <x v="1"/>
  </r>
  <r>
    <n v="515520300150"/>
    <n v="515520300150"/>
    <n v="515520300150"/>
    <n v="2030"/>
    <s v="Debrecen"/>
    <d v="2016-09-10T00:00:00"/>
    <d v="2019-10-25T00:00:00"/>
    <x v="26"/>
    <e v="#N/A"/>
    <s v="ajtóátalakítás"/>
    <n v="1"/>
    <n v="1"/>
    <s v="x"/>
    <m/>
    <m/>
    <m/>
    <n v="0"/>
    <m/>
    <d v="2019-12-24T00:00:00"/>
    <n v="2019"/>
    <n v="12"/>
    <s v=""/>
    <s v=""/>
    <s v=""/>
    <n v="0"/>
    <m/>
    <m/>
    <n v="2030"/>
    <s v=""/>
    <s v=""/>
    <s v="nem"/>
    <s v=""/>
    <x v="1"/>
  </r>
  <r>
    <n v="515520300150"/>
    <n v="515520300150"/>
    <n v="515520300150"/>
    <n v="2030"/>
    <s v="Debrecen"/>
    <d v="2016-09-10T00:00:00"/>
    <d v="2019-10-25T00:00:00"/>
    <x v="27"/>
    <s v="nem volt"/>
    <s v="nyitó-záró gomb előkészítés"/>
    <n v="1"/>
    <n v="1"/>
    <n v="260700"/>
    <s v="Ft/kocsi"/>
    <n v="10"/>
    <n v="260700"/>
    <m/>
    <m/>
    <d v="2019-12-24T00:00:00"/>
    <n v="2019"/>
    <n v="12"/>
    <s v=""/>
    <s v=""/>
    <s v=""/>
    <n v="260700"/>
    <m/>
    <m/>
    <n v="2030"/>
    <s v=""/>
    <s v=""/>
    <s v="nem"/>
    <s v=""/>
    <x v="0"/>
  </r>
  <r>
    <n v="515520300150"/>
    <n v="515520300150"/>
    <n v="515520300150"/>
    <n v="2030"/>
    <s v="Debrecen"/>
    <d v="2016-09-10T00:00:00"/>
    <d v="2019-10-25T00:00:00"/>
    <x v="28"/>
    <s v="KOMF1"/>
    <s v="komfortnövelés"/>
    <n v="0"/>
    <n v="0"/>
    <n v="9716600"/>
    <s v="Ft/kocsi"/>
    <n v="0"/>
    <n v="0"/>
    <m/>
    <m/>
    <d v="2019-12-24T00:00:00"/>
    <n v="2019"/>
    <n v="12"/>
    <s v=""/>
    <s v=""/>
    <s v=""/>
    <n v="0"/>
    <m/>
    <m/>
    <n v="2030"/>
    <s v=""/>
    <s v=""/>
    <s v="nem"/>
    <s v=""/>
    <x v="0"/>
  </r>
  <r>
    <n v="515520300150"/>
    <n v="515520300150"/>
    <n v="515520300150"/>
    <n v="2030"/>
    <s v="Debrecen"/>
    <d v="2016-09-10T00:00:00"/>
    <d v="2019-10-25T00:00:00"/>
    <x v="29"/>
    <s v="T52990"/>
    <s v="azbesztmentesítés"/>
    <n v="1"/>
    <n v="0"/>
    <n v="365700"/>
    <s v="Ft/kocsi"/>
    <m/>
    <n v="0"/>
    <m/>
    <m/>
    <d v="2019-12-24T00:00:00"/>
    <n v="2019"/>
    <n v="12"/>
    <s v=""/>
    <s v=""/>
    <s v=""/>
    <n v="0"/>
    <m/>
    <m/>
    <n v="2030"/>
    <s v=""/>
    <s v=""/>
    <s v="nem"/>
    <s v=""/>
    <x v="0"/>
  </r>
  <r>
    <n v="515520300150"/>
    <n v="515520300150"/>
    <n v="515520300150"/>
    <n v="2030"/>
    <s v="Debrecen"/>
    <d v="2016-09-10T00:00:00"/>
    <d v="2019-10-25T00:00:00"/>
    <x v="21"/>
    <e v="#N/A"/>
    <s v="szolgálati tároló kialakítás"/>
    <n v="1"/>
    <n v="0"/>
    <n v="1000000"/>
    <m/>
    <m/>
    <n v="0"/>
    <m/>
    <m/>
    <d v="2019-12-24T00:00:00"/>
    <n v="2019"/>
    <n v="12"/>
    <s v=""/>
    <s v=""/>
    <s v=""/>
    <n v="0"/>
    <m/>
    <m/>
    <n v="2030"/>
    <s v=""/>
    <s v=""/>
    <s v="nem"/>
    <s v=""/>
    <x v="0"/>
  </r>
  <r>
    <n v="515520300176"/>
    <n v="515520300176"/>
    <n v="515520300176"/>
    <n v="2030"/>
    <s v="Debrecen"/>
    <d v="2016-09-23T00:00:00"/>
    <d v="2019-10-25T00:00:00"/>
    <x v="6"/>
    <s v="P80115"/>
    <s v="UIC csere, zöldhurok"/>
    <n v="0"/>
    <n v="0"/>
    <n v="2781500"/>
    <s v="Ft/kocsi"/>
    <n v="0"/>
    <m/>
    <n v="0"/>
    <m/>
    <d v="2019-12-24T00:00:00"/>
    <n v="2019"/>
    <n v="12"/>
    <n v="14000000"/>
    <n v="1289642"/>
    <n v="4710358"/>
    <n v="20000000"/>
    <m/>
    <m/>
    <n v="2030"/>
    <s v=""/>
    <s v=""/>
    <s v="igen"/>
    <n v="1260700"/>
    <x v="1"/>
  </r>
  <r>
    <n v="515520300176"/>
    <n v="515520300176"/>
    <n v="515520300176"/>
    <n v="2030"/>
    <s v="Debrecen"/>
    <d v="2016-09-23T00:00:00"/>
    <d v="2019-10-25T00:00:00"/>
    <x v="25"/>
    <s v="HANG2"/>
    <s v="hangosítás kiépítés (fix beépítésű mikrofonnal)"/>
    <n v="1"/>
    <n v="0"/>
    <n v="1727300"/>
    <s v="Ft/kocsi"/>
    <n v="0"/>
    <m/>
    <n v="0"/>
    <m/>
    <d v="2019-12-24T00:00:00"/>
    <n v="2019"/>
    <n v="12"/>
    <s v=""/>
    <s v=""/>
    <s v=""/>
    <n v="0"/>
    <m/>
    <m/>
    <n v="2030"/>
    <s v=""/>
    <s v=""/>
    <s v="nem"/>
    <s v=""/>
    <x v="1"/>
  </r>
  <r>
    <n v="515520300176"/>
    <n v="515520300176"/>
    <n v="515520300176"/>
    <n v="2030"/>
    <s v="Debrecen"/>
    <d v="2016-09-23T00:00:00"/>
    <d v="2019-10-25T00:00:00"/>
    <x v="8"/>
    <e v="#N/A"/>
    <s v="UIC kábel"/>
    <n v="1"/>
    <n v="1"/>
    <s v="x"/>
    <m/>
    <m/>
    <m/>
    <n v="0"/>
    <m/>
    <d v="2019-12-24T00:00:00"/>
    <n v="2019"/>
    <n v="12"/>
    <s v=""/>
    <s v=""/>
    <s v=""/>
    <n v="0"/>
    <m/>
    <m/>
    <n v="2030"/>
    <s v=""/>
    <s v=""/>
    <s v="nem"/>
    <s v=""/>
    <x v="1"/>
  </r>
  <r>
    <n v="515520300176"/>
    <n v="515520300176"/>
    <n v="515520300176"/>
    <n v="2030"/>
    <s v="Debrecen"/>
    <d v="2016-09-23T00:00:00"/>
    <d v="2019-10-25T00:00:00"/>
    <x v="26"/>
    <e v="#N/A"/>
    <s v="ajtóátalakítás"/>
    <n v="1"/>
    <n v="1"/>
    <s v="x"/>
    <m/>
    <m/>
    <m/>
    <n v="0"/>
    <m/>
    <d v="2019-12-24T00:00:00"/>
    <n v="2019"/>
    <n v="12"/>
    <s v=""/>
    <s v=""/>
    <s v=""/>
    <n v="0"/>
    <m/>
    <m/>
    <n v="2030"/>
    <s v=""/>
    <s v=""/>
    <s v="nem"/>
    <s v=""/>
    <x v="1"/>
  </r>
  <r>
    <n v="515520300176"/>
    <n v="515520300176"/>
    <n v="515520300176"/>
    <n v="2030"/>
    <s v="Debrecen"/>
    <d v="2016-09-23T00:00:00"/>
    <d v="2019-10-25T00:00:00"/>
    <x v="27"/>
    <s v="nem volt"/>
    <s v="nyitó-záró gomb előkészítés"/>
    <n v="1"/>
    <n v="1"/>
    <n v="260700"/>
    <s v="Ft/kocsi"/>
    <n v="10"/>
    <n v="260700"/>
    <m/>
    <m/>
    <d v="2019-12-24T00:00:00"/>
    <n v="2019"/>
    <n v="12"/>
    <s v=""/>
    <s v=""/>
    <s v=""/>
    <n v="260700"/>
    <m/>
    <m/>
    <n v="2030"/>
    <s v=""/>
    <s v=""/>
    <s v="nem"/>
    <s v=""/>
    <x v="0"/>
  </r>
  <r>
    <n v="515520300176"/>
    <n v="515520300176"/>
    <n v="515520300176"/>
    <n v="2030"/>
    <s v="Debrecen"/>
    <d v="2016-09-23T00:00:00"/>
    <d v="2019-10-25T00:00:00"/>
    <x v="28"/>
    <s v="KOMF1"/>
    <s v="komfortnövelés"/>
    <n v="0"/>
    <n v="0"/>
    <n v="9716600"/>
    <s v="Ft/kocsi"/>
    <n v="0"/>
    <n v="0"/>
    <m/>
    <m/>
    <d v="2019-12-24T00:00:00"/>
    <n v="2019"/>
    <n v="12"/>
    <s v=""/>
    <s v=""/>
    <s v=""/>
    <n v="0"/>
    <m/>
    <m/>
    <n v="2030"/>
    <s v=""/>
    <s v=""/>
    <s v="nem"/>
    <s v=""/>
    <x v="0"/>
  </r>
  <r>
    <n v="515520300176"/>
    <n v="515520300176"/>
    <n v="515520300176"/>
    <n v="2030"/>
    <s v="Debrecen"/>
    <d v="2016-09-23T00:00:00"/>
    <d v="2019-10-25T00:00:00"/>
    <x v="29"/>
    <s v="T52990"/>
    <s v="azbesztmentesítés"/>
    <n v="1"/>
    <n v="0"/>
    <n v="365700"/>
    <s v="Ft/kocsi"/>
    <m/>
    <n v="0"/>
    <m/>
    <m/>
    <d v="2019-12-24T00:00:00"/>
    <n v="2019"/>
    <n v="12"/>
    <s v=""/>
    <s v=""/>
    <s v=""/>
    <n v="0"/>
    <m/>
    <m/>
    <n v="2030"/>
    <s v=""/>
    <s v=""/>
    <s v="nem"/>
    <s v=""/>
    <x v="0"/>
  </r>
  <r>
    <n v="515520300176"/>
    <n v="515520300176"/>
    <n v="515520300176"/>
    <n v="2030"/>
    <s v="Debrecen"/>
    <d v="2016-09-23T00:00:00"/>
    <d v="2019-10-25T00:00:00"/>
    <x v="21"/>
    <e v="#N/A"/>
    <s v="szolgálati tároló kialakítás"/>
    <n v="1"/>
    <n v="1"/>
    <n v="1000000"/>
    <m/>
    <m/>
    <n v="1000000"/>
    <m/>
    <m/>
    <d v="2019-12-24T00:00:00"/>
    <n v="2019"/>
    <n v="12"/>
    <s v=""/>
    <s v=""/>
    <s v=""/>
    <n v="1000000"/>
    <m/>
    <m/>
    <n v="2030"/>
    <s v=""/>
    <s v=""/>
    <s v="nem"/>
    <s v=""/>
    <x v="0"/>
  </r>
  <r>
    <n v="515520300184"/>
    <n v="515520300184"/>
    <n v="515520300184"/>
    <n v="2030"/>
    <s v="Debrecen"/>
    <d v="2018-10-26T00:00:00"/>
    <d v="2018-10-26T00:00:00"/>
    <x v="6"/>
    <s v="P80115"/>
    <s v="UIC csere, zöldhurok"/>
    <n v="1"/>
    <n v="1"/>
    <n v="2781500"/>
    <s v="Ft/kocsi"/>
    <n v="0"/>
    <m/>
    <n v="2781500"/>
    <m/>
    <d v="2018-12-25T00:00:00"/>
    <n v="2018"/>
    <n v="12"/>
    <n v="14000000"/>
    <n v="1289642"/>
    <n v="4710358"/>
    <n v="22781500"/>
    <m/>
    <m/>
    <n v="2030"/>
    <s v=""/>
    <s v=""/>
    <s v="igen"/>
    <n v="14851800"/>
    <x v="1"/>
  </r>
  <r>
    <n v="515520300184"/>
    <n v="515520300184"/>
    <n v="515520300184"/>
    <n v="2030"/>
    <s v="Debrecen"/>
    <d v="2018-10-26T00:00:00"/>
    <d v="2018-10-26T00:00:00"/>
    <x v="25"/>
    <s v="HANG2"/>
    <s v="hangosítás kiépítés (fix beépítésű mikrofonnal)"/>
    <n v="1"/>
    <n v="1"/>
    <n v="1727300"/>
    <s v="Ft/kocsi"/>
    <n v="0"/>
    <m/>
    <n v="1727300"/>
    <m/>
    <d v="2018-12-25T00:00:00"/>
    <n v="2018"/>
    <n v="12"/>
    <s v=""/>
    <s v=""/>
    <s v=""/>
    <n v="1727300"/>
    <m/>
    <m/>
    <n v="2030"/>
    <s v=""/>
    <s v=""/>
    <s v="nem"/>
    <s v=""/>
    <x v="1"/>
  </r>
  <r>
    <n v="515520300184"/>
    <n v="515520300184"/>
    <n v="515520300184"/>
    <n v="2030"/>
    <s v="Debrecen"/>
    <d v="2018-10-26T00:00:00"/>
    <d v="2018-10-26T00:00:00"/>
    <x v="8"/>
    <e v="#N/A"/>
    <s v="UIC kábel"/>
    <n v="1"/>
    <n v="1"/>
    <s v="x"/>
    <m/>
    <m/>
    <m/>
    <n v="0"/>
    <m/>
    <d v="2018-12-25T00:00:00"/>
    <n v="2018"/>
    <n v="12"/>
    <s v=""/>
    <s v=""/>
    <s v=""/>
    <n v="0"/>
    <m/>
    <m/>
    <n v="2030"/>
    <s v=""/>
    <s v=""/>
    <s v="nem"/>
    <s v=""/>
    <x v="1"/>
  </r>
  <r>
    <n v="515520300184"/>
    <n v="515520300184"/>
    <n v="515520300184"/>
    <n v="2030"/>
    <s v="Debrecen"/>
    <d v="2018-10-26T00:00:00"/>
    <d v="2018-10-26T00:00:00"/>
    <x v="26"/>
    <e v="#N/A"/>
    <s v="ajtóátalakítás"/>
    <n v="1"/>
    <n v="1"/>
    <s v="x"/>
    <m/>
    <m/>
    <m/>
    <n v="0"/>
    <m/>
    <d v="2018-12-25T00:00:00"/>
    <n v="2018"/>
    <n v="12"/>
    <s v=""/>
    <s v=""/>
    <s v=""/>
    <n v="0"/>
    <m/>
    <m/>
    <n v="2030"/>
    <s v=""/>
    <s v=""/>
    <s v="nem"/>
    <s v=""/>
    <x v="1"/>
  </r>
  <r>
    <n v="515520300184"/>
    <n v="515520300184"/>
    <n v="515520300184"/>
    <n v="2030"/>
    <s v="Debrecen"/>
    <d v="2018-10-26T00:00:00"/>
    <d v="2018-10-26T00:00:00"/>
    <x v="27"/>
    <s v="nem volt"/>
    <s v="nyitó-záró gomb előkészítés"/>
    <n v="1"/>
    <n v="1"/>
    <n v="260700"/>
    <s v="Ft/kocsi"/>
    <n v="10"/>
    <n v="260700"/>
    <m/>
    <m/>
    <d v="2018-12-25T00:00:00"/>
    <n v="2018"/>
    <n v="12"/>
    <s v=""/>
    <s v=""/>
    <s v=""/>
    <n v="260700"/>
    <m/>
    <m/>
    <n v="2030"/>
    <s v=""/>
    <s v=""/>
    <s v="nem"/>
    <s v=""/>
    <x v="0"/>
  </r>
  <r>
    <n v="515520300184"/>
    <n v="515520300184"/>
    <n v="515520300184"/>
    <n v="2030"/>
    <s v="Debrecen"/>
    <d v="2018-10-26T00:00:00"/>
    <d v="2018-10-26T00:00:00"/>
    <x v="28"/>
    <s v="KOMF1"/>
    <s v="komfortnövelés"/>
    <n v="1"/>
    <n v="1"/>
    <n v="9716600"/>
    <s v="Ft/kocsi"/>
    <n v="0"/>
    <n v="9716600"/>
    <m/>
    <m/>
    <d v="2018-12-25T00:00:00"/>
    <n v="2018"/>
    <n v="12"/>
    <s v=""/>
    <s v=""/>
    <s v=""/>
    <n v="9716600"/>
    <m/>
    <m/>
    <n v="2030"/>
    <s v=""/>
    <s v=""/>
    <s v="nem"/>
    <s v=""/>
    <x v="0"/>
  </r>
  <r>
    <n v="515520300184"/>
    <n v="515520300184"/>
    <n v="515520300184"/>
    <n v="2030"/>
    <s v="Debrecen"/>
    <d v="2018-10-26T00:00:00"/>
    <d v="2018-10-26T00:00:00"/>
    <x v="29"/>
    <s v="T52990"/>
    <s v="azbesztmentesítés"/>
    <n v="1"/>
    <n v="1"/>
    <n v="365700"/>
    <s v="Ft/kocsi"/>
    <m/>
    <n v="365700"/>
    <m/>
    <m/>
    <d v="2018-12-25T00:00:00"/>
    <n v="2018"/>
    <n v="12"/>
    <s v=""/>
    <s v=""/>
    <s v=""/>
    <n v="365700"/>
    <m/>
    <m/>
    <n v="2030"/>
    <s v=""/>
    <s v=""/>
    <s v="nem"/>
    <s v=""/>
    <x v="0"/>
  </r>
  <r>
    <n v="515520300184"/>
    <n v="515520300184"/>
    <n v="515520300184"/>
    <n v="2030"/>
    <s v="Debrecen"/>
    <d v="2018-10-26T00:00:00"/>
    <d v="2018-10-26T00:00:00"/>
    <x v="21"/>
    <e v="#N/A"/>
    <s v="szolgálati tároló kialakítás"/>
    <n v="1"/>
    <n v="0"/>
    <n v="1000000"/>
    <m/>
    <m/>
    <n v="0"/>
    <m/>
    <m/>
    <d v="2018-12-25T00:00:00"/>
    <n v="2018"/>
    <n v="12"/>
    <s v=""/>
    <s v=""/>
    <s v=""/>
    <n v="0"/>
    <m/>
    <m/>
    <n v="2030"/>
    <s v=""/>
    <s v=""/>
    <s v="nem"/>
    <s v=""/>
    <x v="0"/>
  </r>
  <r>
    <n v="515520300259"/>
    <n v="515520300259"/>
    <n v="515520300259"/>
    <n v="2030"/>
    <s v="Debrecen"/>
    <d v="2019-01-25T00:00:00"/>
    <d v="2019-01-25T00:00:00"/>
    <x v="6"/>
    <s v="P80115"/>
    <s v="UIC csere, zöldhurok"/>
    <n v="0"/>
    <n v="0"/>
    <n v="2781500"/>
    <s v="Ft/kocsi"/>
    <n v="0"/>
    <m/>
    <n v="0"/>
    <m/>
    <d v="2019-03-26T00:00:00"/>
    <n v="2019"/>
    <n v="3"/>
    <n v="14000000"/>
    <n v="1289642"/>
    <n v="4710358"/>
    <n v="20000000"/>
    <m/>
    <m/>
    <n v="2030"/>
    <s v=""/>
    <s v=""/>
    <s v="igen"/>
    <n v="260700"/>
    <x v="1"/>
  </r>
  <r>
    <n v="515520300259"/>
    <n v="515520300259"/>
    <n v="515520300259"/>
    <n v="2030"/>
    <s v="Debrecen"/>
    <d v="2019-01-25T00:00:00"/>
    <d v="2019-01-25T00:00:00"/>
    <x v="25"/>
    <s v="HANG2"/>
    <s v="hangosítás kiépítés (fix beépítésű mikrofonnal)"/>
    <n v="1"/>
    <n v="0"/>
    <n v="1727300"/>
    <s v="Ft/kocsi"/>
    <n v="0"/>
    <m/>
    <n v="0"/>
    <m/>
    <d v="2019-03-26T00:00:00"/>
    <n v="2019"/>
    <n v="3"/>
    <s v=""/>
    <s v=""/>
    <s v=""/>
    <n v="0"/>
    <m/>
    <m/>
    <n v="2030"/>
    <s v=""/>
    <s v=""/>
    <s v="nem"/>
    <s v=""/>
    <x v="1"/>
  </r>
  <r>
    <n v="515520300259"/>
    <n v="515520300259"/>
    <n v="515520300259"/>
    <n v="2030"/>
    <s v="Debrecen"/>
    <d v="2019-01-25T00:00:00"/>
    <d v="2019-01-25T00:00:00"/>
    <x v="8"/>
    <e v="#N/A"/>
    <s v="UIC kábel"/>
    <n v="1"/>
    <n v="0"/>
    <s v="x"/>
    <m/>
    <m/>
    <m/>
    <n v="0"/>
    <m/>
    <d v="2019-03-26T00:00:00"/>
    <n v="2019"/>
    <n v="3"/>
    <s v=""/>
    <s v=""/>
    <s v=""/>
    <n v="0"/>
    <m/>
    <m/>
    <n v="2030"/>
    <s v=""/>
    <s v=""/>
    <s v="nem"/>
    <s v=""/>
    <x v="1"/>
  </r>
  <r>
    <n v="515520300259"/>
    <n v="515520300259"/>
    <n v="515520300259"/>
    <n v="2030"/>
    <s v="Debrecen"/>
    <d v="2019-01-25T00:00:00"/>
    <d v="2019-01-25T00:00:00"/>
    <x v="26"/>
    <e v="#N/A"/>
    <s v="ajtóátalakítás"/>
    <n v="1"/>
    <n v="1"/>
    <s v="x"/>
    <m/>
    <m/>
    <m/>
    <n v="0"/>
    <m/>
    <d v="2019-03-26T00:00:00"/>
    <n v="2019"/>
    <n v="3"/>
    <s v=""/>
    <s v=""/>
    <s v=""/>
    <n v="0"/>
    <m/>
    <m/>
    <n v="2030"/>
    <s v=""/>
    <s v=""/>
    <s v="nem"/>
    <s v=""/>
    <x v="1"/>
  </r>
  <r>
    <n v="515520300259"/>
    <n v="515520300259"/>
    <n v="515520300259"/>
    <n v="2030"/>
    <s v="Debrecen"/>
    <d v="2019-01-25T00:00:00"/>
    <d v="2019-01-25T00:00:00"/>
    <x v="27"/>
    <s v="nem volt"/>
    <s v="nyitó-záró gomb előkészítés"/>
    <n v="1"/>
    <n v="1"/>
    <n v="260700"/>
    <s v="Ft/kocsi"/>
    <n v="10"/>
    <n v="260700"/>
    <m/>
    <m/>
    <d v="2019-03-26T00:00:00"/>
    <n v="2019"/>
    <n v="3"/>
    <s v=""/>
    <s v=""/>
    <s v=""/>
    <n v="260700"/>
    <m/>
    <m/>
    <n v="2030"/>
    <s v=""/>
    <s v=""/>
    <s v="nem"/>
    <s v=""/>
    <x v="0"/>
  </r>
  <r>
    <n v="515520300259"/>
    <n v="515520300259"/>
    <n v="515520300259"/>
    <n v="2030"/>
    <s v="Debrecen"/>
    <d v="2019-01-25T00:00:00"/>
    <d v="2019-01-25T00:00:00"/>
    <x v="28"/>
    <s v="KOMF1"/>
    <s v="komfortnövelés"/>
    <n v="0"/>
    <n v="0"/>
    <n v="9716600"/>
    <s v="Ft/kocsi"/>
    <n v="0"/>
    <n v="0"/>
    <m/>
    <m/>
    <d v="2019-03-26T00:00:00"/>
    <n v="2019"/>
    <n v="3"/>
    <s v=""/>
    <s v=""/>
    <s v=""/>
    <n v="0"/>
    <m/>
    <m/>
    <n v="2030"/>
    <s v=""/>
    <s v=""/>
    <s v="nem"/>
    <s v=""/>
    <x v="0"/>
  </r>
  <r>
    <n v="515520300259"/>
    <n v="515520300259"/>
    <n v="515520300259"/>
    <n v="2030"/>
    <s v="Debrecen"/>
    <d v="2019-01-25T00:00:00"/>
    <d v="2019-01-25T00:00:00"/>
    <x v="29"/>
    <s v="T52990"/>
    <s v="azbesztmentesítés"/>
    <n v="1"/>
    <n v="0"/>
    <n v="365700"/>
    <s v="Ft/kocsi"/>
    <m/>
    <n v="0"/>
    <m/>
    <m/>
    <d v="2019-03-26T00:00:00"/>
    <n v="2019"/>
    <n v="3"/>
    <s v=""/>
    <s v=""/>
    <s v=""/>
    <n v="0"/>
    <m/>
    <m/>
    <n v="2030"/>
    <s v=""/>
    <s v=""/>
    <s v="nem"/>
    <s v=""/>
    <x v="0"/>
  </r>
  <r>
    <n v="515520300259"/>
    <n v="515520300259"/>
    <n v="515520300259"/>
    <n v="2030"/>
    <s v="Debrecen"/>
    <d v="2019-01-25T00:00:00"/>
    <d v="2019-01-25T00:00:00"/>
    <x v="21"/>
    <e v="#N/A"/>
    <s v="szolgálati tároló kialakítás"/>
    <n v="1"/>
    <n v="0"/>
    <n v="1000000"/>
    <m/>
    <m/>
    <n v="0"/>
    <m/>
    <m/>
    <d v="2019-03-26T00:00:00"/>
    <n v="2019"/>
    <n v="3"/>
    <s v=""/>
    <s v=""/>
    <s v=""/>
    <n v="0"/>
    <m/>
    <m/>
    <n v="2030"/>
    <s v=""/>
    <s v=""/>
    <s v="nem"/>
    <s v=""/>
    <x v="0"/>
  </r>
  <r>
    <n v="515520300317"/>
    <n v="515520300317"/>
    <n v="515520300317"/>
    <n v="2030"/>
    <s v="Debrecen"/>
    <d v="2017-07-10T00:00:00"/>
    <d v="2020-01-31T00:00:00"/>
    <x v="6"/>
    <s v="P80115"/>
    <s v="UIC csere, zöldhurok"/>
    <n v="0"/>
    <n v="0"/>
    <n v="2781500"/>
    <s v="Ft/kocsi"/>
    <n v="0"/>
    <m/>
    <n v="0"/>
    <m/>
    <d v="2020-03-31T00:00:00"/>
    <n v="2020"/>
    <n v="3"/>
    <n v="14000000"/>
    <n v="1289642"/>
    <n v="4710358"/>
    <n v="20000000"/>
    <m/>
    <m/>
    <n v="2030"/>
    <s v=""/>
    <s v=""/>
    <s v="igen"/>
    <n v="1000000"/>
    <x v="1"/>
  </r>
  <r>
    <n v="515520300317"/>
    <n v="515520300317"/>
    <n v="515520300317"/>
    <n v="2030"/>
    <s v="Debrecen"/>
    <d v="2017-07-10T00:00:00"/>
    <d v="2020-01-31T00:00:00"/>
    <x v="25"/>
    <s v="HANG2"/>
    <s v="hangosítás kiépítés (fix beépítésű mikrofonnal)"/>
    <n v="1"/>
    <n v="0"/>
    <n v="1727300"/>
    <s v="Ft/kocsi"/>
    <n v="0"/>
    <m/>
    <n v="0"/>
    <m/>
    <d v="2020-03-31T00:00:00"/>
    <n v="2020"/>
    <n v="3"/>
    <s v=""/>
    <s v=""/>
    <s v=""/>
    <n v="0"/>
    <m/>
    <m/>
    <n v="2030"/>
    <s v=""/>
    <s v=""/>
    <s v="nem"/>
    <s v=""/>
    <x v="1"/>
  </r>
  <r>
    <n v="515520300317"/>
    <n v="515520300317"/>
    <n v="515520300317"/>
    <n v="2030"/>
    <s v="Debrecen"/>
    <d v="2017-07-10T00:00:00"/>
    <d v="2020-01-31T00:00:00"/>
    <x v="8"/>
    <e v="#N/A"/>
    <s v="UIC kábel"/>
    <n v="1"/>
    <n v="0"/>
    <s v="x"/>
    <m/>
    <m/>
    <m/>
    <n v="0"/>
    <m/>
    <d v="2020-03-31T00:00:00"/>
    <n v="2020"/>
    <n v="3"/>
    <s v=""/>
    <s v=""/>
    <s v=""/>
    <n v="0"/>
    <m/>
    <m/>
    <n v="2030"/>
    <s v=""/>
    <s v=""/>
    <s v="nem"/>
    <s v=""/>
    <x v="1"/>
  </r>
  <r>
    <n v="515520300317"/>
    <n v="515520300317"/>
    <n v="515520300317"/>
    <n v="2030"/>
    <s v="Debrecen"/>
    <d v="2017-07-10T00:00:00"/>
    <d v="2020-01-31T00:00:00"/>
    <x v="26"/>
    <e v="#N/A"/>
    <s v="ajtóátalakítás"/>
    <n v="1"/>
    <n v="0"/>
    <s v="x"/>
    <m/>
    <m/>
    <m/>
    <n v="0"/>
    <m/>
    <d v="2020-03-31T00:00:00"/>
    <n v="2020"/>
    <n v="3"/>
    <s v=""/>
    <s v=""/>
    <s v=""/>
    <n v="0"/>
    <m/>
    <m/>
    <n v="2030"/>
    <s v=""/>
    <s v=""/>
    <s v="nem"/>
    <s v=""/>
    <x v="1"/>
  </r>
  <r>
    <n v="515520300317"/>
    <n v="515520300317"/>
    <n v="515520300317"/>
    <n v="2030"/>
    <s v="Debrecen"/>
    <d v="2017-07-10T00:00:00"/>
    <d v="2020-01-31T00:00:00"/>
    <x v="27"/>
    <s v="nem volt"/>
    <s v="nyitó-záró gomb előkészítés"/>
    <n v="1"/>
    <n v="0"/>
    <n v="260700"/>
    <s v="Ft/kocsi"/>
    <n v="10"/>
    <n v="0"/>
    <m/>
    <m/>
    <d v="2020-03-31T00:00:00"/>
    <n v="2020"/>
    <n v="3"/>
    <s v=""/>
    <s v=""/>
    <s v=""/>
    <n v="0"/>
    <m/>
    <m/>
    <n v="2030"/>
    <s v=""/>
    <s v=""/>
    <s v="nem"/>
    <s v=""/>
    <x v="0"/>
  </r>
  <r>
    <n v="515520300317"/>
    <n v="515520300317"/>
    <n v="515520300317"/>
    <n v="2030"/>
    <s v="Debrecen"/>
    <d v="2017-07-10T00:00:00"/>
    <d v="2020-01-31T00:00:00"/>
    <x v="28"/>
    <s v="KOMF1"/>
    <s v="komfortnövelés"/>
    <n v="0"/>
    <n v="0"/>
    <n v="9716600"/>
    <s v="Ft/kocsi"/>
    <n v="0"/>
    <n v="0"/>
    <m/>
    <m/>
    <d v="2020-03-31T00:00:00"/>
    <n v="2020"/>
    <n v="3"/>
    <s v=""/>
    <s v=""/>
    <s v=""/>
    <n v="0"/>
    <m/>
    <m/>
    <n v="2030"/>
    <s v=""/>
    <s v=""/>
    <s v="nem"/>
    <s v=""/>
    <x v="0"/>
  </r>
  <r>
    <n v="515520300317"/>
    <n v="515520300317"/>
    <n v="515520300317"/>
    <n v="2030"/>
    <s v="Debrecen"/>
    <d v="2017-07-10T00:00:00"/>
    <d v="2020-01-31T00:00:00"/>
    <x v="29"/>
    <s v="T52990"/>
    <s v="azbesztmentesítés"/>
    <n v="1"/>
    <n v="0"/>
    <n v="365700"/>
    <s v="Ft/kocsi"/>
    <m/>
    <n v="0"/>
    <m/>
    <m/>
    <d v="2020-03-31T00:00:00"/>
    <n v="2020"/>
    <n v="3"/>
    <s v=""/>
    <s v=""/>
    <s v=""/>
    <n v="0"/>
    <m/>
    <m/>
    <n v="2030"/>
    <s v=""/>
    <s v=""/>
    <s v="nem"/>
    <s v=""/>
    <x v="0"/>
  </r>
  <r>
    <n v="515520300317"/>
    <n v="515520300317"/>
    <n v="515520300317"/>
    <n v="2030"/>
    <s v="Debrecen"/>
    <d v="2017-07-10T00:00:00"/>
    <d v="2020-01-31T00:00:00"/>
    <x v="21"/>
    <e v="#N/A"/>
    <s v="szolgálati tároló kialakítás"/>
    <n v="1"/>
    <n v="1"/>
    <n v="1000000"/>
    <m/>
    <m/>
    <n v="1000000"/>
    <m/>
    <m/>
    <d v="2020-03-31T00:00:00"/>
    <n v="2020"/>
    <n v="3"/>
    <s v=""/>
    <s v=""/>
    <s v=""/>
    <n v="1000000"/>
    <m/>
    <m/>
    <n v="2030"/>
    <s v=""/>
    <s v=""/>
    <s v="nem"/>
    <s v=""/>
    <x v="0"/>
  </r>
  <r>
    <n v="515520300333"/>
    <n v="515520300333"/>
    <n v="515520300333"/>
    <n v="2030"/>
    <s v="Debrecen"/>
    <d v="2016-09-15T00:00:00"/>
    <d v="2019-12-20T00:00:00"/>
    <x v="6"/>
    <s v="P80115"/>
    <s v="UIC csere, zöldhurok"/>
    <n v="0"/>
    <n v="0"/>
    <n v="2781500"/>
    <s v="Ft/kocsi"/>
    <n v="0"/>
    <m/>
    <n v="0"/>
    <m/>
    <d v="2020-02-18T00:00:00"/>
    <n v="2020"/>
    <n v="2"/>
    <n v="14000000"/>
    <n v="1289642"/>
    <n v="4710358"/>
    <n v="20000000"/>
    <m/>
    <m/>
    <n v="2030"/>
    <s v=""/>
    <s v=""/>
    <s v="igen"/>
    <n v="0"/>
    <x v="1"/>
  </r>
  <r>
    <n v="515520300333"/>
    <n v="515520300333"/>
    <n v="515520300333"/>
    <n v="2030"/>
    <s v="Debrecen"/>
    <d v="2016-09-15T00:00:00"/>
    <d v="2019-12-20T00:00:00"/>
    <x v="25"/>
    <s v="HANG2"/>
    <s v="hangosítás kiépítés (fix beépítésű mikrofonnal)"/>
    <n v="1"/>
    <n v="0"/>
    <n v="1727300"/>
    <s v="Ft/kocsi"/>
    <n v="0"/>
    <m/>
    <n v="0"/>
    <m/>
    <d v="2020-02-18T00:00:00"/>
    <n v="2020"/>
    <n v="2"/>
    <s v=""/>
    <s v=""/>
    <s v=""/>
    <n v="0"/>
    <m/>
    <m/>
    <n v="2030"/>
    <s v=""/>
    <s v=""/>
    <s v="nem"/>
    <s v=""/>
    <x v="1"/>
  </r>
  <r>
    <n v="515520300333"/>
    <n v="515520300333"/>
    <n v="515520300333"/>
    <n v="2030"/>
    <s v="Debrecen"/>
    <d v="2016-09-15T00:00:00"/>
    <d v="2019-12-20T00:00:00"/>
    <x v="8"/>
    <e v="#N/A"/>
    <s v="UIC kábel"/>
    <n v="1"/>
    <n v="0"/>
    <s v="x"/>
    <m/>
    <m/>
    <m/>
    <n v="0"/>
    <m/>
    <d v="2020-02-18T00:00:00"/>
    <n v="2020"/>
    <n v="2"/>
    <s v=""/>
    <s v=""/>
    <s v=""/>
    <n v="0"/>
    <m/>
    <m/>
    <n v="2030"/>
    <s v=""/>
    <s v=""/>
    <s v="nem"/>
    <s v=""/>
    <x v="1"/>
  </r>
  <r>
    <n v="515520300333"/>
    <n v="515520300333"/>
    <n v="515520300333"/>
    <n v="2030"/>
    <s v="Debrecen"/>
    <d v="2016-09-15T00:00:00"/>
    <d v="2019-12-20T00:00:00"/>
    <x v="26"/>
    <e v="#N/A"/>
    <s v="ajtóátalakítás"/>
    <n v="1"/>
    <n v="0"/>
    <s v="x"/>
    <m/>
    <m/>
    <m/>
    <n v="0"/>
    <m/>
    <d v="2020-02-18T00:00:00"/>
    <n v="2020"/>
    <n v="2"/>
    <s v=""/>
    <s v=""/>
    <s v=""/>
    <n v="0"/>
    <m/>
    <m/>
    <n v="2030"/>
    <s v=""/>
    <s v=""/>
    <s v="nem"/>
    <s v=""/>
    <x v="1"/>
  </r>
  <r>
    <n v="515520300333"/>
    <n v="515520300333"/>
    <n v="515520300333"/>
    <n v="2030"/>
    <s v="Debrecen"/>
    <d v="2016-09-15T00:00:00"/>
    <d v="2019-12-20T00:00:00"/>
    <x v="27"/>
    <s v="nem volt"/>
    <s v="nyitó-záró gomb előkészítés"/>
    <n v="1"/>
    <n v="0"/>
    <n v="260700"/>
    <s v="Ft/kocsi"/>
    <n v="10"/>
    <n v="0"/>
    <m/>
    <m/>
    <d v="2020-02-18T00:00:00"/>
    <n v="2020"/>
    <n v="2"/>
    <s v=""/>
    <s v=""/>
    <s v=""/>
    <n v="0"/>
    <m/>
    <m/>
    <n v="2030"/>
    <s v=""/>
    <s v=""/>
    <s v="nem"/>
    <s v=""/>
    <x v="0"/>
  </r>
  <r>
    <n v="515520300333"/>
    <n v="515520300333"/>
    <n v="515520300333"/>
    <n v="2030"/>
    <s v="Debrecen"/>
    <d v="2016-09-15T00:00:00"/>
    <d v="2019-12-20T00:00:00"/>
    <x v="28"/>
    <s v="KOMF1"/>
    <s v="komfortnövelés"/>
    <n v="0"/>
    <n v="0"/>
    <n v="9716600"/>
    <s v="Ft/kocsi"/>
    <n v="0"/>
    <n v="0"/>
    <m/>
    <m/>
    <d v="2020-02-18T00:00:00"/>
    <n v="2020"/>
    <n v="2"/>
    <s v=""/>
    <s v=""/>
    <s v=""/>
    <n v="0"/>
    <m/>
    <m/>
    <n v="2030"/>
    <s v=""/>
    <s v=""/>
    <s v="nem"/>
    <s v=""/>
    <x v="0"/>
  </r>
  <r>
    <n v="515520300333"/>
    <n v="515520300333"/>
    <n v="515520300333"/>
    <n v="2030"/>
    <s v="Debrecen"/>
    <d v="2016-09-15T00:00:00"/>
    <d v="2019-12-20T00:00:00"/>
    <x v="29"/>
    <s v="T52990"/>
    <s v="azbesztmentesítés"/>
    <n v="1"/>
    <n v="0"/>
    <n v="365700"/>
    <s v="Ft/kocsi"/>
    <m/>
    <n v="0"/>
    <m/>
    <m/>
    <d v="2020-02-18T00:00:00"/>
    <n v="2020"/>
    <n v="2"/>
    <s v=""/>
    <s v=""/>
    <s v=""/>
    <n v="0"/>
    <m/>
    <m/>
    <n v="2030"/>
    <s v=""/>
    <s v=""/>
    <s v="nem"/>
    <s v=""/>
    <x v="0"/>
  </r>
  <r>
    <n v="515520300333"/>
    <n v="515520300333"/>
    <n v="515520300333"/>
    <n v="2030"/>
    <s v="Debrecen"/>
    <d v="2016-09-15T00:00:00"/>
    <d v="2019-12-20T00:00:00"/>
    <x v="21"/>
    <e v="#N/A"/>
    <s v="szolgálati tároló kialakítás"/>
    <n v="1"/>
    <n v="0"/>
    <n v="1000000"/>
    <m/>
    <m/>
    <n v="0"/>
    <m/>
    <m/>
    <d v="2020-02-18T00:00:00"/>
    <n v="2020"/>
    <n v="2"/>
    <s v=""/>
    <s v=""/>
    <s v=""/>
    <n v="0"/>
    <m/>
    <m/>
    <n v="2030"/>
    <s v=""/>
    <s v=""/>
    <s v="nem"/>
    <s v=""/>
    <x v="0"/>
  </r>
  <r>
    <n v="515520300432"/>
    <n v="515520300432"/>
    <n v="515520300432"/>
    <n v="2030"/>
    <s v="Debrecen"/>
    <d v="2018-12-20T00:00:00"/>
    <d v="2018-12-20T00:00:00"/>
    <x v="6"/>
    <s v="P80115"/>
    <s v="UIC csere, zöldhurok"/>
    <n v="0"/>
    <n v="0"/>
    <n v="2781500"/>
    <s v="Ft/kocsi"/>
    <n v="0"/>
    <m/>
    <n v="0"/>
    <m/>
    <d v="2019-02-18T00:00:00"/>
    <n v="2019"/>
    <n v="2"/>
    <n v="14000000"/>
    <n v="1289642"/>
    <n v="4710358"/>
    <n v="20000000"/>
    <m/>
    <m/>
    <n v="2030"/>
    <s v=""/>
    <s v=""/>
    <s v="igen"/>
    <n v="260700"/>
    <x v="1"/>
  </r>
  <r>
    <n v="515520300432"/>
    <n v="515520300432"/>
    <n v="515520300432"/>
    <n v="2030"/>
    <s v="Debrecen"/>
    <d v="2018-12-20T00:00:00"/>
    <d v="2018-12-20T00:00:00"/>
    <x v="25"/>
    <s v="HANG2"/>
    <s v="hangosítás kiépítés (fix beépítésű mikrofonnal)"/>
    <n v="1"/>
    <n v="0"/>
    <n v="1727300"/>
    <s v="Ft/kocsi"/>
    <n v="0"/>
    <m/>
    <n v="0"/>
    <m/>
    <d v="2019-02-18T00:00:00"/>
    <n v="2019"/>
    <n v="2"/>
    <s v=""/>
    <s v=""/>
    <s v=""/>
    <n v="0"/>
    <m/>
    <m/>
    <n v="2030"/>
    <s v=""/>
    <s v=""/>
    <s v="nem"/>
    <s v=""/>
    <x v="1"/>
  </r>
  <r>
    <n v="515520300432"/>
    <n v="515520300432"/>
    <n v="515520300432"/>
    <n v="2030"/>
    <s v="Debrecen"/>
    <d v="2018-12-20T00:00:00"/>
    <d v="2018-12-20T00:00:00"/>
    <x v="8"/>
    <e v="#N/A"/>
    <s v="UIC kábel"/>
    <n v="1"/>
    <n v="0"/>
    <s v="x"/>
    <m/>
    <m/>
    <m/>
    <n v="0"/>
    <m/>
    <d v="2019-02-18T00:00:00"/>
    <n v="2019"/>
    <n v="2"/>
    <s v=""/>
    <s v=""/>
    <s v=""/>
    <n v="0"/>
    <m/>
    <m/>
    <n v="2030"/>
    <s v=""/>
    <s v=""/>
    <s v="nem"/>
    <s v=""/>
    <x v="1"/>
  </r>
  <r>
    <n v="515520300432"/>
    <n v="515520300432"/>
    <n v="515520300432"/>
    <n v="2030"/>
    <s v="Debrecen"/>
    <d v="2018-12-20T00:00:00"/>
    <d v="2018-12-20T00:00:00"/>
    <x v="26"/>
    <e v="#N/A"/>
    <s v="ajtóátalakítás"/>
    <n v="1"/>
    <n v="1"/>
    <s v="x"/>
    <m/>
    <m/>
    <m/>
    <n v="0"/>
    <m/>
    <d v="2019-02-18T00:00:00"/>
    <n v="2019"/>
    <n v="2"/>
    <s v=""/>
    <s v=""/>
    <s v=""/>
    <n v="0"/>
    <m/>
    <m/>
    <n v="2030"/>
    <s v=""/>
    <s v=""/>
    <s v="nem"/>
    <s v=""/>
    <x v="1"/>
  </r>
  <r>
    <n v="515520300432"/>
    <n v="515520300432"/>
    <n v="515520300432"/>
    <n v="2030"/>
    <s v="Debrecen"/>
    <d v="2018-12-20T00:00:00"/>
    <d v="2018-12-20T00:00:00"/>
    <x v="27"/>
    <s v="nem volt"/>
    <s v="nyitó-záró gomb előkészítés"/>
    <n v="1"/>
    <n v="1"/>
    <n v="260700"/>
    <s v="Ft/kocsi"/>
    <n v="10"/>
    <n v="260700"/>
    <m/>
    <m/>
    <d v="2019-02-18T00:00:00"/>
    <n v="2019"/>
    <n v="2"/>
    <s v=""/>
    <s v=""/>
    <s v=""/>
    <n v="260700"/>
    <m/>
    <m/>
    <n v="2030"/>
    <s v=""/>
    <s v=""/>
    <s v="nem"/>
    <s v=""/>
    <x v="0"/>
  </r>
  <r>
    <n v="515520300432"/>
    <n v="515520300432"/>
    <n v="515520300432"/>
    <n v="2030"/>
    <s v="Debrecen"/>
    <d v="2018-12-20T00:00:00"/>
    <d v="2018-12-20T00:00:00"/>
    <x v="28"/>
    <s v="KOMF1"/>
    <s v="komfortnövelés"/>
    <n v="0"/>
    <n v="0"/>
    <n v="9716600"/>
    <s v="Ft/kocsi"/>
    <n v="0"/>
    <n v="0"/>
    <m/>
    <m/>
    <d v="2019-02-18T00:00:00"/>
    <n v="2019"/>
    <n v="2"/>
    <s v=""/>
    <s v=""/>
    <s v=""/>
    <n v="0"/>
    <m/>
    <m/>
    <n v="2030"/>
    <s v=""/>
    <s v=""/>
    <s v="nem"/>
    <s v=""/>
    <x v="0"/>
  </r>
  <r>
    <n v="515520300432"/>
    <n v="515520300432"/>
    <n v="515520300432"/>
    <n v="2030"/>
    <s v="Debrecen"/>
    <d v="2018-12-20T00:00:00"/>
    <d v="2018-12-20T00:00:00"/>
    <x v="29"/>
    <s v="T52990"/>
    <s v="azbesztmentesítés"/>
    <n v="1"/>
    <n v="0"/>
    <n v="365700"/>
    <s v="Ft/kocsi"/>
    <m/>
    <n v="0"/>
    <m/>
    <m/>
    <d v="2019-02-18T00:00:00"/>
    <n v="2019"/>
    <n v="2"/>
    <s v=""/>
    <s v=""/>
    <s v=""/>
    <n v="0"/>
    <m/>
    <m/>
    <n v="2030"/>
    <s v=""/>
    <s v=""/>
    <s v="nem"/>
    <s v=""/>
    <x v="0"/>
  </r>
  <r>
    <n v="515520300432"/>
    <n v="515520300432"/>
    <n v="515520300432"/>
    <n v="2030"/>
    <s v="Debrecen"/>
    <d v="2018-12-20T00:00:00"/>
    <d v="2018-12-20T00:00:00"/>
    <x v="21"/>
    <e v="#N/A"/>
    <s v="szolgálati tároló kialakítás"/>
    <n v="1"/>
    <n v="0"/>
    <n v="1000000"/>
    <m/>
    <m/>
    <n v="0"/>
    <m/>
    <m/>
    <d v="2019-02-18T00:00:00"/>
    <n v="2019"/>
    <n v="2"/>
    <s v=""/>
    <s v=""/>
    <s v=""/>
    <n v="0"/>
    <m/>
    <m/>
    <n v="2030"/>
    <s v=""/>
    <s v=""/>
    <s v="nem"/>
    <s v=""/>
    <x v="0"/>
  </r>
  <r>
    <n v="515520300515"/>
    <n v="515520300515"/>
    <n v="515520300515"/>
    <n v="2030"/>
    <s v="Debrecen"/>
    <d v="2017-07-13T00:00:00"/>
    <d v="2019-12-20T00:00:00"/>
    <x v="6"/>
    <s v="P80115"/>
    <s v="UIC csere, zöldhurok"/>
    <n v="0"/>
    <n v="0"/>
    <n v="2781500"/>
    <s v="Ft/kocsi"/>
    <n v="0"/>
    <m/>
    <n v="0"/>
    <m/>
    <d v="2020-02-18T00:00:00"/>
    <n v="2020"/>
    <n v="2"/>
    <n v="14000000"/>
    <n v="1289642"/>
    <n v="4710358"/>
    <n v="20000000"/>
    <m/>
    <m/>
    <n v="2030"/>
    <s v=""/>
    <s v=""/>
    <s v="igen"/>
    <n v="1000000"/>
    <x v="1"/>
  </r>
  <r>
    <n v="515520300515"/>
    <n v="515520300515"/>
    <n v="515520300515"/>
    <n v="2030"/>
    <s v="Debrecen"/>
    <d v="2017-07-13T00:00:00"/>
    <d v="2019-12-20T00:00:00"/>
    <x v="25"/>
    <s v="HANG2"/>
    <s v="hangosítás kiépítés (fix beépítésű mikrofonnal)"/>
    <n v="1"/>
    <n v="0"/>
    <n v="1727300"/>
    <s v="Ft/kocsi"/>
    <n v="0"/>
    <m/>
    <n v="0"/>
    <m/>
    <d v="2020-02-18T00:00:00"/>
    <n v="2020"/>
    <n v="2"/>
    <s v=""/>
    <s v=""/>
    <s v=""/>
    <n v="0"/>
    <m/>
    <m/>
    <n v="2030"/>
    <s v=""/>
    <s v=""/>
    <s v="nem"/>
    <s v=""/>
    <x v="1"/>
  </r>
  <r>
    <n v="515520300515"/>
    <n v="515520300515"/>
    <n v="515520300515"/>
    <n v="2030"/>
    <s v="Debrecen"/>
    <d v="2017-07-13T00:00:00"/>
    <d v="2019-12-20T00:00:00"/>
    <x v="8"/>
    <e v="#N/A"/>
    <s v="UIC kábel"/>
    <n v="1"/>
    <n v="0"/>
    <s v="x"/>
    <m/>
    <m/>
    <m/>
    <n v="0"/>
    <m/>
    <d v="2020-02-18T00:00:00"/>
    <n v="2020"/>
    <n v="2"/>
    <s v=""/>
    <s v=""/>
    <s v=""/>
    <n v="0"/>
    <m/>
    <m/>
    <n v="2030"/>
    <s v=""/>
    <s v=""/>
    <s v="nem"/>
    <s v=""/>
    <x v="1"/>
  </r>
  <r>
    <n v="515520300515"/>
    <n v="515520300515"/>
    <n v="515520300515"/>
    <n v="2030"/>
    <s v="Debrecen"/>
    <d v="2017-07-13T00:00:00"/>
    <d v="2019-12-20T00:00:00"/>
    <x v="26"/>
    <e v="#N/A"/>
    <s v="ajtóátalakítás"/>
    <n v="1"/>
    <n v="0"/>
    <s v="x"/>
    <m/>
    <m/>
    <m/>
    <n v="0"/>
    <m/>
    <d v="2020-02-18T00:00:00"/>
    <n v="2020"/>
    <n v="2"/>
    <s v=""/>
    <s v=""/>
    <s v=""/>
    <n v="0"/>
    <m/>
    <m/>
    <n v="2030"/>
    <s v=""/>
    <s v=""/>
    <s v="nem"/>
    <s v=""/>
    <x v="1"/>
  </r>
  <r>
    <n v="515520300515"/>
    <n v="515520300515"/>
    <n v="515520300515"/>
    <n v="2030"/>
    <s v="Debrecen"/>
    <d v="2017-07-13T00:00:00"/>
    <d v="2019-12-20T00:00:00"/>
    <x v="27"/>
    <s v="nem volt"/>
    <s v="nyitó-záró gomb előkészítés"/>
    <n v="1"/>
    <n v="0"/>
    <n v="260700"/>
    <s v="Ft/kocsi"/>
    <n v="10"/>
    <n v="0"/>
    <m/>
    <m/>
    <d v="2020-02-18T00:00:00"/>
    <n v="2020"/>
    <n v="2"/>
    <s v=""/>
    <s v=""/>
    <s v=""/>
    <n v="0"/>
    <m/>
    <m/>
    <n v="2030"/>
    <s v=""/>
    <s v=""/>
    <s v="nem"/>
    <s v=""/>
    <x v="0"/>
  </r>
  <r>
    <n v="515520300515"/>
    <n v="515520300515"/>
    <n v="515520300515"/>
    <n v="2030"/>
    <s v="Debrecen"/>
    <d v="2017-07-13T00:00:00"/>
    <d v="2019-12-20T00:00:00"/>
    <x v="28"/>
    <s v="KOMF1"/>
    <s v="komfortnövelés"/>
    <n v="0"/>
    <n v="0"/>
    <n v="9716600"/>
    <s v="Ft/kocsi"/>
    <n v="0"/>
    <n v="0"/>
    <m/>
    <m/>
    <d v="2020-02-18T00:00:00"/>
    <n v="2020"/>
    <n v="2"/>
    <s v=""/>
    <s v=""/>
    <s v=""/>
    <n v="0"/>
    <m/>
    <m/>
    <n v="2030"/>
    <s v=""/>
    <s v=""/>
    <s v="nem"/>
    <s v=""/>
    <x v="0"/>
  </r>
  <r>
    <n v="515520300515"/>
    <n v="515520300515"/>
    <n v="515520300515"/>
    <n v="2030"/>
    <s v="Debrecen"/>
    <d v="2017-07-13T00:00:00"/>
    <d v="2019-12-20T00:00:00"/>
    <x v="29"/>
    <s v="T52990"/>
    <s v="azbesztmentesítés"/>
    <n v="1"/>
    <n v="0"/>
    <n v="365700"/>
    <s v="Ft/kocsi"/>
    <m/>
    <n v="0"/>
    <m/>
    <m/>
    <d v="2020-02-18T00:00:00"/>
    <n v="2020"/>
    <n v="2"/>
    <s v=""/>
    <s v=""/>
    <s v=""/>
    <n v="0"/>
    <m/>
    <m/>
    <n v="2030"/>
    <s v=""/>
    <s v=""/>
    <s v="nem"/>
    <s v=""/>
    <x v="0"/>
  </r>
  <r>
    <n v="515520300515"/>
    <n v="515520300515"/>
    <n v="515520300515"/>
    <n v="2030"/>
    <s v="Debrecen"/>
    <d v="2017-07-13T00:00:00"/>
    <d v="2019-12-20T00:00:00"/>
    <x v="21"/>
    <e v="#N/A"/>
    <s v="szolgálati tároló kialakítás"/>
    <n v="1"/>
    <n v="1"/>
    <n v="1000000"/>
    <m/>
    <m/>
    <n v="1000000"/>
    <m/>
    <m/>
    <d v="2020-02-18T00:00:00"/>
    <n v="2020"/>
    <n v="2"/>
    <s v=""/>
    <s v=""/>
    <s v=""/>
    <n v="1000000"/>
    <m/>
    <m/>
    <n v="2030"/>
    <s v=""/>
    <s v=""/>
    <s v="nem"/>
    <s v=""/>
    <x v="0"/>
  </r>
  <r>
    <n v="515520300531"/>
    <n v="515520300531"/>
    <n v="515520300531"/>
    <n v="2030"/>
    <s v="Debrecen"/>
    <d v="2017-09-29T00:00:00"/>
    <d v="2019-12-20T00:00:00"/>
    <x v="6"/>
    <s v="P80115"/>
    <s v="UIC csere, zöldhurok"/>
    <n v="0"/>
    <n v="0"/>
    <n v="2781500"/>
    <s v="Ft/kocsi"/>
    <n v="0"/>
    <m/>
    <n v="0"/>
    <m/>
    <d v="2020-02-18T00:00:00"/>
    <n v="2020"/>
    <n v="2"/>
    <n v="14000000"/>
    <n v="1289642"/>
    <n v="4710358"/>
    <n v="20000000"/>
    <m/>
    <m/>
    <n v="2030"/>
    <s v=""/>
    <s v=""/>
    <s v="igen"/>
    <n v="0"/>
    <x v="1"/>
  </r>
  <r>
    <n v="515520300531"/>
    <n v="515520300531"/>
    <n v="515520300531"/>
    <n v="2030"/>
    <s v="Debrecen"/>
    <d v="2017-09-29T00:00:00"/>
    <d v="2019-12-20T00:00:00"/>
    <x v="25"/>
    <s v="HANG2"/>
    <s v="hangosítás kiépítés (fix beépítésű mikrofonnal)"/>
    <n v="1"/>
    <n v="0"/>
    <n v="1727300"/>
    <s v="Ft/kocsi"/>
    <n v="0"/>
    <m/>
    <n v="0"/>
    <m/>
    <d v="2020-02-18T00:00:00"/>
    <n v="2020"/>
    <n v="2"/>
    <s v=""/>
    <s v=""/>
    <s v=""/>
    <n v="0"/>
    <m/>
    <m/>
    <n v="2030"/>
    <s v=""/>
    <s v=""/>
    <s v="nem"/>
    <s v=""/>
    <x v="1"/>
  </r>
  <r>
    <n v="515520300531"/>
    <n v="515520300531"/>
    <n v="515520300531"/>
    <n v="2030"/>
    <s v="Debrecen"/>
    <d v="2017-09-29T00:00:00"/>
    <d v="2019-12-20T00:00:00"/>
    <x v="8"/>
    <e v="#N/A"/>
    <s v="UIC kábel"/>
    <n v="1"/>
    <n v="0"/>
    <s v="x"/>
    <m/>
    <m/>
    <m/>
    <n v="0"/>
    <m/>
    <d v="2020-02-18T00:00:00"/>
    <n v="2020"/>
    <n v="2"/>
    <s v=""/>
    <s v=""/>
    <s v=""/>
    <n v="0"/>
    <m/>
    <m/>
    <n v="2030"/>
    <s v=""/>
    <s v=""/>
    <s v="nem"/>
    <s v=""/>
    <x v="1"/>
  </r>
  <r>
    <n v="515520300531"/>
    <n v="515520300531"/>
    <n v="515520300531"/>
    <n v="2030"/>
    <s v="Debrecen"/>
    <d v="2017-09-29T00:00:00"/>
    <d v="2019-12-20T00:00:00"/>
    <x v="26"/>
    <e v="#N/A"/>
    <s v="ajtóátalakítás"/>
    <n v="1"/>
    <n v="0"/>
    <s v="x"/>
    <m/>
    <m/>
    <m/>
    <n v="0"/>
    <m/>
    <d v="2020-02-18T00:00:00"/>
    <n v="2020"/>
    <n v="2"/>
    <s v=""/>
    <s v=""/>
    <s v=""/>
    <n v="0"/>
    <m/>
    <m/>
    <n v="2030"/>
    <s v=""/>
    <s v=""/>
    <s v="nem"/>
    <s v=""/>
    <x v="1"/>
  </r>
  <r>
    <n v="515520300531"/>
    <n v="515520300531"/>
    <n v="515520300531"/>
    <n v="2030"/>
    <s v="Debrecen"/>
    <d v="2017-09-29T00:00:00"/>
    <d v="2019-12-20T00:00:00"/>
    <x v="27"/>
    <s v="nem volt"/>
    <s v="nyitó-záró gomb előkészítés"/>
    <n v="1"/>
    <n v="0"/>
    <n v="260700"/>
    <s v="Ft/kocsi"/>
    <n v="10"/>
    <n v="0"/>
    <m/>
    <m/>
    <d v="2020-02-18T00:00:00"/>
    <n v="2020"/>
    <n v="2"/>
    <s v=""/>
    <s v=""/>
    <s v=""/>
    <n v="0"/>
    <m/>
    <m/>
    <n v="2030"/>
    <s v=""/>
    <s v=""/>
    <s v="nem"/>
    <s v=""/>
    <x v="0"/>
  </r>
  <r>
    <n v="515520300531"/>
    <n v="515520300531"/>
    <n v="515520300531"/>
    <n v="2030"/>
    <s v="Debrecen"/>
    <d v="2017-09-29T00:00:00"/>
    <d v="2019-12-20T00:00:00"/>
    <x v="28"/>
    <s v="KOMF1"/>
    <s v="komfortnövelés"/>
    <n v="0"/>
    <n v="0"/>
    <n v="9716600"/>
    <s v="Ft/kocsi"/>
    <n v="0"/>
    <n v="0"/>
    <m/>
    <m/>
    <d v="2020-02-18T00:00:00"/>
    <n v="2020"/>
    <n v="2"/>
    <s v=""/>
    <s v=""/>
    <s v=""/>
    <n v="0"/>
    <m/>
    <m/>
    <n v="2030"/>
    <s v=""/>
    <s v=""/>
    <s v="nem"/>
    <s v=""/>
    <x v="0"/>
  </r>
  <r>
    <n v="515520300531"/>
    <n v="515520300531"/>
    <n v="515520300531"/>
    <n v="2030"/>
    <s v="Debrecen"/>
    <d v="2017-09-29T00:00:00"/>
    <d v="2019-12-20T00:00:00"/>
    <x v="29"/>
    <s v="T52990"/>
    <s v="azbesztmentesítés"/>
    <n v="1"/>
    <n v="0"/>
    <n v="365700"/>
    <s v="Ft/kocsi"/>
    <m/>
    <n v="0"/>
    <m/>
    <m/>
    <d v="2020-02-18T00:00:00"/>
    <n v="2020"/>
    <n v="2"/>
    <s v=""/>
    <s v=""/>
    <s v=""/>
    <n v="0"/>
    <m/>
    <m/>
    <n v="2030"/>
    <s v=""/>
    <s v=""/>
    <s v="nem"/>
    <s v=""/>
    <x v="0"/>
  </r>
  <r>
    <n v="515520300531"/>
    <n v="515520300531"/>
    <n v="515520300531"/>
    <n v="2030"/>
    <s v="Debrecen"/>
    <d v="2017-09-29T00:00:00"/>
    <d v="2019-12-20T00:00:00"/>
    <x v="21"/>
    <e v="#N/A"/>
    <s v="szolgálati tároló kialakítás"/>
    <n v="1"/>
    <n v="0"/>
    <n v="1000000"/>
    <m/>
    <m/>
    <n v="0"/>
    <m/>
    <m/>
    <d v="2020-02-18T00:00:00"/>
    <n v="2020"/>
    <n v="2"/>
    <s v=""/>
    <s v=""/>
    <s v=""/>
    <n v="0"/>
    <m/>
    <m/>
    <n v="2030"/>
    <s v=""/>
    <s v=""/>
    <s v="nem"/>
    <s v=""/>
    <x v="0"/>
  </r>
  <r>
    <n v="515520300556"/>
    <n v="515520300556"/>
    <n v="515520300556"/>
    <n v="2030"/>
    <s v="Debrecen"/>
    <d v="2018-10-26T00:00:00"/>
    <d v="2018-10-26T00:00:00"/>
    <x v="6"/>
    <s v="P80115"/>
    <s v="UIC csere, zöldhurok"/>
    <n v="1"/>
    <n v="1"/>
    <n v="2781500"/>
    <s v="Ft/kocsi"/>
    <n v="0"/>
    <m/>
    <n v="2781500"/>
    <m/>
    <d v="2018-12-25T00:00:00"/>
    <n v="2018"/>
    <n v="12"/>
    <n v="14000000"/>
    <n v="1289642"/>
    <n v="4710358"/>
    <n v="22781500"/>
    <m/>
    <m/>
    <n v="2030"/>
    <s v=""/>
    <s v=""/>
    <s v="igen"/>
    <n v="14851800"/>
    <x v="1"/>
  </r>
  <r>
    <n v="515520300556"/>
    <n v="515520300556"/>
    <n v="515520300556"/>
    <n v="2030"/>
    <s v="Debrecen"/>
    <d v="2018-10-26T00:00:00"/>
    <d v="2018-10-26T00:00:00"/>
    <x v="25"/>
    <s v="HANG2"/>
    <s v="hangosítás kiépítés (fix beépítésű mikrofonnal)"/>
    <n v="1"/>
    <n v="1"/>
    <n v="1727300"/>
    <s v="Ft/kocsi"/>
    <n v="0"/>
    <m/>
    <n v="1727300"/>
    <m/>
    <d v="2018-12-25T00:00:00"/>
    <n v="2018"/>
    <n v="12"/>
    <s v=""/>
    <s v=""/>
    <s v=""/>
    <n v="1727300"/>
    <m/>
    <m/>
    <n v="2030"/>
    <s v=""/>
    <s v=""/>
    <s v="nem"/>
    <s v=""/>
    <x v="1"/>
  </r>
  <r>
    <n v="515520300556"/>
    <n v="515520300556"/>
    <n v="515520300556"/>
    <n v="2030"/>
    <s v="Debrecen"/>
    <d v="2018-10-26T00:00:00"/>
    <d v="2018-10-26T00:00:00"/>
    <x v="8"/>
    <e v="#N/A"/>
    <s v="UIC kábel"/>
    <n v="1"/>
    <n v="1"/>
    <s v="x"/>
    <m/>
    <m/>
    <m/>
    <n v="0"/>
    <m/>
    <d v="2018-12-25T00:00:00"/>
    <n v="2018"/>
    <n v="12"/>
    <s v=""/>
    <s v=""/>
    <s v=""/>
    <n v="0"/>
    <m/>
    <m/>
    <n v="2030"/>
    <s v=""/>
    <s v=""/>
    <s v="nem"/>
    <s v=""/>
    <x v="1"/>
  </r>
  <r>
    <n v="515520300556"/>
    <n v="515520300556"/>
    <n v="515520300556"/>
    <n v="2030"/>
    <s v="Debrecen"/>
    <d v="2018-10-26T00:00:00"/>
    <d v="2018-10-26T00:00:00"/>
    <x v="26"/>
    <e v="#N/A"/>
    <s v="ajtóátalakítás"/>
    <n v="1"/>
    <n v="1"/>
    <s v="x"/>
    <m/>
    <m/>
    <m/>
    <n v="0"/>
    <m/>
    <d v="2018-12-25T00:00:00"/>
    <n v="2018"/>
    <n v="12"/>
    <s v=""/>
    <s v=""/>
    <s v=""/>
    <n v="0"/>
    <m/>
    <m/>
    <n v="2030"/>
    <s v=""/>
    <s v=""/>
    <s v="nem"/>
    <s v=""/>
    <x v="1"/>
  </r>
  <r>
    <n v="515520300556"/>
    <n v="515520300556"/>
    <n v="515520300556"/>
    <n v="2030"/>
    <s v="Debrecen"/>
    <d v="2018-10-26T00:00:00"/>
    <d v="2018-10-26T00:00:00"/>
    <x v="27"/>
    <s v="nem volt"/>
    <s v="nyitó-záró gomb előkészítés"/>
    <n v="1"/>
    <n v="1"/>
    <n v="260700"/>
    <s v="Ft/kocsi"/>
    <n v="10"/>
    <n v="260700"/>
    <m/>
    <m/>
    <d v="2018-12-25T00:00:00"/>
    <n v="2018"/>
    <n v="12"/>
    <s v=""/>
    <s v=""/>
    <s v=""/>
    <n v="260700"/>
    <m/>
    <m/>
    <n v="2030"/>
    <s v=""/>
    <s v=""/>
    <s v="nem"/>
    <s v=""/>
    <x v="0"/>
  </r>
  <r>
    <n v="515520300556"/>
    <n v="515520300556"/>
    <n v="515520300556"/>
    <n v="2030"/>
    <s v="Debrecen"/>
    <d v="2018-10-26T00:00:00"/>
    <d v="2018-10-26T00:00:00"/>
    <x v="28"/>
    <s v="KOMF1"/>
    <s v="komfortnövelés"/>
    <n v="1"/>
    <n v="1"/>
    <n v="9716600"/>
    <s v="Ft/kocsi"/>
    <n v="0"/>
    <n v="9716600"/>
    <m/>
    <m/>
    <d v="2018-12-25T00:00:00"/>
    <n v="2018"/>
    <n v="12"/>
    <s v=""/>
    <s v=""/>
    <s v=""/>
    <n v="9716600"/>
    <m/>
    <m/>
    <n v="2030"/>
    <s v=""/>
    <s v=""/>
    <s v="nem"/>
    <s v=""/>
    <x v="0"/>
  </r>
  <r>
    <n v="515520300556"/>
    <n v="515520300556"/>
    <n v="515520300556"/>
    <n v="2030"/>
    <s v="Debrecen"/>
    <d v="2018-10-26T00:00:00"/>
    <d v="2018-10-26T00:00:00"/>
    <x v="29"/>
    <s v="T52990"/>
    <s v="azbesztmentesítés"/>
    <n v="1"/>
    <n v="1"/>
    <n v="365700"/>
    <s v="Ft/kocsi"/>
    <m/>
    <n v="365700"/>
    <m/>
    <m/>
    <d v="2018-12-25T00:00:00"/>
    <n v="2018"/>
    <n v="12"/>
    <s v=""/>
    <s v=""/>
    <s v=""/>
    <n v="365700"/>
    <m/>
    <m/>
    <n v="2030"/>
    <s v=""/>
    <s v=""/>
    <s v="nem"/>
    <s v=""/>
    <x v="0"/>
  </r>
  <r>
    <n v="515520300556"/>
    <n v="515520300556"/>
    <n v="515520300556"/>
    <n v="2030"/>
    <s v="Debrecen"/>
    <d v="2018-10-26T00:00:00"/>
    <d v="2018-10-26T00:00:00"/>
    <x v="21"/>
    <e v="#N/A"/>
    <s v="szolgálati tároló kialakítás"/>
    <n v="1"/>
    <n v="0"/>
    <n v="1000000"/>
    <m/>
    <m/>
    <n v="0"/>
    <m/>
    <m/>
    <d v="2018-12-25T00:00:00"/>
    <n v="2018"/>
    <n v="12"/>
    <s v=""/>
    <s v=""/>
    <s v=""/>
    <n v="0"/>
    <m/>
    <m/>
    <n v="2030"/>
    <s v=""/>
    <s v=""/>
    <s v="nem"/>
    <s v=""/>
    <x v="0"/>
  </r>
  <r>
    <n v="515520300952"/>
    <n v="515520300952"/>
    <n v="515520300952"/>
    <n v="2030"/>
    <s v="Debrecen"/>
    <d v="2017-07-15T00:00:00"/>
    <d v="2019-12-20T00:00:00"/>
    <x v="6"/>
    <s v="P80115"/>
    <s v="UIC csere, zöldhurok"/>
    <n v="0"/>
    <n v="0"/>
    <n v="2781500"/>
    <s v="Ft/kocsi"/>
    <n v="0"/>
    <m/>
    <n v="0"/>
    <m/>
    <d v="2020-02-18T00:00:00"/>
    <n v="2020"/>
    <n v="2"/>
    <n v="14000000"/>
    <n v="1289642"/>
    <n v="4710358"/>
    <n v="20000000"/>
    <m/>
    <m/>
    <n v="2030"/>
    <s v=""/>
    <s v=""/>
    <s v="igen"/>
    <n v="1000000"/>
    <x v="1"/>
  </r>
  <r>
    <n v="515520300952"/>
    <n v="515520300952"/>
    <n v="515520300952"/>
    <n v="2030"/>
    <s v="Debrecen"/>
    <d v="2017-07-15T00:00:00"/>
    <d v="2019-12-20T00:00:00"/>
    <x v="25"/>
    <s v="HANG2"/>
    <s v="hangosítás kiépítés (fix beépítésű mikrofonnal)"/>
    <n v="1"/>
    <n v="0"/>
    <n v="1727300"/>
    <s v="Ft/kocsi"/>
    <n v="0"/>
    <m/>
    <n v="0"/>
    <m/>
    <d v="2020-02-18T00:00:00"/>
    <n v="2020"/>
    <n v="2"/>
    <s v=""/>
    <s v=""/>
    <s v=""/>
    <n v="0"/>
    <m/>
    <m/>
    <n v="2030"/>
    <s v=""/>
    <s v=""/>
    <s v="nem"/>
    <s v=""/>
    <x v="1"/>
  </r>
  <r>
    <n v="515520300952"/>
    <n v="515520300952"/>
    <n v="515520300952"/>
    <n v="2030"/>
    <s v="Debrecen"/>
    <d v="2017-07-15T00:00:00"/>
    <d v="2019-12-20T00:00:00"/>
    <x v="8"/>
    <e v="#N/A"/>
    <s v="UIC kábel"/>
    <n v="1"/>
    <n v="0"/>
    <s v="x"/>
    <m/>
    <m/>
    <m/>
    <n v="0"/>
    <m/>
    <d v="2020-02-18T00:00:00"/>
    <n v="2020"/>
    <n v="2"/>
    <s v=""/>
    <s v=""/>
    <s v=""/>
    <n v="0"/>
    <m/>
    <m/>
    <n v="2030"/>
    <s v=""/>
    <s v=""/>
    <s v="nem"/>
    <s v=""/>
    <x v="1"/>
  </r>
  <r>
    <n v="515520300952"/>
    <n v="515520300952"/>
    <n v="515520300952"/>
    <n v="2030"/>
    <s v="Debrecen"/>
    <d v="2017-07-15T00:00:00"/>
    <d v="2019-12-20T00:00:00"/>
    <x v="26"/>
    <e v="#N/A"/>
    <s v="ajtóátalakítás"/>
    <n v="1"/>
    <n v="0"/>
    <s v="x"/>
    <m/>
    <m/>
    <m/>
    <n v="0"/>
    <m/>
    <d v="2020-02-18T00:00:00"/>
    <n v="2020"/>
    <n v="2"/>
    <s v=""/>
    <s v=""/>
    <s v=""/>
    <n v="0"/>
    <m/>
    <m/>
    <n v="2030"/>
    <s v=""/>
    <s v=""/>
    <s v="nem"/>
    <s v=""/>
    <x v="1"/>
  </r>
  <r>
    <n v="515520300952"/>
    <n v="515520300952"/>
    <n v="515520300952"/>
    <n v="2030"/>
    <s v="Debrecen"/>
    <d v="2017-07-15T00:00:00"/>
    <d v="2019-12-20T00:00:00"/>
    <x v="27"/>
    <s v="nem volt"/>
    <s v="nyitó-záró gomb előkészítés"/>
    <n v="1"/>
    <n v="0"/>
    <n v="260700"/>
    <s v="Ft/kocsi"/>
    <n v="10"/>
    <n v="0"/>
    <m/>
    <m/>
    <d v="2020-02-18T00:00:00"/>
    <n v="2020"/>
    <n v="2"/>
    <s v=""/>
    <s v=""/>
    <s v=""/>
    <n v="0"/>
    <m/>
    <m/>
    <n v="2030"/>
    <s v=""/>
    <s v=""/>
    <s v="nem"/>
    <s v=""/>
    <x v="0"/>
  </r>
  <r>
    <n v="515520300952"/>
    <n v="515520300952"/>
    <n v="515520300952"/>
    <n v="2030"/>
    <s v="Debrecen"/>
    <d v="2017-07-15T00:00:00"/>
    <d v="2019-12-20T00:00:00"/>
    <x v="28"/>
    <s v="KOMF1"/>
    <s v="komfortnövelés"/>
    <n v="0"/>
    <n v="0"/>
    <n v="9716600"/>
    <s v="Ft/kocsi"/>
    <n v="0"/>
    <n v="0"/>
    <m/>
    <m/>
    <d v="2020-02-18T00:00:00"/>
    <n v="2020"/>
    <n v="2"/>
    <s v=""/>
    <s v=""/>
    <s v=""/>
    <n v="0"/>
    <m/>
    <m/>
    <n v="2030"/>
    <s v=""/>
    <s v=""/>
    <s v="nem"/>
    <s v=""/>
    <x v="0"/>
  </r>
  <r>
    <n v="515520300952"/>
    <n v="515520300952"/>
    <n v="515520300952"/>
    <n v="2030"/>
    <s v="Debrecen"/>
    <d v="2017-07-15T00:00:00"/>
    <d v="2019-12-20T00:00:00"/>
    <x v="29"/>
    <s v="T52990"/>
    <s v="azbesztmentesítés"/>
    <n v="1"/>
    <n v="0"/>
    <n v="365700"/>
    <s v="Ft/kocsi"/>
    <m/>
    <n v="0"/>
    <m/>
    <m/>
    <d v="2020-02-18T00:00:00"/>
    <n v="2020"/>
    <n v="2"/>
    <s v=""/>
    <s v=""/>
    <s v=""/>
    <n v="0"/>
    <m/>
    <m/>
    <n v="2030"/>
    <s v=""/>
    <s v=""/>
    <s v="nem"/>
    <s v=""/>
    <x v="0"/>
  </r>
  <r>
    <n v="515520300952"/>
    <n v="515520300952"/>
    <n v="515520300952"/>
    <n v="2030"/>
    <s v="Debrecen"/>
    <d v="2017-07-15T00:00:00"/>
    <d v="2019-12-20T00:00:00"/>
    <x v="21"/>
    <e v="#N/A"/>
    <s v="szolgálati tároló kialakítás"/>
    <n v="1"/>
    <n v="1"/>
    <n v="1000000"/>
    <m/>
    <m/>
    <n v="1000000"/>
    <m/>
    <m/>
    <d v="2020-02-18T00:00:00"/>
    <n v="2020"/>
    <n v="2"/>
    <s v=""/>
    <s v=""/>
    <s v=""/>
    <n v="1000000"/>
    <m/>
    <m/>
    <n v="2030"/>
    <s v=""/>
    <s v=""/>
    <s v="nem"/>
    <s v=""/>
    <x v="0"/>
  </r>
  <r>
    <n v="515520700557"/>
    <n v="515520700557"/>
    <n v="515520700557"/>
    <n v="2070"/>
    <s v="Bp. Keleti"/>
    <d v="2020-08-30T00:00:00"/>
    <d v="2020-08-30T00:00:00"/>
    <x v="22"/>
    <s v="nincs"/>
    <s v="komfortnövelés (ld. Feltétfüzet)"/>
    <n v="1"/>
    <n v="1"/>
    <n v="50000000"/>
    <s v="Ft/kocsi"/>
    <m/>
    <m/>
    <m/>
    <n v="50000000"/>
    <d v="2020-10-29T00:00:00"/>
    <n v="2020"/>
    <n v="10"/>
    <n v="16317400"/>
    <n v="124032"/>
    <n v="12875968"/>
    <n v="79317400"/>
    <m/>
    <m/>
    <n v="2070"/>
    <n v="1"/>
    <s v=""/>
    <s v="igen"/>
    <n v="56041100"/>
    <x v="2"/>
  </r>
  <r>
    <n v="515520700557"/>
    <n v="515520700557"/>
    <n v="515520700557"/>
    <n v="2070"/>
    <s v="Bp. Keleti"/>
    <d v="2020-08-30T00:00:00"/>
    <d v="2020-08-30T00:00:00"/>
    <x v="6"/>
    <s v="P80115"/>
    <s v="UIC csere, zöldhurok"/>
    <n v="1"/>
    <n v="1"/>
    <n v="3995400"/>
    <s v="Ft/kocsi"/>
    <n v="25"/>
    <m/>
    <n v="3995400"/>
    <m/>
    <d v="2020-10-29T00:00:00"/>
    <n v="2020"/>
    <n v="10"/>
    <s v=""/>
    <s v=""/>
    <s v=""/>
    <n v="3995400"/>
    <m/>
    <m/>
    <n v="2070"/>
    <n v="1"/>
    <s v=""/>
    <s v="nem"/>
    <s v=""/>
    <x v="1"/>
  </r>
  <r>
    <n v="515520700557"/>
    <n v="515520700557"/>
    <n v="515520700557"/>
    <n v="2070"/>
    <s v="Bp. Keleti"/>
    <d v="2020-08-30T00:00:00"/>
    <d v="2020-08-30T00:00:00"/>
    <x v="8"/>
    <e v="#N/A"/>
    <s v="UIC kábel"/>
    <n v="1"/>
    <n v="1"/>
    <s v="x"/>
    <m/>
    <m/>
    <m/>
    <n v="0"/>
    <m/>
    <d v="2020-10-29T00:00:00"/>
    <n v="2020"/>
    <n v="10"/>
    <s v=""/>
    <s v=""/>
    <s v=""/>
    <n v="0"/>
    <m/>
    <m/>
    <n v="2070"/>
    <n v="1"/>
    <s v=""/>
    <s v="nem"/>
    <s v=""/>
    <x v="1"/>
  </r>
  <r>
    <n v="515520700557"/>
    <n v="515520700557"/>
    <n v="515520700557"/>
    <n v="2070"/>
    <s v="Bp. Keleti"/>
    <d v="2020-08-30T00:00:00"/>
    <d v="2020-08-30T00:00:00"/>
    <x v="9"/>
    <e v="#N/A"/>
    <s v="hangosítás kiépítés (fix beépítésű mikrofonnal)"/>
    <n v="1"/>
    <n v="1"/>
    <n v="950000"/>
    <m/>
    <m/>
    <m/>
    <n v="950000"/>
    <m/>
    <d v="2020-10-29T00:00:00"/>
    <n v="2020"/>
    <n v="10"/>
    <s v=""/>
    <s v=""/>
    <s v=""/>
    <n v="950000"/>
    <m/>
    <m/>
    <n v="2070"/>
    <n v="1"/>
    <s v=""/>
    <s v="nem"/>
    <s v=""/>
    <x v="1"/>
  </r>
  <r>
    <n v="515520700557"/>
    <n v="515520700557"/>
    <n v="515520700557"/>
    <n v="2070"/>
    <s v="Bp. Keleti"/>
    <d v="2020-08-30T00:00:00"/>
    <d v="2020-08-30T00:00:00"/>
    <x v="10"/>
    <s v="P98006"/>
    <s v="érintésvédelem"/>
    <n v="1"/>
    <n v="1"/>
    <n v="95700"/>
    <s v="Ft/kocsi"/>
    <n v="0"/>
    <n v="95700"/>
    <m/>
    <m/>
    <d v="2020-10-29T00:00:00"/>
    <n v="2020"/>
    <n v="10"/>
    <s v=""/>
    <s v=""/>
    <s v=""/>
    <n v="95700"/>
    <m/>
    <m/>
    <n v="2070"/>
    <n v="1"/>
    <s v=""/>
    <s v="nem"/>
    <s v=""/>
    <x v="0"/>
  </r>
  <r>
    <n v="515520700557"/>
    <n v="515520700557"/>
    <n v="515520700557"/>
    <n v="2070"/>
    <s v="Bp. Keleti"/>
    <d v="2020-08-30T00:00:00"/>
    <d v="2020-08-30T00:00:00"/>
    <x v="21"/>
    <e v="#N/A"/>
    <s v="szolgálati tároló kialakítás"/>
    <n v="1"/>
    <n v="1"/>
    <n v="1000000"/>
    <m/>
    <m/>
    <n v="1000000"/>
    <m/>
    <m/>
    <d v="2020-10-29T00:00:00"/>
    <n v="2020"/>
    <n v="10"/>
    <s v=""/>
    <s v=""/>
    <s v=""/>
    <n v="1000000"/>
    <m/>
    <m/>
    <n v="2070"/>
    <n v="1"/>
    <s v=""/>
    <s v="nem"/>
    <s v=""/>
    <x v="0"/>
  </r>
  <r>
    <n v="515520700573"/>
    <n v="515520700573"/>
    <n v="515520700573"/>
    <n v="2070"/>
    <s v="Szombathely"/>
    <d v="2020-07-05T00:00:00"/>
    <d v="2020-07-05T00:00:00"/>
    <x v="22"/>
    <s v="nincs"/>
    <s v="komfortnövelés (ld. Feltétfüzet)"/>
    <n v="1"/>
    <n v="1"/>
    <n v="50000000"/>
    <s v="Ft/kocsi"/>
    <m/>
    <m/>
    <m/>
    <n v="50000000"/>
    <d v="2020-09-03T00:00:00"/>
    <n v="2020"/>
    <n v="9"/>
    <n v="16317400"/>
    <n v="124032"/>
    <n v="12875968"/>
    <n v="79317400"/>
    <m/>
    <m/>
    <n v="2070"/>
    <s v=""/>
    <s v=""/>
    <s v="igen"/>
    <n v="55041100"/>
    <x v="2"/>
  </r>
  <r>
    <n v="515520700573"/>
    <n v="515520700573"/>
    <n v="515520700573"/>
    <n v="2070"/>
    <s v="Szombathely"/>
    <d v="2020-07-05T00:00:00"/>
    <d v="2020-07-05T00:00:00"/>
    <x v="6"/>
    <s v="P80115"/>
    <s v="UIC csere, zöldhurok"/>
    <n v="1"/>
    <n v="1"/>
    <n v="3995400"/>
    <s v="Ft/kocsi"/>
    <n v="25"/>
    <m/>
    <n v="3995400"/>
    <m/>
    <d v="2020-09-03T00:00:00"/>
    <n v="2020"/>
    <n v="9"/>
    <s v=""/>
    <s v=""/>
    <s v=""/>
    <n v="3995400"/>
    <m/>
    <m/>
    <n v="2070"/>
    <s v=""/>
    <s v=""/>
    <s v="nem"/>
    <s v=""/>
    <x v="1"/>
  </r>
  <r>
    <n v="515520700573"/>
    <n v="515520700573"/>
    <n v="515520700573"/>
    <n v="2070"/>
    <s v="Szombathely"/>
    <d v="2020-07-05T00:00:00"/>
    <d v="2020-07-05T00:00:00"/>
    <x v="8"/>
    <e v="#N/A"/>
    <s v="UIC kábel"/>
    <n v="1"/>
    <n v="1"/>
    <s v="x"/>
    <m/>
    <m/>
    <m/>
    <n v="0"/>
    <m/>
    <d v="2020-09-03T00:00:00"/>
    <n v="2020"/>
    <n v="9"/>
    <s v=""/>
    <s v=""/>
    <s v=""/>
    <n v="0"/>
    <m/>
    <m/>
    <n v="2070"/>
    <s v=""/>
    <s v=""/>
    <s v="nem"/>
    <s v=""/>
    <x v="1"/>
  </r>
  <r>
    <n v="515520700573"/>
    <n v="515520700573"/>
    <n v="515520700573"/>
    <n v="2070"/>
    <s v="Szombathely"/>
    <d v="2020-07-05T00:00:00"/>
    <d v="2020-07-05T00:00:00"/>
    <x v="9"/>
    <e v="#N/A"/>
    <s v="hangosítás kiépítés (fix beépítésű mikrofonnal)"/>
    <n v="1"/>
    <n v="1"/>
    <n v="950000"/>
    <m/>
    <m/>
    <m/>
    <n v="950000"/>
    <m/>
    <d v="2020-09-03T00:00:00"/>
    <n v="2020"/>
    <n v="9"/>
    <s v=""/>
    <s v=""/>
    <s v=""/>
    <n v="950000"/>
    <m/>
    <m/>
    <n v="2070"/>
    <s v=""/>
    <s v=""/>
    <s v="nem"/>
    <s v=""/>
    <x v="1"/>
  </r>
  <r>
    <n v="515520700573"/>
    <n v="515520700573"/>
    <n v="515520700573"/>
    <n v="2070"/>
    <s v="Szombathely"/>
    <d v="2020-07-05T00:00:00"/>
    <d v="2020-07-05T00:00:00"/>
    <x v="10"/>
    <s v="P98006"/>
    <s v="érintésvédelem"/>
    <n v="1"/>
    <n v="1"/>
    <n v="95700"/>
    <s v="Ft/kocsi"/>
    <n v="0"/>
    <n v="95700"/>
    <m/>
    <m/>
    <d v="2020-09-03T00:00:00"/>
    <n v="2020"/>
    <n v="9"/>
    <s v=""/>
    <s v=""/>
    <s v=""/>
    <n v="95700"/>
    <m/>
    <m/>
    <n v="2070"/>
    <s v=""/>
    <s v=""/>
    <s v="nem"/>
    <s v=""/>
    <x v="0"/>
  </r>
  <r>
    <n v="515520700573"/>
    <n v="515520700573"/>
    <n v="515520700573"/>
    <n v="2070"/>
    <s v="Szombathely"/>
    <d v="2020-07-05T00:00:00"/>
    <d v="2020-07-05T00:00:00"/>
    <x v="21"/>
    <e v="#N/A"/>
    <s v="szolgálati tároló kialakítás"/>
    <n v="1"/>
    <n v="0"/>
    <n v="1000000"/>
    <m/>
    <m/>
    <n v="0"/>
    <m/>
    <m/>
    <d v="2020-09-03T00:00:00"/>
    <n v="2020"/>
    <n v="9"/>
    <s v=""/>
    <s v=""/>
    <s v=""/>
    <n v="0"/>
    <m/>
    <m/>
    <n v="2070"/>
    <s v=""/>
    <s v=""/>
    <s v="nem"/>
    <s v=""/>
    <x v="0"/>
  </r>
  <r>
    <n v="515520700607"/>
    <n v="515520700607"/>
    <n v="515520700607"/>
    <n v="2070"/>
    <s v="Szombathely"/>
    <d v="2019-08-26T00:00:00"/>
    <d v="2019-08-26T00:00:00"/>
    <x v="22"/>
    <s v="nincs"/>
    <s v="komfortnövelés (ld. Feltétfüzet)"/>
    <n v="1"/>
    <n v="1"/>
    <n v="50000000"/>
    <s v="Ft/kocsi"/>
    <m/>
    <m/>
    <m/>
    <n v="50000000"/>
    <d v="2019-10-25T00:00:00"/>
    <n v="2019"/>
    <n v="10"/>
    <n v="16317400"/>
    <n v="124032"/>
    <n v="12875968"/>
    <n v="79317400"/>
    <m/>
    <m/>
    <n v="2070"/>
    <s v=""/>
    <s v=""/>
    <s v="igen"/>
    <n v="55041100"/>
    <x v="2"/>
  </r>
  <r>
    <n v="515520700607"/>
    <n v="515520700607"/>
    <n v="515520700607"/>
    <n v="2070"/>
    <s v="Szombathely"/>
    <d v="2019-08-26T00:00:00"/>
    <d v="2019-08-26T00:00:00"/>
    <x v="6"/>
    <s v="P80115"/>
    <s v="UIC csere, zöldhurok"/>
    <n v="1"/>
    <n v="1"/>
    <n v="3995400"/>
    <s v="Ft/kocsi"/>
    <n v="25"/>
    <m/>
    <n v="3995400"/>
    <m/>
    <d v="2019-10-25T00:00:00"/>
    <n v="2019"/>
    <n v="10"/>
    <s v=""/>
    <s v=""/>
    <s v=""/>
    <n v="3995400"/>
    <m/>
    <m/>
    <n v="2070"/>
    <s v=""/>
    <s v=""/>
    <s v="nem"/>
    <s v=""/>
    <x v="1"/>
  </r>
  <r>
    <n v="515520700607"/>
    <n v="515520700607"/>
    <n v="515520700607"/>
    <n v="2070"/>
    <s v="Szombathely"/>
    <d v="2019-08-26T00:00:00"/>
    <d v="2019-08-26T00:00:00"/>
    <x v="8"/>
    <e v="#N/A"/>
    <s v="UIC kábel"/>
    <n v="1"/>
    <n v="1"/>
    <s v="x"/>
    <m/>
    <m/>
    <m/>
    <n v="0"/>
    <m/>
    <d v="2019-10-25T00:00:00"/>
    <n v="2019"/>
    <n v="10"/>
    <s v=""/>
    <s v=""/>
    <s v=""/>
    <n v="0"/>
    <m/>
    <m/>
    <n v="2070"/>
    <s v=""/>
    <s v=""/>
    <s v="nem"/>
    <s v=""/>
    <x v="1"/>
  </r>
  <r>
    <n v="515520700607"/>
    <n v="515520700607"/>
    <n v="515520700607"/>
    <n v="2070"/>
    <s v="Szombathely"/>
    <d v="2019-08-26T00:00:00"/>
    <d v="2019-08-26T00:00:00"/>
    <x v="9"/>
    <e v="#N/A"/>
    <s v="hangosítás kiépítés (fix beépítésű mikrofonnal)"/>
    <n v="1"/>
    <n v="1"/>
    <n v="950000"/>
    <m/>
    <m/>
    <m/>
    <n v="950000"/>
    <m/>
    <d v="2019-10-25T00:00:00"/>
    <n v="2019"/>
    <n v="10"/>
    <s v=""/>
    <s v=""/>
    <s v=""/>
    <n v="950000"/>
    <m/>
    <m/>
    <n v="2070"/>
    <s v=""/>
    <s v=""/>
    <s v="nem"/>
    <s v=""/>
    <x v="1"/>
  </r>
  <r>
    <n v="515520700607"/>
    <n v="515520700607"/>
    <n v="515520700607"/>
    <n v="2070"/>
    <s v="Szombathely"/>
    <d v="2019-08-26T00:00:00"/>
    <d v="2019-08-26T00:00:00"/>
    <x v="10"/>
    <s v="P98006"/>
    <s v="érintésvédelem"/>
    <n v="1"/>
    <n v="1"/>
    <n v="95700"/>
    <s v="Ft/kocsi"/>
    <n v="0"/>
    <n v="95700"/>
    <m/>
    <m/>
    <d v="2019-10-25T00:00:00"/>
    <n v="2019"/>
    <n v="10"/>
    <s v=""/>
    <s v=""/>
    <s v=""/>
    <n v="95700"/>
    <m/>
    <m/>
    <n v="2070"/>
    <s v=""/>
    <s v=""/>
    <s v="nem"/>
    <s v=""/>
    <x v="0"/>
  </r>
  <r>
    <n v="515520700607"/>
    <n v="515520700607"/>
    <n v="515520700607"/>
    <n v="2070"/>
    <s v="Szombathely"/>
    <d v="2019-08-26T00:00:00"/>
    <d v="2019-08-26T00:00:00"/>
    <x v="21"/>
    <e v="#N/A"/>
    <s v="szolgálati tároló kialakítás"/>
    <n v="1"/>
    <n v="0"/>
    <n v="1000000"/>
    <m/>
    <m/>
    <n v="0"/>
    <m/>
    <m/>
    <d v="2019-10-25T00:00:00"/>
    <n v="2019"/>
    <n v="10"/>
    <s v=""/>
    <s v=""/>
    <s v=""/>
    <n v="0"/>
    <m/>
    <m/>
    <n v="2070"/>
    <s v=""/>
    <s v=""/>
    <s v="nem"/>
    <s v=""/>
    <x v="0"/>
  </r>
  <r>
    <n v="515520700615"/>
    <n v="515520700615"/>
    <n v="515520700615"/>
    <n v="2070"/>
    <s v="Szombathely"/>
    <d v="2020-07-27T00:00:00"/>
    <d v="2020-07-27T00:00:00"/>
    <x v="22"/>
    <s v="nincs"/>
    <s v="komfortnövelés (ld. Feltétfüzet)"/>
    <n v="1"/>
    <n v="1"/>
    <n v="50000000"/>
    <s v="Ft/kocsi"/>
    <m/>
    <m/>
    <m/>
    <n v="50000000"/>
    <d v="2020-09-25T00:00:00"/>
    <n v="2020"/>
    <n v="9"/>
    <n v="16317400"/>
    <n v="124032"/>
    <n v="12875968"/>
    <n v="79317400"/>
    <m/>
    <m/>
    <n v="2070"/>
    <s v=""/>
    <s v=""/>
    <s v="igen"/>
    <n v="56041100"/>
    <x v="2"/>
  </r>
  <r>
    <n v="515520700615"/>
    <n v="515520700615"/>
    <n v="515520700615"/>
    <n v="2070"/>
    <s v="Szombathely"/>
    <d v="2020-07-27T00:00:00"/>
    <d v="2020-07-27T00:00:00"/>
    <x v="6"/>
    <s v="P80115"/>
    <s v="UIC csere, zöldhurok"/>
    <n v="1"/>
    <n v="1"/>
    <n v="3995400"/>
    <s v="Ft/kocsi"/>
    <n v="25"/>
    <m/>
    <n v="3995400"/>
    <m/>
    <d v="2020-09-25T00:00:00"/>
    <n v="2020"/>
    <n v="9"/>
    <s v=""/>
    <s v=""/>
    <s v=""/>
    <n v="3995400"/>
    <m/>
    <m/>
    <n v="2070"/>
    <s v=""/>
    <s v=""/>
    <s v="nem"/>
    <s v=""/>
    <x v="1"/>
  </r>
  <r>
    <n v="515520700615"/>
    <n v="515520700615"/>
    <n v="515520700615"/>
    <n v="2070"/>
    <s v="Szombathely"/>
    <d v="2020-07-27T00:00:00"/>
    <d v="2020-07-27T00:00:00"/>
    <x v="8"/>
    <e v="#N/A"/>
    <s v="UIC kábel"/>
    <n v="1"/>
    <n v="1"/>
    <s v="x"/>
    <m/>
    <m/>
    <m/>
    <n v="0"/>
    <m/>
    <d v="2020-09-25T00:00:00"/>
    <n v="2020"/>
    <n v="9"/>
    <s v=""/>
    <s v=""/>
    <s v=""/>
    <n v="0"/>
    <m/>
    <m/>
    <n v="2070"/>
    <s v=""/>
    <s v=""/>
    <s v="nem"/>
    <s v=""/>
    <x v="1"/>
  </r>
  <r>
    <n v="515520700615"/>
    <n v="515520700615"/>
    <n v="515520700615"/>
    <n v="2070"/>
    <s v="Szombathely"/>
    <d v="2020-07-27T00:00:00"/>
    <d v="2020-07-27T00:00:00"/>
    <x v="9"/>
    <e v="#N/A"/>
    <s v="hangosítás kiépítés (fix beépítésű mikrofonnal)"/>
    <n v="1"/>
    <n v="1"/>
    <n v="950000"/>
    <m/>
    <m/>
    <m/>
    <n v="950000"/>
    <m/>
    <d v="2020-09-25T00:00:00"/>
    <n v="2020"/>
    <n v="9"/>
    <s v=""/>
    <s v=""/>
    <s v=""/>
    <n v="950000"/>
    <m/>
    <m/>
    <n v="2070"/>
    <s v=""/>
    <s v=""/>
    <s v="nem"/>
    <s v=""/>
    <x v="1"/>
  </r>
  <r>
    <n v="515520700615"/>
    <n v="515520700615"/>
    <n v="515520700615"/>
    <n v="2070"/>
    <s v="Szombathely"/>
    <d v="2020-07-27T00:00:00"/>
    <d v="2020-07-27T00:00:00"/>
    <x v="10"/>
    <s v="P98006"/>
    <s v="érintésvédelem"/>
    <n v="1"/>
    <n v="1"/>
    <n v="95700"/>
    <s v="Ft/kocsi"/>
    <n v="0"/>
    <n v="95700"/>
    <m/>
    <m/>
    <d v="2020-09-25T00:00:00"/>
    <n v="2020"/>
    <n v="9"/>
    <s v=""/>
    <s v=""/>
    <s v=""/>
    <n v="95700"/>
    <m/>
    <m/>
    <n v="2070"/>
    <s v=""/>
    <s v=""/>
    <s v="nem"/>
    <s v=""/>
    <x v="0"/>
  </r>
  <r>
    <n v="515520700615"/>
    <n v="515520700615"/>
    <n v="515520700615"/>
    <n v="2070"/>
    <s v="Szombathely"/>
    <d v="2020-07-27T00:00:00"/>
    <d v="2020-07-27T00:00:00"/>
    <x v="21"/>
    <e v="#N/A"/>
    <s v="szolgálati tároló kialakítás"/>
    <n v="1"/>
    <n v="1"/>
    <n v="1000000"/>
    <m/>
    <m/>
    <n v="1000000"/>
    <m/>
    <m/>
    <d v="2020-09-25T00:00:00"/>
    <n v="2020"/>
    <n v="9"/>
    <s v=""/>
    <s v=""/>
    <s v=""/>
    <n v="1000000"/>
    <m/>
    <m/>
    <n v="2070"/>
    <s v=""/>
    <s v=""/>
    <s v="nem"/>
    <s v=""/>
    <x v="0"/>
  </r>
  <r>
    <n v="515520700623"/>
    <n v="515520700623"/>
    <n v="515520700623"/>
    <n v="2070"/>
    <s v="Szombathely"/>
    <d v="2019-03-30T00:00:00"/>
    <d v="2019-03-30T00:00:00"/>
    <x v="22"/>
    <s v="nincs"/>
    <s v="komfortnövelés (ld. Feltétfüzet)"/>
    <n v="1"/>
    <n v="1"/>
    <n v="50000000"/>
    <s v="Ft/kocsi"/>
    <m/>
    <m/>
    <m/>
    <n v="50000000"/>
    <d v="2019-05-29T00:00:00"/>
    <n v="2019"/>
    <n v="5"/>
    <n v="16317400"/>
    <n v="124032"/>
    <n v="12875968"/>
    <n v="79317400"/>
    <m/>
    <m/>
    <n v="2070"/>
    <s v=""/>
    <s v=""/>
    <s v="igen"/>
    <n v="55041100"/>
    <x v="2"/>
  </r>
  <r>
    <n v="515520700623"/>
    <n v="515520700623"/>
    <n v="515520700623"/>
    <n v="2070"/>
    <s v="Szombathely"/>
    <d v="2019-03-30T00:00:00"/>
    <d v="2019-03-30T00:00:00"/>
    <x v="6"/>
    <s v="P80115"/>
    <s v="UIC csere, zöldhurok"/>
    <n v="1"/>
    <n v="1"/>
    <n v="3995400"/>
    <s v="Ft/kocsi"/>
    <n v="25"/>
    <m/>
    <n v="3995400"/>
    <m/>
    <d v="2019-05-29T00:00:00"/>
    <n v="2019"/>
    <n v="5"/>
    <s v=""/>
    <s v=""/>
    <s v=""/>
    <n v="3995400"/>
    <m/>
    <m/>
    <n v="2070"/>
    <s v=""/>
    <s v=""/>
    <s v="nem"/>
    <s v=""/>
    <x v="1"/>
  </r>
  <r>
    <n v="515520700623"/>
    <n v="515520700623"/>
    <n v="515520700623"/>
    <n v="2070"/>
    <s v="Szombathely"/>
    <d v="2019-03-30T00:00:00"/>
    <d v="2019-03-30T00:00:00"/>
    <x v="8"/>
    <e v="#N/A"/>
    <s v="UIC kábel"/>
    <n v="1"/>
    <n v="1"/>
    <s v="x"/>
    <m/>
    <m/>
    <m/>
    <n v="0"/>
    <m/>
    <d v="2019-05-29T00:00:00"/>
    <n v="2019"/>
    <n v="5"/>
    <s v=""/>
    <s v=""/>
    <s v=""/>
    <n v="0"/>
    <m/>
    <m/>
    <n v="2070"/>
    <s v=""/>
    <s v=""/>
    <s v="nem"/>
    <s v=""/>
    <x v="1"/>
  </r>
  <r>
    <n v="515520700623"/>
    <n v="515520700623"/>
    <n v="515520700623"/>
    <n v="2070"/>
    <s v="Szombathely"/>
    <d v="2019-03-30T00:00:00"/>
    <d v="2019-03-30T00:00:00"/>
    <x v="9"/>
    <e v="#N/A"/>
    <s v="hangosítás kiépítés (fix beépítésű mikrofonnal)"/>
    <n v="1"/>
    <n v="1"/>
    <n v="950000"/>
    <m/>
    <m/>
    <m/>
    <n v="950000"/>
    <m/>
    <d v="2019-05-29T00:00:00"/>
    <n v="2019"/>
    <n v="5"/>
    <s v=""/>
    <s v=""/>
    <s v=""/>
    <n v="950000"/>
    <m/>
    <m/>
    <n v="2070"/>
    <s v=""/>
    <s v=""/>
    <s v="nem"/>
    <s v=""/>
    <x v="1"/>
  </r>
  <r>
    <n v="515520700623"/>
    <n v="515520700623"/>
    <n v="515520700623"/>
    <n v="2070"/>
    <s v="Szombathely"/>
    <d v="2019-03-30T00:00:00"/>
    <d v="2019-03-30T00:00:00"/>
    <x v="10"/>
    <s v="P98006"/>
    <s v="érintésvédelem"/>
    <n v="1"/>
    <n v="1"/>
    <n v="95700"/>
    <s v="Ft/kocsi"/>
    <n v="0"/>
    <n v="95700"/>
    <m/>
    <m/>
    <d v="2019-05-29T00:00:00"/>
    <n v="2019"/>
    <n v="5"/>
    <s v=""/>
    <s v=""/>
    <s v=""/>
    <n v="95700"/>
    <m/>
    <m/>
    <n v="2070"/>
    <s v=""/>
    <s v=""/>
    <s v="nem"/>
    <s v=""/>
    <x v="0"/>
  </r>
  <r>
    <n v="515520700623"/>
    <n v="515520700623"/>
    <n v="515520700623"/>
    <n v="2070"/>
    <s v="Szombathely"/>
    <d v="2019-03-30T00:00:00"/>
    <d v="2019-03-30T00:00:00"/>
    <x v="21"/>
    <e v="#N/A"/>
    <s v="szolgálati tároló kialakítás"/>
    <n v="1"/>
    <n v="0"/>
    <n v="1000000"/>
    <m/>
    <m/>
    <n v="0"/>
    <m/>
    <m/>
    <d v="2019-05-29T00:00:00"/>
    <n v="2019"/>
    <n v="5"/>
    <s v=""/>
    <s v=""/>
    <s v=""/>
    <n v="0"/>
    <m/>
    <m/>
    <n v="2070"/>
    <s v=""/>
    <s v=""/>
    <s v="nem"/>
    <s v=""/>
    <x v="0"/>
  </r>
  <r>
    <n v="515520700706"/>
    <n v="515520700706"/>
    <n v="515520700706"/>
    <n v="2070"/>
    <s v="Szombathely"/>
    <d v="2020-04-27T00:00:00"/>
    <d v="2020-04-27T00:00:00"/>
    <x v="22"/>
    <s v="nincs"/>
    <s v="komfortnövelés (ld. Feltétfüzet)"/>
    <n v="1"/>
    <n v="1"/>
    <n v="50000000"/>
    <s v="Ft/kocsi"/>
    <m/>
    <m/>
    <m/>
    <n v="50000000"/>
    <d v="2020-06-26T00:00:00"/>
    <n v="2020"/>
    <n v="6"/>
    <n v="16317400"/>
    <n v="124032"/>
    <n v="12875968"/>
    <n v="79317400"/>
    <m/>
    <m/>
    <n v="2070"/>
    <s v=""/>
    <s v=""/>
    <s v="igen"/>
    <n v="55041100"/>
    <x v="2"/>
  </r>
  <r>
    <n v="515520700706"/>
    <n v="515520700706"/>
    <n v="515520700706"/>
    <n v="2070"/>
    <s v="Szombathely"/>
    <d v="2020-04-27T00:00:00"/>
    <d v="2020-04-27T00:00:00"/>
    <x v="6"/>
    <s v="P80115"/>
    <s v="UIC csere, zöldhurok"/>
    <n v="1"/>
    <n v="1"/>
    <n v="3995400"/>
    <s v="Ft/kocsi"/>
    <n v="25"/>
    <m/>
    <n v="3995400"/>
    <m/>
    <d v="2020-06-26T00:00:00"/>
    <n v="2020"/>
    <n v="6"/>
    <s v=""/>
    <s v=""/>
    <s v=""/>
    <n v="3995400"/>
    <m/>
    <m/>
    <n v="2070"/>
    <s v=""/>
    <s v=""/>
    <s v="nem"/>
    <s v=""/>
    <x v="1"/>
  </r>
  <r>
    <n v="515520700706"/>
    <n v="515520700706"/>
    <n v="515520700706"/>
    <n v="2070"/>
    <s v="Szombathely"/>
    <d v="2020-04-27T00:00:00"/>
    <d v="2020-04-27T00:00:00"/>
    <x v="8"/>
    <e v="#N/A"/>
    <s v="UIC kábel"/>
    <n v="1"/>
    <n v="1"/>
    <s v="x"/>
    <m/>
    <m/>
    <m/>
    <n v="0"/>
    <m/>
    <d v="2020-06-26T00:00:00"/>
    <n v="2020"/>
    <n v="6"/>
    <s v=""/>
    <s v=""/>
    <s v=""/>
    <n v="0"/>
    <m/>
    <m/>
    <n v="2070"/>
    <s v=""/>
    <s v=""/>
    <s v="nem"/>
    <s v=""/>
    <x v="1"/>
  </r>
  <r>
    <n v="515520700706"/>
    <n v="515520700706"/>
    <n v="515520700706"/>
    <n v="2070"/>
    <s v="Szombathely"/>
    <d v="2020-04-27T00:00:00"/>
    <d v="2020-04-27T00:00:00"/>
    <x v="9"/>
    <e v="#N/A"/>
    <s v="hangosítás kiépítés (fix beépítésű mikrofonnal)"/>
    <n v="1"/>
    <n v="1"/>
    <n v="950000"/>
    <m/>
    <m/>
    <m/>
    <n v="950000"/>
    <m/>
    <d v="2020-06-26T00:00:00"/>
    <n v="2020"/>
    <n v="6"/>
    <s v=""/>
    <s v=""/>
    <s v=""/>
    <n v="950000"/>
    <m/>
    <m/>
    <n v="2070"/>
    <s v=""/>
    <s v=""/>
    <s v="nem"/>
    <s v=""/>
    <x v="1"/>
  </r>
  <r>
    <n v="515520700706"/>
    <n v="515520700706"/>
    <n v="515520700706"/>
    <n v="2070"/>
    <s v="Szombathely"/>
    <d v="2020-04-27T00:00:00"/>
    <d v="2020-04-27T00:00:00"/>
    <x v="10"/>
    <s v="P98006"/>
    <s v="érintésvédelem"/>
    <n v="1"/>
    <n v="1"/>
    <n v="95700"/>
    <s v="Ft/kocsi"/>
    <n v="0"/>
    <n v="95700"/>
    <m/>
    <m/>
    <d v="2020-06-26T00:00:00"/>
    <n v="2020"/>
    <n v="6"/>
    <s v=""/>
    <s v=""/>
    <s v=""/>
    <n v="95700"/>
    <m/>
    <m/>
    <n v="2070"/>
    <s v=""/>
    <s v=""/>
    <s v="nem"/>
    <s v=""/>
    <x v="0"/>
  </r>
  <r>
    <n v="515520700706"/>
    <n v="515520700706"/>
    <n v="515520700706"/>
    <n v="2070"/>
    <s v="Szombathely"/>
    <d v="2020-04-27T00:00:00"/>
    <d v="2020-04-27T00:00:00"/>
    <x v="21"/>
    <e v="#N/A"/>
    <s v="szolgálati tároló kialakítás"/>
    <n v="1"/>
    <n v="0"/>
    <n v="1000000"/>
    <m/>
    <m/>
    <n v="0"/>
    <m/>
    <m/>
    <d v="2020-06-26T00:00:00"/>
    <n v="2020"/>
    <n v="6"/>
    <s v=""/>
    <s v=""/>
    <s v=""/>
    <n v="0"/>
    <m/>
    <m/>
    <n v="2070"/>
    <s v=""/>
    <s v=""/>
    <s v="nem"/>
    <s v=""/>
    <x v="0"/>
  </r>
  <r>
    <n v="515520800035"/>
    <n v="515520800035"/>
    <n v="515520800035"/>
    <n v="2080"/>
    <s v="Békéscsaba"/>
    <d v="2018-04-06T00:00:00"/>
    <d v="2018-04-06T00:00:00"/>
    <x v="21"/>
    <e v="#N/A"/>
    <s v="szolgálati tároló kialakítás"/>
    <n v="1"/>
    <n v="0"/>
    <n v="1000000"/>
    <m/>
    <m/>
    <n v="0"/>
    <m/>
    <m/>
    <d v="2018-06-05T00:00:00"/>
    <n v="2018"/>
    <n v="6"/>
    <s v=""/>
    <s v=""/>
    <s v=""/>
    <n v="0"/>
    <m/>
    <m/>
    <n v="2080"/>
    <n v="1"/>
    <s v=""/>
    <s v="nem"/>
    <s v=""/>
    <x v="0"/>
  </r>
  <r>
    <n v="515520800068"/>
    <n v="515520800068"/>
    <n v="515520800068"/>
    <n v="2080"/>
    <s v="Debrecen"/>
    <d v="2018-04-07T00:00:00"/>
    <d v="2018-04-07T00:00:00"/>
    <x v="21"/>
    <e v="#N/A"/>
    <s v="szolgálati tároló kialakítás"/>
    <n v="1"/>
    <n v="0"/>
    <n v="1000000"/>
    <m/>
    <m/>
    <n v="0"/>
    <m/>
    <m/>
    <d v="2018-06-06T00:00:00"/>
    <n v="2018"/>
    <n v="6"/>
    <s v=""/>
    <s v=""/>
    <s v=""/>
    <n v="0"/>
    <m/>
    <m/>
    <n v="2080"/>
    <s v=""/>
    <s v=""/>
    <s v="nem"/>
    <s v=""/>
    <x v="0"/>
  </r>
  <r>
    <n v="515520800233"/>
    <n v="515520800233"/>
    <n v="515520800233"/>
    <n v="2080"/>
    <s v="Békéscsaba"/>
    <d v="2018-02-09T00:00:00"/>
    <d v="2018-02-09T00:00:00"/>
    <x v="21"/>
    <e v="#N/A"/>
    <s v="szolgálati tároló kialakítás"/>
    <n v="1"/>
    <n v="0"/>
    <n v="1000000"/>
    <m/>
    <m/>
    <n v="0"/>
    <m/>
    <m/>
    <d v="2018-04-10T00:00:00"/>
    <n v="2018"/>
    <n v="4"/>
    <s v=""/>
    <s v=""/>
    <s v=""/>
    <n v="0"/>
    <m/>
    <m/>
    <n v="2080"/>
    <s v=""/>
    <s v=""/>
    <s v="nem"/>
    <s v=""/>
    <x v="0"/>
  </r>
  <r>
    <n v="515520800316"/>
    <n v="515520800316"/>
    <n v="515520800316"/>
    <n v="2080"/>
    <s v="Szeged"/>
    <d v="2018-05-04T00:00:00"/>
    <d v="2018-05-04T00:00:00"/>
    <x v="21"/>
    <e v="#N/A"/>
    <s v="szolgálati tároló kialakítás"/>
    <n v="1"/>
    <n v="0"/>
    <n v="1000000"/>
    <m/>
    <m/>
    <n v="0"/>
    <m/>
    <m/>
    <d v="2018-07-03T00:00:00"/>
    <n v="2018"/>
    <n v="7"/>
    <s v=""/>
    <s v=""/>
    <s v=""/>
    <n v="0"/>
    <m/>
    <m/>
    <n v="2080"/>
    <s v=""/>
    <s v=""/>
    <s v="nem"/>
    <s v=""/>
    <x v="0"/>
  </r>
  <r>
    <n v="515520800357"/>
    <n v="515520800357"/>
    <n v="515520800357"/>
    <n v="2080"/>
    <s v="Békéscsaba"/>
    <d v="2018-05-06T00:00:00"/>
    <d v="2018-05-06T00:00:00"/>
    <x v="21"/>
    <e v="#N/A"/>
    <s v="szolgálati tároló kialakítás"/>
    <n v="1"/>
    <n v="0"/>
    <n v="1000000"/>
    <m/>
    <m/>
    <n v="0"/>
    <m/>
    <m/>
    <d v="2018-07-05T00:00:00"/>
    <n v="2018"/>
    <n v="7"/>
    <s v=""/>
    <s v=""/>
    <s v=""/>
    <n v="0"/>
    <m/>
    <m/>
    <n v="2080"/>
    <s v=""/>
    <s v=""/>
    <s v="nem"/>
    <s v=""/>
    <x v="0"/>
  </r>
  <r>
    <n v="515539300068"/>
    <n v="515539300068"/>
    <n v="515539300068"/>
    <n v="3930"/>
    <s v="Szeged"/>
    <d v="2018-06-01T00:00:00"/>
    <d v="2018-06-01T00:00:00"/>
    <x v="6"/>
    <s v="P80115"/>
    <s v="UIC csere, zöldhurok"/>
    <n v="1"/>
    <n v="1"/>
    <n v="2781500"/>
    <s v="Ft/kocsi"/>
    <n v="0"/>
    <m/>
    <n v="2781500"/>
    <m/>
    <d v="2018-07-31T00:00:00"/>
    <n v="2018"/>
    <n v="7"/>
    <n v="14000000"/>
    <n v="353072"/>
    <n v="5646928"/>
    <n v="22781500"/>
    <m/>
    <m/>
    <n v="3930"/>
    <s v=""/>
    <s v=""/>
    <s v="igen"/>
    <n v="6227400"/>
    <x v="1"/>
  </r>
  <r>
    <n v="515539300068"/>
    <n v="515539300068"/>
    <n v="515539300068"/>
    <n v="3930"/>
    <s v="Szeged"/>
    <d v="2018-06-01T00:00:00"/>
    <d v="2018-06-01T00:00:00"/>
    <x v="9"/>
    <s v="HANG2"/>
    <s v="hangosítás kiépítés (fix beépítésű mikrofonnal)"/>
    <n v="1"/>
    <n v="1"/>
    <n v="1727300"/>
    <s v="Ft/kocsi"/>
    <n v="0"/>
    <m/>
    <n v="1727300"/>
    <m/>
    <d v="2018-07-31T00:00:00"/>
    <n v="2018"/>
    <n v="7"/>
    <s v=""/>
    <s v=""/>
    <s v=""/>
    <n v="1727300"/>
    <m/>
    <m/>
    <n v="3930"/>
    <s v=""/>
    <s v=""/>
    <s v="nem"/>
    <s v=""/>
    <x v="1"/>
  </r>
  <r>
    <n v="515539300068"/>
    <n v="515539300068"/>
    <n v="515539300068"/>
    <n v="3930"/>
    <s v="Szeged"/>
    <d v="2018-06-01T00:00:00"/>
    <d v="2018-06-01T00:00:00"/>
    <x v="8"/>
    <e v="#N/A"/>
    <s v="UIC kábel"/>
    <n v="1"/>
    <n v="1"/>
    <s v="x"/>
    <m/>
    <m/>
    <m/>
    <n v="0"/>
    <m/>
    <d v="2018-07-31T00:00:00"/>
    <n v="2018"/>
    <n v="7"/>
    <s v=""/>
    <s v=""/>
    <s v=""/>
    <n v="0"/>
    <m/>
    <m/>
    <n v="3930"/>
    <s v=""/>
    <s v=""/>
    <s v="nem"/>
    <s v=""/>
    <x v="1"/>
  </r>
  <r>
    <n v="515539300068"/>
    <n v="515539300068"/>
    <n v="515539300068"/>
    <n v="3930"/>
    <s v="Szeged"/>
    <d v="2018-06-01T00:00:00"/>
    <d v="2018-06-01T00:00:00"/>
    <x v="26"/>
    <e v="#N/A"/>
    <s v="ajtóátalakítás"/>
    <n v="1"/>
    <n v="1"/>
    <s v="x"/>
    <m/>
    <m/>
    <m/>
    <n v="0"/>
    <m/>
    <d v="2018-07-31T00:00:00"/>
    <n v="2018"/>
    <n v="7"/>
    <s v=""/>
    <s v=""/>
    <s v=""/>
    <n v="0"/>
    <m/>
    <m/>
    <n v="3930"/>
    <s v=""/>
    <s v=""/>
    <s v="nem"/>
    <s v=""/>
    <x v="1"/>
  </r>
  <r>
    <n v="515539300068"/>
    <n v="515539300068"/>
    <n v="515539300068"/>
    <n v="3930"/>
    <s v="Szeged"/>
    <d v="2018-06-01T00:00:00"/>
    <d v="2018-06-01T00:00:00"/>
    <x v="27"/>
    <s v="nem volt"/>
    <s v="nyitó-záró gomb előkészítés"/>
    <n v="1"/>
    <n v="1"/>
    <n v="352900"/>
    <s v="Ft/kocsi"/>
    <n v="10"/>
    <n v="352900"/>
    <m/>
    <m/>
    <d v="2018-07-31T00:00:00"/>
    <n v="2018"/>
    <n v="7"/>
    <s v=""/>
    <s v=""/>
    <s v=""/>
    <n v="352900"/>
    <m/>
    <m/>
    <n v="3930"/>
    <s v=""/>
    <s v=""/>
    <s v="nem"/>
    <s v=""/>
    <x v="0"/>
  </r>
  <r>
    <n v="515539300068"/>
    <n v="515539300068"/>
    <n v="515539300068"/>
    <n v="3930"/>
    <s v="Szeged"/>
    <d v="2018-06-01T00:00:00"/>
    <d v="2018-06-01T00:00:00"/>
    <x v="29"/>
    <s v="T52990"/>
    <s v="azbesztmentesítés"/>
    <n v="1"/>
    <n v="1"/>
    <n v="365700"/>
    <s v="Ft/kocsi"/>
    <m/>
    <n v="365700"/>
    <m/>
    <m/>
    <d v="2018-07-31T00:00:00"/>
    <n v="2018"/>
    <n v="7"/>
    <s v=""/>
    <s v=""/>
    <s v=""/>
    <n v="365700"/>
    <m/>
    <m/>
    <n v="3930"/>
    <s v=""/>
    <s v=""/>
    <s v="nem"/>
    <s v=""/>
    <x v="0"/>
  </r>
  <r>
    <n v="515539300068"/>
    <n v="515539300068"/>
    <n v="515539300068"/>
    <n v="3930"/>
    <s v="Szeged"/>
    <d v="2018-06-01T00:00:00"/>
    <d v="2018-06-01T00:00:00"/>
    <x v="21"/>
    <e v="#N/A"/>
    <s v="szolgálati tároló kialakítás"/>
    <n v="1"/>
    <n v="1"/>
    <n v="1000000"/>
    <m/>
    <m/>
    <n v="1000000"/>
    <m/>
    <m/>
    <d v="2018-07-31T00:00:00"/>
    <n v="2018"/>
    <n v="7"/>
    <s v=""/>
    <s v=""/>
    <s v=""/>
    <n v="1000000"/>
    <m/>
    <m/>
    <n v="3930"/>
    <s v=""/>
    <s v=""/>
    <s v="nem"/>
    <s v=""/>
    <x v="0"/>
  </r>
  <r>
    <n v="515539300159"/>
    <n v="515539300159"/>
    <n v="515539300159"/>
    <n v="3930"/>
    <s v="Szeged"/>
    <d v="2018-07-17T00:00:00"/>
    <d v="2018-07-17T00:00:00"/>
    <x v="6"/>
    <s v="P80115"/>
    <s v="UIC csere, zöldhurok"/>
    <n v="1"/>
    <n v="1"/>
    <n v="2781500"/>
    <s v="Ft/kocsi"/>
    <n v="0"/>
    <m/>
    <n v="2781500"/>
    <m/>
    <d v="2018-09-15T00:00:00"/>
    <n v="2018"/>
    <n v="9"/>
    <n v="14000000"/>
    <n v="353072"/>
    <n v="5646928"/>
    <n v="22781500"/>
    <m/>
    <m/>
    <n v="3930"/>
    <s v=""/>
    <s v=""/>
    <s v="igen"/>
    <n v="5227400"/>
    <x v="1"/>
  </r>
  <r>
    <n v="515539300159"/>
    <n v="515539300159"/>
    <n v="515539300159"/>
    <n v="3930"/>
    <s v="Szeged"/>
    <d v="2018-07-17T00:00:00"/>
    <d v="2018-07-17T00:00:00"/>
    <x v="9"/>
    <s v="HANG2"/>
    <s v="hangosítás kiépítés (fix beépítésű mikrofonnal)"/>
    <n v="1"/>
    <n v="1"/>
    <n v="1727300"/>
    <s v="Ft/kocsi"/>
    <n v="0"/>
    <m/>
    <n v="1727300"/>
    <m/>
    <d v="2018-09-15T00:00:00"/>
    <n v="2018"/>
    <n v="9"/>
    <s v=""/>
    <s v=""/>
    <s v=""/>
    <n v="1727300"/>
    <m/>
    <m/>
    <n v="3930"/>
    <s v=""/>
    <s v=""/>
    <s v="nem"/>
    <s v=""/>
    <x v="1"/>
  </r>
  <r>
    <n v="515539300159"/>
    <n v="515539300159"/>
    <n v="515539300159"/>
    <n v="3930"/>
    <s v="Szeged"/>
    <d v="2018-07-17T00:00:00"/>
    <d v="2018-07-17T00:00:00"/>
    <x v="8"/>
    <e v="#N/A"/>
    <s v="UIC kábel"/>
    <n v="1"/>
    <n v="1"/>
    <s v="x"/>
    <m/>
    <m/>
    <m/>
    <n v="0"/>
    <m/>
    <d v="2018-09-15T00:00:00"/>
    <n v="2018"/>
    <n v="9"/>
    <s v=""/>
    <s v=""/>
    <s v=""/>
    <n v="0"/>
    <m/>
    <m/>
    <n v="3930"/>
    <s v=""/>
    <s v=""/>
    <s v="nem"/>
    <s v=""/>
    <x v="1"/>
  </r>
  <r>
    <n v="515539300159"/>
    <n v="515539300159"/>
    <n v="515539300159"/>
    <n v="3930"/>
    <s v="Szeged"/>
    <d v="2018-07-17T00:00:00"/>
    <d v="2018-07-17T00:00:00"/>
    <x v="26"/>
    <e v="#N/A"/>
    <s v="ajtóátalakítás"/>
    <n v="1"/>
    <n v="1"/>
    <s v="x"/>
    <m/>
    <m/>
    <m/>
    <n v="0"/>
    <m/>
    <d v="2018-09-15T00:00:00"/>
    <n v="2018"/>
    <n v="9"/>
    <s v=""/>
    <s v=""/>
    <s v=""/>
    <n v="0"/>
    <m/>
    <m/>
    <n v="3930"/>
    <s v=""/>
    <s v=""/>
    <s v="nem"/>
    <s v=""/>
    <x v="1"/>
  </r>
  <r>
    <n v="515539300159"/>
    <n v="515539300159"/>
    <n v="515539300159"/>
    <n v="3930"/>
    <s v="Szeged"/>
    <d v="2018-07-17T00:00:00"/>
    <d v="2018-07-17T00:00:00"/>
    <x v="27"/>
    <s v="nem volt"/>
    <s v="nyitó-záró gomb előkészítés"/>
    <n v="1"/>
    <n v="1"/>
    <n v="352900"/>
    <s v="Ft/kocsi"/>
    <n v="10"/>
    <n v="352900"/>
    <m/>
    <m/>
    <d v="2018-09-15T00:00:00"/>
    <n v="2018"/>
    <n v="9"/>
    <s v=""/>
    <s v=""/>
    <s v=""/>
    <n v="352900"/>
    <m/>
    <m/>
    <n v="3930"/>
    <s v=""/>
    <s v=""/>
    <s v="nem"/>
    <s v=""/>
    <x v="0"/>
  </r>
  <r>
    <n v="515539300159"/>
    <n v="515539300159"/>
    <n v="515539300159"/>
    <n v="3930"/>
    <s v="Szeged"/>
    <d v="2018-07-17T00:00:00"/>
    <d v="2018-07-17T00:00:00"/>
    <x v="29"/>
    <s v="T52990"/>
    <s v="azbesztmentesítés"/>
    <n v="1"/>
    <n v="1"/>
    <n v="365700"/>
    <s v="Ft/kocsi"/>
    <m/>
    <n v="365700"/>
    <m/>
    <m/>
    <d v="2018-09-15T00:00:00"/>
    <n v="2018"/>
    <n v="9"/>
    <s v=""/>
    <s v=""/>
    <s v=""/>
    <n v="365700"/>
    <m/>
    <m/>
    <n v="3930"/>
    <s v=""/>
    <s v=""/>
    <s v="nem"/>
    <s v=""/>
    <x v="0"/>
  </r>
  <r>
    <n v="515539300159"/>
    <n v="515539300159"/>
    <n v="515539300159"/>
    <n v="3930"/>
    <s v="Szeged"/>
    <d v="2018-07-17T00:00:00"/>
    <d v="2018-07-17T00:00:00"/>
    <x v="21"/>
    <e v="#N/A"/>
    <s v="szolgálati tároló kialakítás"/>
    <n v="1"/>
    <n v="0"/>
    <n v="1000000"/>
    <m/>
    <m/>
    <n v="0"/>
    <m/>
    <m/>
    <d v="2018-09-15T00:00:00"/>
    <n v="2018"/>
    <n v="9"/>
    <s v=""/>
    <s v=""/>
    <s v=""/>
    <n v="0"/>
    <m/>
    <m/>
    <n v="3930"/>
    <s v=""/>
    <s v=""/>
    <s v="nem"/>
    <s v=""/>
    <x v="0"/>
  </r>
  <r>
    <n v="515539300175"/>
    <n v="515539300175"/>
    <n v="515539300175"/>
    <n v="3930"/>
    <s v="Szeged"/>
    <d v="2018-07-26T00:00:00"/>
    <d v="2018-07-26T00:00:00"/>
    <x v="6"/>
    <s v="P80115"/>
    <s v="UIC csere, zöldhurok"/>
    <n v="1"/>
    <n v="1"/>
    <n v="2781500"/>
    <s v="Ft/kocsi"/>
    <n v="0"/>
    <m/>
    <n v="2781500"/>
    <m/>
    <d v="2018-09-24T00:00:00"/>
    <n v="2018"/>
    <n v="9"/>
    <n v="14000000"/>
    <n v="353072"/>
    <n v="5646928"/>
    <n v="22781500"/>
    <m/>
    <m/>
    <n v="3930"/>
    <s v=""/>
    <s v=""/>
    <s v="igen"/>
    <n v="5227400"/>
    <x v="1"/>
  </r>
  <r>
    <n v="515539300175"/>
    <n v="515539300175"/>
    <n v="515539300175"/>
    <n v="3930"/>
    <s v="Szeged"/>
    <d v="2018-07-26T00:00:00"/>
    <d v="2018-07-26T00:00:00"/>
    <x v="9"/>
    <s v="HANG2"/>
    <s v="hangosítás kiépítés (fix beépítésű mikrofonnal)"/>
    <n v="1"/>
    <n v="1"/>
    <n v="1727300"/>
    <s v="Ft/kocsi"/>
    <n v="0"/>
    <m/>
    <n v="1727300"/>
    <m/>
    <d v="2018-09-24T00:00:00"/>
    <n v="2018"/>
    <n v="9"/>
    <s v=""/>
    <s v=""/>
    <s v=""/>
    <n v="1727300"/>
    <m/>
    <m/>
    <n v="3930"/>
    <s v=""/>
    <s v=""/>
    <s v="nem"/>
    <s v=""/>
    <x v="1"/>
  </r>
  <r>
    <n v="515539300175"/>
    <n v="515539300175"/>
    <n v="515539300175"/>
    <n v="3930"/>
    <s v="Szeged"/>
    <d v="2018-07-26T00:00:00"/>
    <d v="2018-07-26T00:00:00"/>
    <x v="8"/>
    <e v="#N/A"/>
    <s v="UIC kábel"/>
    <n v="1"/>
    <n v="1"/>
    <s v="x"/>
    <m/>
    <m/>
    <m/>
    <n v="0"/>
    <m/>
    <d v="2018-09-24T00:00:00"/>
    <n v="2018"/>
    <n v="9"/>
    <s v=""/>
    <s v=""/>
    <s v=""/>
    <n v="0"/>
    <m/>
    <m/>
    <n v="3930"/>
    <s v=""/>
    <s v=""/>
    <s v="nem"/>
    <s v=""/>
    <x v="1"/>
  </r>
  <r>
    <n v="515539300175"/>
    <n v="515539300175"/>
    <n v="515539300175"/>
    <n v="3930"/>
    <s v="Szeged"/>
    <d v="2018-07-26T00:00:00"/>
    <d v="2018-07-26T00:00:00"/>
    <x v="26"/>
    <e v="#N/A"/>
    <s v="ajtóátalakítás"/>
    <n v="1"/>
    <n v="1"/>
    <s v="x"/>
    <m/>
    <m/>
    <m/>
    <n v="0"/>
    <m/>
    <d v="2018-09-24T00:00:00"/>
    <n v="2018"/>
    <n v="9"/>
    <s v=""/>
    <s v=""/>
    <s v=""/>
    <n v="0"/>
    <m/>
    <m/>
    <n v="3930"/>
    <s v=""/>
    <s v=""/>
    <s v="nem"/>
    <s v=""/>
    <x v="1"/>
  </r>
  <r>
    <n v="515539300175"/>
    <n v="515539300175"/>
    <n v="515539300175"/>
    <n v="3930"/>
    <s v="Szeged"/>
    <d v="2018-07-26T00:00:00"/>
    <d v="2018-07-26T00:00:00"/>
    <x v="27"/>
    <s v="nem volt"/>
    <s v="nyitó-záró gomb előkészítés"/>
    <n v="1"/>
    <n v="1"/>
    <n v="352900"/>
    <s v="Ft/kocsi"/>
    <n v="10"/>
    <n v="352900"/>
    <m/>
    <m/>
    <d v="2018-09-24T00:00:00"/>
    <n v="2018"/>
    <n v="9"/>
    <s v=""/>
    <s v=""/>
    <s v=""/>
    <n v="352900"/>
    <m/>
    <m/>
    <n v="3930"/>
    <s v=""/>
    <s v=""/>
    <s v="nem"/>
    <s v=""/>
    <x v="0"/>
  </r>
  <r>
    <n v="515539300175"/>
    <n v="515539300175"/>
    <n v="515539300175"/>
    <n v="3930"/>
    <s v="Szeged"/>
    <d v="2018-07-26T00:00:00"/>
    <d v="2018-07-26T00:00:00"/>
    <x v="29"/>
    <s v="T52990"/>
    <s v="azbesztmentesítés"/>
    <n v="1"/>
    <n v="1"/>
    <n v="365700"/>
    <s v="Ft/kocsi"/>
    <m/>
    <n v="365700"/>
    <m/>
    <m/>
    <d v="2018-09-24T00:00:00"/>
    <n v="2018"/>
    <n v="9"/>
    <s v=""/>
    <s v=""/>
    <s v=""/>
    <n v="365700"/>
    <m/>
    <m/>
    <n v="3930"/>
    <s v=""/>
    <s v=""/>
    <s v="nem"/>
    <s v=""/>
    <x v="0"/>
  </r>
  <r>
    <n v="515539300175"/>
    <n v="515539300175"/>
    <n v="515539300175"/>
    <n v="3930"/>
    <s v="Szeged"/>
    <d v="2018-07-26T00:00:00"/>
    <d v="2018-07-26T00:00:00"/>
    <x v="21"/>
    <e v="#N/A"/>
    <s v="szolgálati tároló kialakítás"/>
    <n v="1"/>
    <n v="0"/>
    <n v="1000000"/>
    <m/>
    <m/>
    <n v="0"/>
    <m/>
    <m/>
    <d v="2018-09-24T00:00:00"/>
    <n v="2018"/>
    <n v="9"/>
    <s v=""/>
    <s v=""/>
    <s v=""/>
    <n v="0"/>
    <m/>
    <m/>
    <n v="3930"/>
    <s v=""/>
    <s v=""/>
    <s v="nem"/>
    <s v=""/>
    <x v="0"/>
  </r>
  <r>
    <n v="515539300191"/>
    <n v="515539300191"/>
    <n v="515539300191"/>
    <n v="3930"/>
    <s v="Szeged"/>
    <d v="2018-05-04T00:00:00"/>
    <d v="2018-05-04T00:00:00"/>
    <x v="6"/>
    <s v="P80115"/>
    <s v="UIC csere, zöldhurok"/>
    <n v="1"/>
    <n v="1"/>
    <n v="2781500"/>
    <s v="Ft/kocsi"/>
    <n v="0"/>
    <m/>
    <n v="2781500"/>
    <m/>
    <d v="2018-07-03T00:00:00"/>
    <n v="2018"/>
    <n v="7"/>
    <n v="14000000"/>
    <n v="353072"/>
    <n v="5646928"/>
    <n v="22781500"/>
    <m/>
    <m/>
    <n v="3930"/>
    <s v=""/>
    <s v=""/>
    <s v="igen"/>
    <n v="6227400"/>
    <x v="1"/>
  </r>
  <r>
    <n v="515539300191"/>
    <n v="515539300191"/>
    <n v="515539300191"/>
    <n v="3930"/>
    <s v="Szeged"/>
    <d v="2018-05-04T00:00:00"/>
    <d v="2018-05-04T00:00:00"/>
    <x v="9"/>
    <s v="HANG2"/>
    <s v="hangosítás kiépítés (fix beépítésű mikrofonnal)"/>
    <n v="1"/>
    <n v="1"/>
    <n v="1727300"/>
    <s v="Ft/kocsi"/>
    <n v="0"/>
    <m/>
    <n v="1727300"/>
    <m/>
    <d v="2018-07-03T00:00:00"/>
    <n v="2018"/>
    <n v="7"/>
    <s v=""/>
    <s v=""/>
    <s v=""/>
    <n v="1727300"/>
    <m/>
    <m/>
    <n v="3930"/>
    <s v=""/>
    <s v=""/>
    <s v="nem"/>
    <s v=""/>
    <x v="1"/>
  </r>
  <r>
    <n v="515539300191"/>
    <n v="515539300191"/>
    <n v="515539300191"/>
    <n v="3930"/>
    <s v="Szeged"/>
    <d v="2018-05-04T00:00:00"/>
    <d v="2018-05-04T00:00:00"/>
    <x v="8"/>
    <e v="#N/A"/>
    <s v="UIC kábel"/>
    <n v="1"/>
    <n v="1"/>
    <s v="x"/>
    <m/>
    <m/>
    <m/>
    <n v="0"/>
    <m/>
    <d v="2018-07-03T00:00:00"/>
    <n v="2018"/>
    <n v="7"/>
    <s v=""/>
    <s v=""/>
    <s v=""/>
    <n v="0"/>
    <m/>
    <m/>
    <n v="3930"/>
    <s v=""/>
    <s v=""/>
    <s v="nem"/>
    <s v=""/>
    <x v="1"/>
  </r>
  <r>
    <n v="515539300191"/>
    <n v="515539300191"/>
    <n v="515539300191"/>
    <n v="3930"/>
    <s v="Szeged"/>
    <d v="2018-05-04T00:00:00"/>
    <d v="2018-05-04T00:00:00"/>
    <x v="26"/>
    <e v="#N/A"/>
    <s v="ajtóátalakítás"/>
    <n v="1"/>
    <n v="1"/>
    <s v="x"/>
    <m/>
    <m/>
    <m/>
    <n v="0"/>
    <m/>
    <d v="2018-07-03T00:00:00"/>
    <n v="2018"/>
    <n v="7"/>
    <s v=""/>
    <s v=""/>
    <s v=""/>
    <n v="0"/>
    <m/>
    <m/>
    <n v="3930"/>
    <s v=""/>
    <s v=""/>
    <s v="nem"/>
    <s v=""/>
    <x v="1"/>
  </r>
  <r>
    <n v="515539300191"/>
    <n v="515539300191"/>
    <n v="515539300191"/>
    <n v="3930"/>
    <s v="Szeged"/>
    <d v="2018-05-04T00:00:00"/>
    <d v="2018-05-04T00:00:00"/>
    <x v="27"/>
    <s v="nem volt"/>
    <s v="nyitó-záró gomb előkészítés"/>
    <n v="1"/>
    <n v="1"/>
    <n v="352900"/>
    <s v="Ft/kocsi"/>
    <n v="10"/>
    <n v="352900"/>
    <m/>
    <m/>
    <d v="2018-07-03T00:00:00"/>
    <n v="2018"/>
    <n v="7"/>
    <s v=""/>
    <s v=""/>
    <s v=""/>
    <n v="352900"/>
    <m/>
    <m/>
    <n v="3930"/>
    <s v=""/>
    <s v=""/>
    <s v="nem"/>
    <s v=""/>
    <x v="0"/>
  </r>
  <r>
    <n v="515539300191"/>
    <n v="515539300191"/>
    <n v="515539300191"/>
    <n v="3930"/>
    <s v="Szeged"/>
    <d v="2018-05-04T00:00:00"/>
    <d v="2018-05-04T00:00:00"/>
    <x v="29"/>
    <s v="T52990"/>
    <s v="azbesztmentesítés"/>
    <n v="1"/>
    <n v="1"/>
    <n v="365700"/>
    <s v="Ft/kocsi"/>
    <m/>
    <n v="365700"/>
    <m/>
    <m/>
    <d v="2018-07-03T00:00:00"/>
    <n v="2018"/>
    <n v="7"/>
    <s v=""/>
    <s v=""/>
    <s v=""/>
    <n v="365700"/>
    <m/>
    <m/>
    <n v="3930"/>
    <s v=""/>
    <s v=""/>
    <s v="nem"/>
    <s v=""/>
    <x v="0"/>
  </r>
  <r>
    <n v="515539300191"/>
    <n v="515539300191"/>
    <n v="515539300191"/>
    <n v="3930"/>
    <s v="Szeged"/>
    <d v="2018-05-04T00:00:00"/>
    <d v="2018-05-04T00:00:00"/>
    <x v="21"/>
    <e v="#N/A"/>
    <s v="szolgálati tároló kialakítás"/>
    <n v="1"/>
    <n v="1"/>
    <n v="1000000"/>
    <m/>
    <m/>
    <n v="1000000"/>
    <m/>
    <m/>
    <d v="2018-07-03T00:00:00"/>
    <n v="2018"/>
    <n v="7"/>
    <s v=""/>
    <s v=""/>
    <s v=""/>
    <n v="1000000"/>
    <m/>
    <m/>
    <n v="3930"/>
    <s v=""/>
    <s v=""/>
    <s v="nem"/>
    <s v=""/>
    <x v="0"/>
  </r>
  <r>
    <n v="515539300225"/>
    <n v="515539300225"/>
    <n v="515539300225"/>
    <n v="3930"/>
    <s v="Szeged"/>
    <d v="2018-06-09T00:00:00"/>
    <d v="2018-06-09T00:00:00"/>
    <x v="6"/>
    <s v="P80115"/>
    <s v="UIC csere, zöldhurok"/>
    <n v="1"/>
    <n v="1"/>
    <n v="2781500"/>
    <s v="Ft/kocsi"/>
    <n v="0"/>
    <m/>
    <n v="2781500"/>
    <m/>
    <d v="2018-08-08T00:00:00"/>
    <n v="2018"/>
    <n v="8"/>
    <n v="14000000"/>
    <n v="353072"/>
    <n v="5646928"/>
    <n v="22781500"/>
    <m/>
    <m/>
    <n v="3930"/>
    <s v=""/>
    <s v=""/>
    <s v="igen"/>
    <n v="5227400"/>
    <x v="1"/>
  </r>
  <r>
    <n v="515539300225"/>
    <n v="515539300225"/>
    <n v="515539300225"/>
    <n v="3930"/>
    <s v="Szeged"/>
    <d v="2018-06-09T00:00:00"/>
    <d v="2018-06-09T00:00:00"/>
    <x v="9"/>
    <s v="HANG2"/>
    <s v="hangosítás kiépítés (fix beépítésű mikrofonnal)"/>
    <n v="1"/>
    <n v="1"/>
    <n v="1727300"/>
    <s v="Ft/kocsi"/>
    <n v="0"/>
    <m/>
    <n v="1727300"/>
    <m/>
    <d v="2018-08-08T00:00:00"/>
    <n v="2018"/>
    <n v="8"/>
    <s v=""/>
    <s v=""/>
    <s v=""/>
    <n v="1727300"/>
    <m/>
    <m/>
    <n v="3930"/>
    <s v=""/>
    <s v=""/>
    <s v="nem"/>
    <s v=""/>
    <x v="1"/>
  </r>
  <r>
    <n v="515539300225"/>
    <n v="515539300225"/>
    <n v="515539300225"/>
    <n v="3930"/>
    <s v="Szeged"/>
    <d v="2018-06-09T00:00:00"/>
    <d v="2018-06-09T00:00:00"/>
    <x v="8"/>
    <e v="#N/A"/>
    <s v="UIC kábel"/>
    <n v="1"/>
    <n v="1"/>
    <s v="x"/>
    <m/>
    <m/>
    <m/>
    <n v="0"/>
    <m/>
    <d v="2018-08-08T00:00:00"/>
    <n v="2018"/>
    <n v="8"/>
    <s v=""/>
    <s v=""/>
    <s v=""/>
    <n v="0"/>
    <m/>
    <m/>
    <n v="3930"/>
    <s v=""/>
    <s v=""/>
    <s v="nem"/>
    <s v=""/>
    <x v="1"/>
  </r>
  <r>
    <n v="515539300225"/>
    <n v="515539300225"/>
    <n v="515539300225"/>
    <n v="3930"/>
    <s v="Szeged"/>
    <d v="2018-06-09T00:00:00"/>
    <d v="2018-06-09T00:00:00"/>
    <x v="26"/>
    <e v="#N/A"/>
    <s v="ajtóátalakítás"/>
    <n v="1"/>
    <n v="1"/>
    <s v="x"/>
    <m/>
    <m/>
    <m/>
    <n v="0"/>
    <m/>
    <d v="2018-08-08T00:00:00"/>
    <n v="2018"/>
    <n v="8"/>
    <s v=""/>
    <s v=""/>
    <s v=""/>
    <n v="0"/>
    <m/>
    <m/>
    <n v="3930"/>
    <s v=""/>
    <s v=""/>
    <s v="nem"/>
    <s v=""/>
    <x v="1"/>
  </r>
  <r>
    <n v="515539300225"/>
    <n v="515539300225"/>
    <n v="515539300225"/>
    <n v="3930"/>
    <s v="Szeged"/>
    <d v="2018-06-09T00:00:00"/>
    <d v="2018-06-09T00:00:00"/>
    <x v="27"/>
    <s v="nem volt"/>
    <s v="nyitó-záró gomb előkészítés"/>
    <n v="1"/>
    <n v="1"/>
    <n v="352900"/>
    <s v="Ft/kocsi"/>
    <n v="10"/>
    <n v="352900"/>
    <m/>
    <m/>
    <d v="2018-08-08T00:00:00"/>
    <n v="2018"/>
    <n v="8"/>
    <s v=""/>
    <s v=""/>
    <s v=""/>
    <n v="352900"/>
    <m/>
    <m/>
    <n v="3930"/>
    <s v=""/>
    <s v=""/>
    <s v="nem"/>
    <s v=""/>
    <x v="0"/>
  </r>
  <r>
    <n v="515539300225"/>
    <n v="515539300225"/>
    <n v="515539300225"/>
    <n v="3930"/>
    <s v="Szeged"/>
    <d v="2018-06-09T00:00:00"/>
    <d v="2018-06-09T00:00:00"/>
    <x v="29"/>
    <s v="T52990"/>
    <s v="azbesztmentesítés"/>
    <n v="1"/>
    <n v="1"/>
    <n v="365700"/>
    <s v="Ft/kocsi"/>
    <m/>
    <n v="365700"/>
    <m/>
    <m/>
    <d v="2018-08-08T00:00:00"/>
    <n v="2018"/>
    <n v="8"/>
    <s v=""/>
    <s v=""/>
    <s v=""/>
    <n v="365700"/>
    <m/>
    <m/>
    <n v="3930"/>
    <s v=""/>
    <s v=""/>
    <s v="nem"/>
    <s v=""/>
    <x v="0"/>
  </r>
  <r>
    <n v="515539300225"/>
    <n v="515539300225"/>
    <n v="515539300225"/>
    <n v="3930"/>
    <s v="Szeged"/>
    <d v="2018-06-09T00:00:00"/>
    <d v="2018-06-09T00:00:00"/>
    <x v="21"/>
    <e v="#N/A"/>
    <s v="szolgálati tároló kialakítás"/>
    <n v="1"/>
    <n v="0"/>
    <n v="1000000"/>
    <m/>
    <m/>
    <n v="0"/>
    <m/>
    <m/>
    <d v="2018-08-08T00:00:00"/>
    <n v="2018"/>
    <n v="8"/>
    <s v=""/>
    <s v=""/>
    <s v=""/>
    <n v="0"/>
    <m/>
    <m/>
    <n v="3930"/>
    <s v=""/>
    <s v=""/>
    <s v="nem"/>
    <s v=""/>
    <x v="0"/>
  </r>
  <r>
    <n v="615520710018"/>
    <n v="615520710018"/>
    <n v="615520710018"/>
    <n v="2071"/>
    <s v="Bp. Keleti"/>
    <d v="2020-05-13T00:00:00"/>
    <d v="2020-05-13T00:00:00"/>
    <x v="22"/>
    <s v="nincs"/>
    <s v="komfortnövelés (ld. Feltétfüzet)"/>
    <n v="1"/>
    <n v="1"/>
    <n v="50000000"/>
    <s v="Ft/kocsi"/>
    <m/>
    <m/>
    <m/>
    <n v="50000000"/>
    <d v="2020-07-12T00:00:00"/>
    <n v="2020"/>
    <n v="7"/>
    <n v="20000000"/>
    <n v="333392"/>
    <n v="19666608"/>
    <n v="90000000"/>
    <m/>
    <m/>
    <n v="2071"/>
    <n v="1"/>
    <s v=""/>
    <s v="igen"/>
    <n v="56257700"/>
    <x v="2"/>
  </r>
  <r>
    <n v="615520710018"/>
    <n v="615520710018"/>
    <n v="615520710018"/>
    <n v="2071"/>
    <s v="Bp. Keleti"/>
    <d v="2020-05-13T00:00:00"/>
    <d v="2020-05-13T00:00:00"/>
    <x v="6"/>
    <s v="zöld1"/>
    <s v="UIC csere, zöldhurok"/>
    <n v="1"/>
    <n v="1"/>
    <n v="2162000"/>
    <s v="Ft/kocsi"/>
    <n v="0"/>
    <m/>
    <n v="2162000"/>
    <m/>
    <d v="2020-07-12T00:00:00"/>
    <n v="2020"/>
    <n v="7"/>
    <s v=""/>
    <s v=""/>
    <s v=""/>
    <n v="2162000"/>
    <m/>
    <m/>
    <n v="2071"/>
    <n v="1"/>
    <s v=""/>
    <s v="nem"/>
    <s v=""/>
    <x v="1"/>
  </r>
  <r>
    <n v="615520710018"/>
    <n v="615520710018"/>
    <n v="615520710018"/>
    <n v="2071"/>
    <s v="Bp. Keleti"/>
    <d v="2020-05-13T00:00:00"/>
    <d v="2020-05-13T00:00:00"/>
    <x v="8"/>
    <e v="#N/A"/>
    <s v="UIC kábel"/>
    <n v="1"/>
    <n v="1"/>
    <s v="x"/>
    <m/>
    <m/>
    <m/>
    <n v="0"/>
    <m/>
    <d v="2020-07-12T00:00:00"/>
    <n v="2020"/>
    <n v="7"/>
    <s v=""/>
    <s v=""/>
    <s v=""/>
    <n v="0"/>
    <m/>
    <m/>
    <n v="2071"/>
    <n v="1"/>
    <s v=""/>
    <s v="nem"/>
    <s v=""/>
    <x v="1"/>
  </r>
  <r>
    <n v="615520710018"/>
    <n v="615520710018"/>
    <n v="615520710018"/>
    <n v="2071"/>
    <s v="Bp. Keleti"/>
    <d v="2020-05-13T00:00:00"/>
    <d v="2020-05-13T00:00:00"/>
    <x v="9"/>
    <e v="#N/A"/>
    <s v="hangosítás kiépítés (fix beépítésű mikrofonnal)"/>
    <n v="1"/>
    <n v="1"/>
    <n v="2000000"/>
    <m/>
    <m/>
    <m/>
    <n v="2000000"/>
    <m/>
    <d v="2020-07-12T00:00:00"/>
    <n v="2020"/>
    <n v="7"/>
    <s v=""/>
    <s v=""/>
    <s v=""/>
    <n v="2000000"/>
    <m/>
    <m/>
    <n v="2071"/>
    <n v="1"/>
    <s v=""/>
    <s v="nem"/>
    <s v=""/>
    <x v="1"/>
  </r>
  <r>
    <n v="615520710018"/>
    <n v="615520710018"/>
    <n v="615520710018"/>
    <n v="2071"/>
    <s v="Bp. Keleti"/>
    <d v="2020-05-13T00:00:00"/>
    <d v="2020-05-13T00:00:00"/>
    <x v="10"/>
    <s v="P98006"/>
    <s v="érintésvédelem"/>
    <n v="1"/>
    <n v="1"/>
    <n v="95700"/>
    <s v="Ft/kocsi"/>
    <n v="0"/>
    <n v="95700"/>
    <m/>
    <m/>
    <d v="2020-07-12T00:00:00"/>
    <n v="2020"/>
    <n v="7"/>
    <s v=""/>
    <s v=""/>
    <s v=""/>
    <n v="95700"/>
    <m/>
    <m/>
    <n v="2071"/>
    <n v="1"/>
    <s v=""/>
    <s v="nem"/>
    <s v=""/>
    <x v="0"/>
  </r>
  <r>
    <n v="615520710018"/>
    <n v="615520710018"/>
    <n v="615520710018"/>
    <n v="2071"/>
    <s v="Bp. Keleti"/>
    <d v="2020-05-13T00:00:00"/>
    <d v="2020-05-13T00:00:00"/>
    <x v="24"/>
    <e v="#N/A"/>
    <s v="EP fék és NBÜ üzembe helyezés/kiépítés/egységesítés"/>
    <n v="1"/>
    <n v="1"/>
    <n v="1000000"/>
    <m/>
    <m/>
    <n v="1000000"/>
    <m/>
    <m/>
    <d v="2020-07-12T00:00:00"/>
    <n v="2020"/>
    <n v="7"/>
    <s v=""/>
    <s v=""/>
    <s v=""/>
    <n v="1000000"/>
    <m/>
    <m/>
    <n v="2071"/>
    <n v="1"/>
    <s v=""/>
    <s v="nem"/>
    <s v=""/>
    <x v="0"/>
  </r>
  <r>
    <n v="615520710018"/>
    <n v="615520710018"/>
    <n v="615520710018"/>
    <n v="2071"/>
    <s v="Bp. Keleti"/>
    <d v="2020-05-13T00:00:00"/>
    <d v="2020-05-13T00:00:00"/>
    <x v="21"/>
    <e v="#N/A"/>
    <s v="szolgálati tároló kialakítás"/>
    <n v="1"/>
    <n v="1"/>
    <n v="1000000"/>
    <m/>
    <m/>
    <n v="1000000"/>
    <m/>
    <m/>
    <d v="2020-07-12T00:00:00"/>
    <n v="2020"/>
    <n v="7"/>
    <s v=""/>
    <s v=""/>
    <s v=""/>
    <n v="1000000"/>
    <m/>
    <m/>
    <n v="2071"/>
    <n v="1"/>
    <s v=""/>
    <s v="nem"/>
    <s v=""/>
    <x v="0"/>
  </r>
  <r>
    <n v="615520710034"/>
    <n v="615520710034"/>
    <n v="615520710034"/>
    <n v="2071"/>
    <s v="Bp. Keleti"/>
    <d v="2019-08-25T00:00:00"/>
    <d v="2019-08-25T00:00:00"/>
    <x v="22"/>
    <s v="nincs"/>
    <s v="komfortnövelés (ld. Feltétfüzet)"/>
    <n v="1"/>
    <n v="1"/>
    <n v="50000000"/>
    <s v="Ft/kocsi"/>
    <m/>
    <m/>
    <m/>
    <n v="50000000"/>
    <d v="2019-10-24T00:00:00"/>
    <n v="2019"/>
    <n v="10"/>
    <n v="20000000"/>
    <n v="333392"/>
    <n v="19666608"/>
    <n v="90000000"/>
    <m/>
    <m/>
    <n v="2071"/>
    <s v=""/>
    <s v=""/>
    <s v="igen"/>
    <n v="55257700"/>
    <x v="2"/>
  </r>
  <r>
    <n v="615520710034"/>
    <n v="615520710034"/>
    <n v="615520710034"/>
    <n v="2071"/>
    <s v="Bp. Keleti"/>
    <d v="2019-08-25T00:00:00"/>
    <d v="2019-08-25T00:00:00"/>
    <x v="6"/>
    <s v="zöld1"/>
    <s v="UIC csere, zöldhurok"/>
    <n v="1"/>
    <n v="1"/>
    <n v="2162000"/>
    <s v="Ft/kocsi"/>
    <n v="0"/>
    <m/>
    <n v="2162000"/>
    <m/>
    <d v="2019-10-24T00:00:00"/>
    <n v="2019"/>
    <n v="10"/>
    <s v=""/>
    <s v=""/>
    <s v=""/>
    <n v="2162000"/>
    <m/>
    <m/>
    <n v="2071"/>
    <s v=""/>
    <s v=""/>
    <s v="nem"/>
    <s v=""/>
    <x v="1"/>
  </r>
  <r>
    <n v="615520710034"/>
    <n v="615520710034"/>
    <n v="615520710034"/>
    <n v="2071"/>
    <s v="Bp. Keleti"/>
    <d v="2019-08-25T00:00:00"/>
    <d v="2019-08-25T00:00:00"/>
    <x v="8"/>
    <e v="#N/A"/>
    <s v="UIC kábel"/>
    <n v="1"/>
    <n v="1"/>
    <s v="x"/>
    <m/>
    <m/>
    <m/>
    <n v="0"/>
    <m/>
    <d v="2019-10-24T00:00:00"/>
    <n v="2019"/>
    <n v="10"/>
    <s v=""/>
    <s v=""/>
    <s v=""/>
    <n v="0"/>
    <m/>
    <m/>
    <n v="2071"/>
    <s v=""/>
    <s v=""/>
    <s v="nem"/>
    <s v=""/>
    <x v="1"/>
  </r>
  <r>
    <n v="615520710034"/>
    <n v="615520710034"/>
    <n v="615520710034"/>
    <n v="2071"/>
    <s v="Bp. Keleti"/>
    <d v="2019-08-25T00:00:00"/>
    <d v="2019-08-25T00:00:00"/>
    <x v="9"/>
    <e v="#N/A"/>
    <s v="hangosítás kiépítés (fix beépítésű mikrofonnal)"/>
    <n v="1"/>
    <n v="1"/>
    <n v="2000000"/>
    <m/>
    <m/>
    <m/>
    <n v="2000000"/>
    <m/>
    <d v="2019-10-24T00:00:00"/>
    <n v="2019"/>
    <n v="10"/>
    <s v=""/>
    <s v=""/>
    <s v=""/>
    <n v="2000000"/>
    <m/>
    <m/>
    <n v="2071"/>
    <s v=""/>
    <s v=""/>
    <s v="nem"/>
    <s v=""/>
    <x v="1"/>
  </r>
  <r>
    <n v="615520710034"/>
    <n v="615520710034"/>
    <n v="615520710034"/>
    <n v="2071"/>
    <s v="Bp. Keleti"/>
    <d v="2019-08-25T00:00:00"/>
    <d v="2019-08-25T00:00:00"/>
    <x v="10"/>
    <s v="P98006"/>
    <s v="érintésvédelem"/>
    <n v="1"/>
    <n v="1"/>
    <n v="95700"/>
    <s v="Ft/kocsi"/>
    <n v="0"/>
    <n v="95700"/>
    <m/>
    <m/>
    <d v="2019-10-24T00:00:00"/>
    <n v="2019"/>
    <n v="10"/>
    <s v=""/>
    <s v=""/>
    <s v=""/>
    <n v="95700"/>
    <m/>
    <m/>
    <n v="2071"/>
    <s v=""/>
    <s v=""/>
    <s v="nem"/>
    <s v=""/>
    <x v="0"/>
  </r>
  <r>
    <n v="615520710034"/>
    <n v="615520710034"/>
    <n v="615520710034"/>
    <n v="2071"/>
    <s v="Bp. Keleti"/>
    <d v="2019-08-25T00:00:00"/>
    <d v="2019-08-25T00:00:00"/>
    <x v="24"/>
    <e v="#N/A"/>
    <s v="EP fék és NBÜ üzembe helyezés/kiépítés/egységesítés"/>
    <n v="1"/>
    <n v="1"/>
    <n v="1000000"/>
    <m/>
    <m/>
    <n v="1000000"/>
    <m/>
    <m/>
    <d v="2019-10-24T00:00:00"/>
    <n v="2019"/>
    <n v="10"/>
    <s v=""/>
    <s v=""/>
    <s v=""/>
    <n v="1000000"/>
    <m/>
    <m/>
    <n v="2071"/>
    <s v=""/>
    <s v=""/>
    <s v="nem"/>
    <s v=""/>
    <x v="0"/>
  </r>
  <r>
    <n v="615520710034"/>
    <n v="615520710034"/>
    <n v="615520710034"/>
    <n v="2071"/>
    <s v="Bp. Keleti"/>
    <d v="2019-08-25T00:00:00"/>
    <d v="2019-08-25T00:00:00"/>
    <x v="21"/>
    <e v="#N/A"/>
    <s v="szolgálati tároló kialakítás"/>
    <n v="1"/>
    <n v="0"/>
    <n v="1000000"/>
    <m/>
    <m/>
    <n v="0"/>
    <m/>
    <m/>
    <d v="2019-10-24T00:00:00"/>
    <n v="2019"/>
    <n v="10"/>
    <s v=""/>
    <s v=""/>
    <s v=""/>
    <n v="0"/>
    <m/>
    <m/>
    <n v="2071"/>
    <s v=""/>
    <s v=""/>
    <s v="nem"/>
    <s v=""/>
    <x v="0"/>
  </r>
  <r>
    <n v="615520710042"/>
    <n v="615520710042"/>
    <n v="615520710042"/>
    <n v="2071"/>
    <s v="Bp. Keleti"/>
    <d v="2020-02-16T00:00:00"/>
    <d v="2020-02-16T00:00:00"/>
    <x v="22"/>
    <s v="nincs"/>
    <s v="komfortnövelés (ld. Feltétfüzet)"/>
    <n v="1"/>
    <n v="1"/>
    <n v="50000000"/>
    <s v="Ft/kocsi"/>
    <m/>
    <m/>
    <m/>
    <n v="50000000"/>
    <d v="2020-04-16T00:00:00"/>
    <n v="2020"/>
    <n v="4"/>
    <n v="20000000"/>
    <n v="333392"/>
    <n v="19666608"/>
    <n v="90000000"/>
    <m/>
    <m/>
    <n v="2071"/>
    <s v=""/>
    <s v=""/>
    <s v="igen"/>
    <n v="55257700"/>
    <x v="2"/>
  </r>
  <r>
    <n v="615520710042"/>
    <n v="615520710042"/>
    <n v="615520710042"/>
    <n v="2071"/>
    <s v="Bp. Keleti"/>
    <d v="2020-02-16T00:00:00"/>
    <d v="2020-02-16T00:00:00"/>
    <x v="6"/>
    <s v="zöld1"/>
    <s v="UIC csere, zöldhurok"/>
    <n v="1"/>
    <n v="1"/>
    <n v="2162000"/>
    <s v="Ft/kocsi"/>
    <n v="0"/>
    <m/>
    <n v="2162000"/>
    <m/>
    <d v="2020-04-16T00:00:00"/>
    <n v="2020"/>
    <n v="4"/>
    <s v=""/>
    <s v=""/>
    <s v=""/>
    <n v="2162000"/>
    <m/>
    <m/>
    <n v="2071"/>
    <s v=""/>
    <s v=""/>
    <s v="nem"/>
    <s v=""/>
    <x v="1"/>
  </r>
  <r>
    <n v="615520710042"/>
    <n v="615520710042"/>
    <n v="615520710042"/>
    <n v="2071"/>
    <s v="Bp. Keleti"/>
    <d v="2020-02-16T00:00:00"/>
    <d v="2020-02-16T00:00:00"/>
    <x v="8"/>
    <e v="#N/A"/>
    <s v="UIC kábel"/>
    <n v="1"/>
    <n v="1"/>
    <s v="x"/>
    <m/>
    <m/>
    <m/>
    <n v="0"/>
    <m/>
    <d v="2020-04-16T00:00:00"/>
    <n v="2020"/>
    <n v="4"/>
    <s v=""/>
    <s v=""/>
    <s v=""/>
    <n v="0"/>
    <m/>
    <m/>
    <n v="2071"/>
    <s v=""/>
    <s v=""/>
    <s v="nem"/>
    <s v=""/>
    <x v="1"/>
  </r>
  <r>
    <n v="615520710042"/>
    <n v="615520710042"/>
    <n v="615520710042"/>
    <n v="2071"/>
    <s v="Bp. Keleti"/>
    <d v="2020-02-16T00:00:00"/>
    <d v="2020-02-16T00:00:00"/>
    <x v="9"/>
    <e v="#N/A"/>
    <s v="hangosítás kiépítés (fix beépítésű mikrofonnal)"/>
    <n v="1"/>
    <n v="1"/>
    <n v="2000000"/>
    <m/>
    <m/>
    <m/>
    <n v="2000000"/>
    <m/>
    <d v="2020-04-16T00:00:00"/>
    <n v="2020"/>
    <n v="4"/>
    <s v=""/>
    <s v=""/>
    <s v=""/>
    <n v="2000000"/>
    <m/>
    <m/>
    <n v="2071"/>
    <s v=""/>
    <s v=""/>
    <s v="nem"/>
    <s v=""/>
    <x v="1"/>
  </r>
  <r>
    <n v="615520710042"/>
    <n v="615520710042"/>
    <n v="615520710042"/>
    <n v="2071"/>
    <s v="Bp. Keleti"/>
    <d v="2020-02-16T00:00:00"/>
    <d v="2020-02-16T00:00:00"/>
    <x v="10"/>
    <s v="P98006"/>
    <s v="érintésvédelem"/>
    <n v="1"/>
    <n v="1"/>
    <n v="95700"/>
    <s v="Ft/kocsi"/>
    <n v="0"/>
    <n v="95700"/>
    <m/>
    <m/>
    <d v="2020-04-16T00:00:00"/>
    <n v="2020"/>
    <n v="4"/>
    <s v=""/>
    <s v=""/>
    <s v=""/>
    <n v="95700"/>
    <m/>
    <m/>
    <n v="2071"/>
    <s v=""/>
    <s v=""/>
    <s v="nem"/>
    <s v=""/>
    <x v="0"/>
  </r>
  <r>
    <n v="615520710042"/>
    <n v="615520710042"/>
    <n v="615520710042"/>
    <n v="2071"/>
    <s v="Bp. Keleti"/>
    <d v="2020-02-16T00:00:00"/>
    <d v="2020-02-16T00:00:00"/>
    <x v="24"/>
    <e v="#N/A"/>
    <s v="EP fék és NBÜ üzembe helyezés/kiépítés/egységesítés"/>
    <n v="1"/>
    <n v="1"/>
    <n v="1000000"/>
    <m/>
    <m/>
    <n v="1000000"/>
    <m/>
    <m/>
    <d v="2020-04-16T00:00:00"/>
    <n v="2020"/>
    <n v="4"/>
    <s v=""/>
    <s v=""/>
    <s v=""/>
    <n v="1000000"/>
    <m/>
    <m/>
    <n v="2071"/>
    <s v=""/>
    <s v=""/>
    <s v="nem"/>
    <s v=""/>
    <x v="0"/>
  </r>
  <r>
    <n v="615520710042"/>
    <n v="615520710042"/>
    <n v="615520710042"/>
    <n v="2071"/>
    <s v="Bp. Keleti"/>
    <d v="2020-02-16T00:00:00"/>
    <d v="2020-02-16T00:00:00"/>
    <x v="21"/>
    <e v="#N/A"/>
    <s v="szolgálati tároló kialakítás"/>
    <n v="1"/>
    <n v="0"/>
    <n v="1000000"/>
    <m/>
    <m/>
    <n v="0"/>
    <m/>
    <m/>
    <d v="2020-04-16T00:00:00"/>
    <n v="2020"/>
    <n v="4"/>
    <s v=""/>
    <s v=""/>
    <s v=""/>
    <n v="0"/>
    <m/>
    <m/>
    <n v="2071"/>
    <s v=""/>
    <s v=""/>
    <s v="nem"/>
    <s v=""/>
    <x v="0"/>
  </r>
  <r>
    <n v="615520710059"/>
    <n v="615520710059"/>
    <n v="615520710059"/>
    <n v="2071"/>
    <s v="Bp. Keleti"/>
    <d v="2020-08-27T00:00:00"/>
    <d v="2020-08-27T00:00:00"/>
    <x v="22"/>
    <s v="nincs"/>
    <s v="komfortnövelés (ld. Feltétfüzet)"/>
    <n v="1"/>
    <n v="1"/>
    <n v="50000000"/>
    <s v="Ft/kocsi"/>
    <m/>
    <m/>
    <m/>
    <n v="50000000"/>
    <d v="2020-10-26T00:00:00"/>
    <n v="2020"/>
    <n v="10"/>
    <n v="20000000"/>
    <n v="333392"/>
    <n v="19666608"/>
    <n v="90000000"/>
    <m/>
    <m/>
    <n v="2071"/>
    <s v=""/>
    <s v=""/>
    <s v="igen"/>
    <n v="56257700"/>
    <x v="2"/>
  </r>
  <r>
    <n v="615520710059"/>
    <n v="615520710059"/>
    <n v="615520710059"/>
    <n v="2071"/>
    <s v="Bp. Keleti"/>
    <d v="2020-08-27T00:00:00"/>
    <d v="2020-08-27T00:00:00"/>
    <x v="6"/>
    <s v="zöld1"/>
    <s v="UIC csere, zöldhurok"/>
    <n v="1"/>
    <n v="1"/>
    <n v="2162000"/>
    <s v="Ft/kocsi"/>
    <n v="0"/>
    <m/>
    <n v="2162000"/>
    <m/>
    <d v="2020-10-26T00:00:00"/>
    <n v="2020"/>
    <n v="10"/>
    <s v=""/>
    <s v=""/>
    <s v=""/>
    <n v="2162000"/>
    <m/>
    <m/>
    <n v="2071"/>
    <s v=""/>
    <s v=""/>
    <s v="nem"/>
    <s v=""/>
    <x v="1"/>
  </r>
  <r>
    <n v="615520710059"/>
    <n v="615520710059"/>
    <n v="615520710059"/>
    <n v="2071"/>
    <s v="Bp. Keleti"/>
    <d v="2020-08-27T00:00:00"/>
    <d v="2020-08-27T00:00:00"/>
    <x v="8"/>
    <e v="#N/A"/>
    <s v="UIC kábel"/>
    <n v="1"/>
    <n v="1"/>
    <s v="x"/>
    <m/>
    <m/>
    <m/>
    <n v="0"/>
    <m/>
    <d v="2020-10-26T00:00:00"/>
    <n v="2020"/>
    <n v="10"/>
    <s v=""/>
    <s v=""/>
    <s v=""/>
    <n v="0"/>
    <m/>
    <m/>
    <n v="2071"/>
    <s v=""/>
    <s v=""/>
    <s v="nem"/>
    <s v=""/>
    <x v="1"/>
  </r>
  <r>
    <n v="615520710059"/>
    <n v="615520710059"/>
    <n v="615520710059"/>
    <n v="2071"/>
    <s v="Bp. Keleti"/>
    <d v="2020-08-27T00:00:00"/>
    <d v="2020-08-27T00:00:00"/>
    <x v="9"/>
    <e v="#N/A"/>
    <s v="hangosítás kiépítés (fix beépítésű mikrofonnal)"/>
    <n v="1"/>
    <n v="1"/>
    <n v="2000000"/>
    <m/>
    <m/>
    <m/>
    <n v="2000000"/>
    <m/>
    <d v="2020-10-26T00:00:00"/>
    <n v="2020"/>
    <n v="10"/>
    <s v=""/>
    <s v=""/>
    <s v=""/>
    <n v="2000000"/>
    <m/>
    <m/>
    <n v="2071"/>
    <s v=""/>
    <s v=""/>
    <s v="nem"/>
    <s v=""/>
    <x v="1"/>
  </r>
  <r>
    <n v="615520710059"/>
    <n v="615520710059"/>
    <n v="615520710059"/>
    <n v="2071"/>
    <s v="Bp. Keleti"/>
    <d v="2020-08-27T00:00:00"/>
    <d v="2020-08-27T00:00:00"/>
    <x v="10"/>
    <s v="P98006"/>
    <s v="érintésvédelem"/>
    <n v="1"/>
    <n v="1"/>
    <n v="95700"/>
    <s v="Ft/kocsi"/>
    <n v="0"/>
    <n v="95700"/>
    <m/>
    <m/>
    <d v="2020-10-26T00:00:00"/>
    <n v="2020"/>
    <n v="10"/>
    <s v=""/>
    <s v=""/>
    <s v=""/>
    <n v="95700"/>
    <m/>
    <m/>
    <n v="2071"/>
    <s v=""/>
    <s v=""/>
    <s v="nem"/>
    <s v=""/>
    <x v="0"/>
  </r>
  <r>
    <n v="615520710059"/>
    <n v="615520710059"/>
    <n v="615520710059"/>
    <n v="2071"/>
    <s v="Bp. Keleti"/>
    <d v="2020-08-27T00:00:00"/>
    <d v="2020-08-27T00:00:00"/>
    <x v="24"/>
    <e v="#N/A"/>
    <s v="EP fék és NBÜ üzembe helyezés/kiépítés/egységesítés"/>
    <n v="1"/>
    <n v="1"/>
    <n v="1000000"/>
    <m/>
    <m/>
    <n v="1000000"/>
    <m/>
    <m/>
    <d v="2020-10-26T00:00:00"/>
    <n v="2020"/>
    <n v="10"/>
    <s v=""/>
    <s v=""/>
    <s v=""/>
    <n v="1000000"/>
    <m/>
    <m/>
    <n v="2071"/>
    <s v=""/>
    <s v=""/>
    <s v="nem"/>
    <s v=""/>
    <x v="0"/>
  </r>
  <r>
    <n v="615520710059"/>
    <n v="615520710059"/>
    <n v="615520710059"/>
    <n v="2071"/>
    <s v="Bp. Keleti"/>
    <d v="2020-08-27T00:00:00"/>
    <d v="2020-08-27T00:00:00"/>
    <x v="21"/>
    <e v="#N/A"/>
    <s v="szolgálati tároló kialakítás"/>
    <n v="1"/>
    <n v="1"/>
    <n v="1000000"/>
    <m/>
    <m/>
    <n v="1000000"/>
    <m/>
    <m/>
    <d v="2020-10-26T00:00:00"/>
    <n v="2020"/>
    <n v="10"/>
    <s v=""/>
    <s v=""/>
    <s v=""/>
    <n v="1000000"/>
    <m/>
    <m/>
    <n v="2071"/>
    <s v=""/>
    <s v=""/>
    <s v="nem"/>
    <s v=""/>
    <x v="0"/>
  </r>
  <r>
    <n v="615520710067"/>
    <n v="615520710067"/>
    <n v="615520710067"/>
    <n v="2071"/>
    <s v="Bp. Keleti"/>
    <d v="2020-04-21T00:00:00"/>
    <d v="2020-04-21T00:00:00"/>
    <x v="22"/>
    <s v="nincs"/>
    <s v="komfortnövelés (ld. Feltétfüzet)"/>
    <n v="1"/>
    <n v="1"/>
    <n v="50000000"/>
    <s v="Ft/kocsi"/>
    <m/>
    <m/>
    <m/>
    <n v="50000000"/>
    <d v="2020-06-20T00:00:00"/>
    <n v="2020"/>
    <n v="6"/>
    <n v="20000000"/>
    <n v="333392"/>
    <n v="19666608"/>
    <n v="90000000"/>
    <m/>
    <m/>
    <n v="2071"/>
    <s v=""/>
    <s v=""/>
    <s v="igen"/>
    <n v="55257700"/>
    <x v="2"/>
  </r>
  <r>
    <n v="615520710067"/>
    <n v="615520710067"/>
    <n v="615520710067"/>
    <n v="2071"/>
    <s v="Bp. Keleti"/>
    <d v="2020-04-21T00:00:00"/>
    <d v="2020-04-21T00:00:00"/>
    <x v="6"/>
    <s v="zöld1"/>
    <s v="UIC csere, zöldhurok"/>
    <n v="1"/>
    <n v="1"/>
    <n v="2162000"/>
    <s v="Ft/kocsi"/>
    <n v="0"/>
    <m/>
    <n v="2162000"/>
    <m/>
    <d v="2020-06-20T00:00:00"/>
    <n v="2020"/>
    <n v="6"/>
    <s v=""/>
    <s v=""/>
    <s v=""/>
    <n v="2162000"/>
    <m/>
    <m/>
    <n v="2071"/>
    <s v=""/>
    <s v=""/>
    <s v="nem"/>
    <s v=""/>
    <x v="1"/>
  </r>
  <r>
    <n v="615520710067"/>
    <n v="615520710067"/>
    <n v="615520710067"/>
    <n v="2071"/>
    <s v="Bp. Keleti"/>
    <d v="2020-04-21T00:00:00"/>
    <d v="2020-04-21T00:00:00"/>
    <x v="8"/>
    <e v="#N/A"/>
    <s v="UIC kábel"/>
    <n v="1"/>
    <n v="1"/>
    <s v="x"/>
    <m/>
    <m/>
    <m/>
    <n v="0"/>
    <m/>
    <d v="2020-06-20T00:00:00"/>
    <n v="2020"/>
    <n v="6"/>
    <s v=""/>
    <s v=""/>
    <s v=""/>
    <n v="0"/>
    <m/>
    <m/>
    <n v="2071"/>
    <s v=""/>
    <s v=""/>
    <s v="nem"/>
    <s v=""/>
    <x v="1"/>
  </r>
  <r>
    <n v="615520710067"/>
    <n v="615520710067"/>
    <n v="615520710067"/>
    <n v="2071"/>
    <s v="Bp. Keleti"/>
    <d v="2020-04-21T00:00:00"/>
    <d v="2020-04-21T00:00:00"/>
    <x v="9"/>
    <e v="#N/A"/>
    <s v="hangosítás kiépítés (fix beépítésű mikrofonnal)"/>
    <n v="1"/>
    <n v="1"/>
    <n v="2000000"/>
    <m/>
    <m/>
    <m/>
    <n v="2000000"/>
    <m/>
    <d v="2020-06-20T00:00:00"/>
    <n v="2020"/>
    <n v="6"/>
    <s v=""/>
    <s v=""/>
    <s v=""/>
    <n v="2000000"/>
    <m/>
    <m/>
    <n v="2071"/>
    <s v=""/>
    <s v=""/>
    <s v="nem"/>
    <s v=""/>
    <x v="1"/>
  </r>
  <r>
    <n v="615520710067"/>
    <n v="615520710067"/>
    <n v="615520710067"/>
    <n v="2071"/>
    <s v="Bp. Keleti"/>
    <d v="2020-04-21T00:00:00"/>
    <d v="2020-04-21T00:00:00"/>
    <x v="10"/>
    <s v="P98006"/>
    <s v="érintésvédelem"/>
    <n v="1"/>
    <n v="1"/>
    <n v="95700"/>
    <s v="Ft/kocsi"/>
    <n v="0"/>
    <n v="95700"/>
    <m/>
    <m/>
    <d v="2020-06-20T00:00:00"/>
    <n v="2020"/>
    <n v="6"/>
    <s v=""/>
    <s v=""/>
    <s v=""/>
    <n v="95700"/>
    <m/>
    <m/>
    <n v="2071"/>
    <s v=""/>
    <s v=""/>
    <s v="nem"/>
    <s v=""/>
    <x v="0"/>
  </r>
  <r>
    <n v="615520710067"/>
    <n v="615520710067"/>
    <n v="615520710067"/>
    <n v="2071"/>
    <s v="Bp. Keleti"/>
    <d v="2020-04-21T00:00:00"/>
    <d v="2020-04-21T00:00:00"/>
    <x v="24"/>
    <e v="#N/A"/>
    <s v="EP fék és NBÜ üzembe helyezés/kiépítés/egységesítés"/>
    <n v="1"/>
    <n v="1"/>
    <n v="1000000"/>
    <m/>
    <m/>
    <n v="1000000"/>
    <m/>
    <m/>
    <d v="2020-06-20T00:00:00"/>
    <n v="2020"/>
    <n v="6"/>
    <s v=""/>
    <s v=""/>
    <s v=""/>
    <n v="1000000"/>
    <m/>
    <m/>
    <n v="2071"/>
    <s v=""/>
    <s v=""/>
    <s v="nem"/>
    <s v=""/>
    <x v="0"/>
  </r>
  <r>
    <n v="615520710067"/>
    <n v="615520710067"/>
    <n v="615520710067"/>
    <n v="2071"/>
    <s v="Bp. Keleti"/>
    <d v="2020-04-21T00:00:00"/>
    <d v="2020-04-21T00:00:00"/>
    <x v="21"/>
    <e v="#N/A"/>
    <s v="szolgálati tároló kialakítás"/>
    <n v="1"/>
    <n v="0"/>
    <n v="1000000"/>
    <m/>
    <m/>
    <n v="0"/>
    <m/>
    <m/>
    <d v="2020-06-20T00:00:00"/>
    <n v="2020"/>
    <n v="6"/>
    <s v=""/>
    <s v=""/>
    <s v=""/>
    <n v="0"/>
    <m/>
    <m/>
    <n v="2071"/>
    <s v=""/>
    <s v=""/>
    <s v="nem"/>
    <s v=""/>
    <x v="0"/>
  </r>
  <r>
    <n v="615520710075"/>
    <n v="615520710075"/>
    <n v="615520710075"/>
    <n v="2071"/>
    <s v="Bp. Keleti"/>
    <d v="2020-06-23T00:00:00"/>
    <d v="2020-06-23T00:00:00"/>
    <x v="22"/>
    <s v="nincs"/>
    <s v="komfortnövelés (ld. Feltétfüzet)"/>
    <n v="1"/>
    <n v="1"/>
    <n v="50000000"/>
    <s v="Ft/kocsi"/>
    <m/>
    <m/>
    <m/>
    <n v="50000000"/>
    <d v="2020-08-22T00:00:00"/>
    <n v="2020"/>
    <n v="8"/>
    <n v="20000000"/>
    <n v="333392"/>
    <n v="19666608"/>
    <n v="90000000"/>
    <m/>
    <m/>
    <n v="2071"/>
    <s v=""/>
    <s v=""/>
    <s v="igen"/>
    <n v="55257700"/>
    <x v="2"/>
  </r>
  <r>
    <n v="615520710075"/>
    <n v="615520710075"/>
    <n v="615520710075"/>
    <n v="2071"/>
    <s v="Bp. Keleti"/>
    <d v="2020-06-23T00:00:00"/>
    <d v="2020-06-23T00:00:00"/>
    <x v="6"/>
    <s v="zöld1"/>
    <s v="UIC csere, zöldhurok"/>
    <n v="1"/>
    <n v="1"/>
    <n v="2162000"/>
    <s v="Ft/kocsi"/>
    <n v="0"/>
    <m/>
    <n v="2162000"/>
    <m/>
    <d v="2020-08-22T00:00:00"/>
    <n v="2020"/>
    <n v="8"/>
    <s v=""/>
    <s v=""/>
    <s v=""/>
    <n v="2162000"/>
    <m/>
    <m/>
    <n v="2071"/>
    <s v=""/>
    <s v=""/>
    <s v="nem"/>
    <s v=""/>
    <x v="1"/>
  </r>
  <r>
    <n v="615520710075"/>
    <n v="615520710075"/>
    <n v="615520710075"/>
    <n v="2071"/>
    <s v="Bp. Keleti"/>
    <d v="2020-06-23T00:00:00"/>
    <d v="2020-06-23T00:00:00"/>
    <x v="8"/>
    <e v="#N/A"/>
    <s v="UIC kábel"/>
    <n v="1"/>
    <n v="1"/>
    <s v="x"/>
    <m/>
    <m/>
    <m/>
    <n v="0"/>
    <m/>
    <d v="2020-08-22T00:00:00"/>
    <n v="2020"/>
    <n v="8"/>
    <s v=""/>
    <s v=""/>
    <s v=""/>
    <n v="0"/>
    <m/>
    <m/>
    <n v="2071"/>
    <s v=""/>
    <s v=""/>
    <s v="nem"/>
    <s v=""/>
    <x v="1"/>
  </r>
  <r>
    <n v="615520710075"/>
    <n v="615520710075"/>
    <n v="615520710075"/>
    <n v="2071"/>
    <s v="Bp. Keleti"/>
    <d v="2020-06-23T00:00:00"/>
    <d v="2020-06-23T00:00:00"/>
    <x v="9"/>
    <e v="#N/A"/>
    <s v="hangosítás kiépítés (fix beépítésű mikrofonnal)"/>
    <n v="1"/>
    <n v="1"/>
    <n v="2000000"/>
    <m/>
    <m/>
    <m/>
    <n v="2000000"/>
    <m/>
    <d v="2020-08-22T00:00:00"/>
    <n v="2020"/>
    <n v="8"/>
    <s v=""/>
    <s v=""/>
    <s v=""/>
    <n v="2000000"/>
    <m/>
    <m/>
    <n v="2071"/>
    <s v=""/>
    <s v=""/>
    <s v="nem"/>
    <s v=""/>
    <x v="1"/>
  </r>
  <r>
    <n v="615520710075"/>
    <n v="615520710075"/>
    <n v="615520710075"/>
    <n v="2071"/>
    <s v="Bp. Keleti"/>
    <d v="2020-06-23T00:00:00"/>
    <d v="2020-06-23T00:00:00"/>
    <x v="10"/>
    <s v="P98006"/>
    <s v="érintésvédelem"/>
    <n v="1"/>
    <n v="1"/>
    <n v="95700"/>
    <s v="Ft/kocsi"/>
    <n v="0"/>
    <n v="95700"/>
    <m/>
    <m/>
    <d v="2020-08-22T00:00:00"/>
    <n v="2020"/>
    <n v="8"/>
    <s v=""/>
    <s v=""/>
    <s v=""/>
    <n v="95700"/>
    <m/>
    <m/>
    <n v="2071"/>
    <s v=""/>
    <s v=""/>
    <s v="nem"/>
    <s v=""/>
    <x v="0"/>
  </r>
  <r>
    <n v="615520710075"/>
    <n v="615520710075"/>
    <n v="615520710075"/>
    <n v="2071"/>
    <s v="Bp. Keleti"/>
    <d v="2020-06-23T00:00:00"/>
    <d v="2020-06-23T00:00:00"/>
    <x v="24"/>
    <e v="#N/A"/>
    <s v="EP fék és NBÜ üzembe helyezés/kiépítés/egységesítés"/>
    <n v="1"/>
    <n v="1"/>
    <n v="1000000"/>
    <m/>
    <m/>
    <n v="1000000"/>
    <m/>
    <m/>
    <d v="2020-08-22T00:00:00"/>
    <n v="2020"/>
    <n v="8"/>
    <s v=""/>
    <s v=""/>
    <s v=""/>
    <n v="1000000"/>
    <m/>
    <m/>
    <n v="2071"/>
    <s v=""/>
    <s v=""/>
    <s v="nem"/>
    <s v=""/>
    <x v="0"/>
  </r>
  <r>
    <n v="615520710075"/>
    <n v="615520710075"/>
    <n v="615520710075"/>
    <n v="2071"/>
    <s v="Bp. Keleti"/>
    <d v="2020-06-23T00:00:00"/>
    <d v="2020-06-23T00:00:00"/>
    <x v="21"/>
    <e v="#N/A"/>
    <s v="szolgálati tároló kialakítás"/>
    <n v="1"/>
    <n v="0"/>
    <n v="1000000"/>
    <m/>
    <m/>
    <n v="0"/>
    <m/>
    <m/>
    <d v="2020-08-22T00:00:00"/>
    <n v="2020"/>
    <n v="8"/>
    <s v=""/>
    <s v=""/>
    <s v=""/>
    <n v="0"/>
    <m/>
    <m/>
    <n v="2071"/>
    <s v=""/>
    <s v=""/>
    <s v="nem"/>
    <s v=""/>
    <x v="0"/>
  </r>
  <r>
    <n v="615520710083"/>
    <n v="615520710083"/>
    <n v="615520710083"/>
    <n v="2071"/>
    <s v="Bp. Keleti"/>
    <d v="2020-01-18T00:00:00"/>
    <d v="2020-01-18T00:00:00"/>
    <x v="22"/>
    <s v="nincs"/>
    <s v="komfortnövelés (ld. Feltétfüzet)"/>
    <n v="1"/>
    <n v="1"/>
    <n v="50000000"/>
    <s v="Ft/kocsi"/>
    <m/>
    <m/>
    <m/>
    <n v="50000000"/>
    <d v="2020-03-18T00:00:00"/>
    <n v="2020"/>
    <n v="3"/>
    <n v="20000000"/>
    <n v="333392"/>
    <n v="19666608"/>
    <n v="90000000"/>
    <m/>
    <m/>
    <n v="2071"/>
    <s v=""/>
    <s v=""/>
    <s v="igen"/>
    <n v="56257700"/>
    <x v="2"/>
  </r>
  <r>
    <n v="615520710083"/>
    <n v="615520710083"/>
    <n v="615520710083"/>
    <n v="2071"/>
    <s v="Bp. Keleti"/>
    <d v="2020-01-18T00:00:00"/>
    <d v="2020-01-18T00:00:00"/>
    <x v="6"/>
    <s v="zöld1"/>
    <s v="UIC csere, zöldhurok"/>
    <n v="1"/>
    <n v="1"/>
    <n v="2162000"/>
    <s v="Ft/kocsi"/>
    <n v="0"/>
    <m/>
    <n v="2162000"/>
    <m/>
    <d v="2020-03-18T00:00:00"/>
    <n v="2020"/>
    <n v="3"/>
    <s v=""/>
    <s v=""/>
    <s v=""/>
    <n v="2162000"/>
    <m/>
    <m/>
    <n v="2071"/>
    <s v=""/>
    <s v=""/>
    <s v="nem"/>
    <s v=""/>
    <x v="1"/>
  </r>
  <r>
    <n v="615520710083"/>
    <n v="615520710083"/>
    <n v="615520710083"/>
    <n v="2071"/>
    <s v="Bp. Keleti"/>
    <d v="2020-01-18T00:00:00"/>
    <d v="2020-01-18T00:00:00"/>
    <x v="8"/>
    <e v="#N/A"/>
    <s v="UIC kábel"/>
    <n v="1"/>
    <n v="1"/>
    <s v="x"/>
    <m/>
    <m/>
    <m/>
    <n v="0"/>
    <m/>
    <d v="2020-03-18T00:00:00"/>
    <n v="2020"/>
    <n v="3"/>
    <s v=""/>
    <s v=""/>
    <s v=""/>
    <n v="0"/>
    <m/>
    <m/>
    <n v="2071"/>
    <s v=""/>
    <s v=""/>
    <s v="nem"/>
    <s v=""/>
    <x v="1"/>
  </r>
  <r>
    <n v="615520710083"/>
    <n v="615520710083"/>
    <n v="615520710083"/>
    <n v="2071"/>
    <s v="Bp. Keleti"/>
    <d v="2020-01-18T00:00:00"/>
    <d v="2020-01-18T00:00:00"/>
    <x v="9"/>
    <e v="#N/A"/>
    <s v="hangosítás kiépítés (fix beépítésű mikrofonnal)"/>
    <n v="1"/>
    <n v="1"/>
    <n v="2000000"/>
    <m/>
    <m/>
    <m/>
    <n v="2000000"/>
    <m/>
    <d v="2020-03-18T00:00:00"/>
    <n v="2020"/>
    <n v="3"/>
    <s v=""/>
    <s v=""/>
    <s v=""/>
    <n v="2000000"/>
    <m/>
    <m/>
    <n v="2071"/>
    <s v=""/>
    <s v=""/>
    <s v="nem"/>
    <s v=""/>
    <x v="1"/>
  </r>
  <r>
    <n v="615520710083"/>
    <n v="615520710083"/>
    <n v="615520710083"/>
    <n v="2071"/>
    <s v="Bp. Keleti"/>
    <d v="2020-01-18T00:00:00"/>
    <d v="2020-01-18T00:00:00"/>
    <x v="10"/>
    <s v="P98006"/>
    <s v="érintésvédelem"/>
    <n v="1"/>
    <n v="1"/>
    <n v="95700"/>
    <s v="Ft/kocsi"/>
    <n v="0"/>
    <n v="95700"/>
    <m/>
    <m/>
    <d v="2020-03-18T00:00:00"/>
    <n v="2020"/>
    <n v="3"/>
    <s v=""/>
    <s v=""/>
    <s v=""/>
    <n v="95700"/>
    <m/>
    <m/>
    <n v="2071"/>
    <s v=""/>
    <s v=""/>
    <s v="nem"/>
    <s v=""/>
    <x v="0"/>
  </r>
  <r>
    <n v="615520710083"/>
    <n v="615520710083"/>
    <n v="615520710083"/>
    <n v="2071"/>
    <s v="Bp. Keleti"/>
    <d v="2020-01-18T00:00:00"/>
    <d v="2020-01-18T00:00:00"/>
    <x v="24"/>
    <e v="#N/A"/>
    <s v="EP fék és NBÜ üzembe helyezés/kiépítés/egységesítés"/>
    <n v="1"/>
    <n v="1"/>
    <n v="1000000"/>
    <m/>
    <m/>
    <n v="1000000"/>
    <m/>
    <m/>
    <d v="2020-03-18T00:00:00"/>
    <n v="2020"/>
    <n v="3"/>
    <s v=""/>
    <s v=""/>
    <s v=""/>
    <n v="1000000"/>
    <m/>
    <m/>
    <n v="2071"/>
    <s v=""/>
    <s v=""/>
    <s v="nem"/>
    <s v=""/>
    <x v="0"/>
  </r>
  <r>
    <n v="615520710083"/>
    <n v="615520710083"/>
    <n v="615520710083"/>
    <n v="2071"/>
    <s v="Bp. Keleti"/>
    <d v="2020-01-18T00:00:00"/>
    <d v="2020-01-18T00:00:00"/>
    <x v="21"/>
    <e v="#N/A"/>
    <s v="szolgálati tároló kialakítás"/>
    <n v="1"/>
    <n v="1"/>
    <n v="1000000"/>
    <m/>
    <m/>
    <n v="1000000"/>
    <m/>
    <m/>
    <d v="2020-03-18T00:00:00"/>
    <n v="2020"/>
    <n v="3"/>
    <s v=""/>
    <s v=""/>
    <s v=""/>
    <n v="1000000"/>
    <m/>
    <m/>
    <n v="2071"/>
    <s v=""/>
    <s v=""/>
    <s v="nem"/>
    <s v=""/>
    <x v="0"/>
  </r>
  <r>
    <n v="615520710091"/>
    <n v="615520710091"/>
    <n v="615520710091"/>
    <n v="2071"/>
    <s v="Bp. Keleti"/>
    <d v="2020-06-03T00:00:00"/>
    <d v="2020-06-03T00:00:00"/>
    <x v="22"/>
    <s v="nincs"/>
    <s v="komfortnövelés (ld. Feltétfüzet)"/>
    <n v="1"/>
    <n v="1"/>
    <n v="50000000"/>
    <s v="Ft/kocsi"/>
    <m/>
    <m/>
    <m/>
    <n v="50000000"/>
    <d v="2020-08-02T00:00:00"/>
    <n v="2020"/>
    <n v="8"/>
    <n v="20000000"/>
    <n v="333392"/>
    <n v="19666608"/>
    <n v="90000000"/>
    <m/>
    <m/>
    <n v="2071"/>
    <s v=""/>
    <s v=""/>
    <s v="igen"/>
    <n v="55257700"/>
    <x v="2"/>
  </r>
  <r>
    <n v="615520710091"/>
    <n v="615520710091"/>
    <n v="615520710091"/>
    <n v="2071"/>
    <s v="Bp. Keleti"/>
    <d v="2020-06-03T00:00:00"/>
    <d v="2020-06-03T00:00:00"/>
    <x v="6"/>
    <s v="zöld1"/>
    <s v="UIC csere, zöldhurok"/>
    <n v="1"/>
    <n v="1"/>
    <n v="2162000"/>
    <s v="Ft/kocsi"/>
    <n v="0"/>
    <m/>
    <n v="2162000"/>
    <m/>
    <d v="2020-08-02T00:00:00"/>
    <n v="2020"/>
    <n v="8"/>
    <s v=""/>
    <s v=""/>
    <s v=""/>
    <n v="2162000"/>
    <m/>
    <m/>
    <n v="2071"/>
    <s v=""/>
    <s v=""/>
    <s v="nem"/>
    <s v=""/>
    <x v="1"/>
  </r>
  <r>
    <n v="615520710091"/>
    <n v="615520710091"/>
    <n v="615520710091"/>
    <n v="2071"/>
    <s v="Bp. Keleti"/>
    <d v="2020-06-03T00:00:00"/>
    <d v="2020-06-03T00:00:00"/>
    <x v="8"/>
    <e v="#N/A"/>
    <s v="UIC kábel"/>
    <n v="1"/>
    <n v="1"/>
    <s v="x"/>
    <m/>
    <m/>
    <m/>
    <n v="0"/>
    <m/>
    <d v="2020-08-02T00:00:00"/>
    <n v="2020"/>
    <n v="8"/>
    <s v=""/>
    <s v=""/>
    <s v=""/>
    <n v="0"/>
    <m/>
    <m/>
    <n v="2071"/>
    <s v=""/>
    <s v=""/>
    <s v="nem"/>
    <s v=""/>
    <x v="1"/>
  </r>
  <r>
    <n v="615520710091"/>
    <n v="615520710091"/>
    <n v="615520710091"/>
    <n v="2071"/>
    <s v="Bp. Keleti"/>
    <d v="2020-06-03T00:00:00"/>
    <d v="2020-06-03T00:00:00"/>
    <x v="9"/>
    <e v="#N/A"/>
    <s v="hangosítás kiépítés (fix beépítésű mikrofonnal)"/>
    <n v="1"/>
    <n v="1"/>
    <n v="2000000"/>
    <m/>
    <m/>
    <m/>
    <n v="2000000"/>
    <m/>
    <d v="2020-08-02T00:00:00"/>
    <n v="2020"/>
    <n v="8"/>
    <s v=""/>
    <s v=""/>
    <s v=""/>
    <n v="2000000"/>
    <m/>
    <m/>
    <n v="2071"/>
    <s v=""/>
    <s v=""/>
    <s v="nem"/>
    <s v=""/>
    <x v="1"/>
  </r>
  <r>
    <n v="615520710091"/>
    <n v="615520710091"/>
    <n v="615520710091"/>
    <n v="2071"/>
    <s v="Bp. Keleti"/>
    <d v="2020-06-03T00:00:00"/>
    <d v="2020-06-03T00:00:00"/>
    <x v="10"/>
    <s v="P98006"/>
    <s v="érintésvédelem"/>
    <n v="1"/>
    <n v="1"/>
    <n v="95700"/>
    <s v="Ft/kocsi"/>
    <n v="0"/>
    <n v="95700"/>
    <m/>
    <m/>
    <d v="2020-08-02T00:00:00"/>
    <n v="2020"/>
    <n v="8"/>
    <s v=""/>
    <s v=""/>
    <s v=""/>
    <n v="95700"/>
    <m/>
    <m/>
    <n v="2071"/>
    <s v=""/>
    <s v=""/>
    <s v="nem"/>
    <s v=""/>
    <x v="0"/>
  </r>
  <r>
    <n v="615520710091"/>
    <n v="615520710091"/>
    <n v="615520710091"/>
    <n v="2071"/>
    <s v="Bp. Keleti"/>
    <d v="2020-06-03T00:00:00"/>
    <d v="2020-06-03T00:00:00"/>
    <x v="24"/>
    <e v="#N/A"/>
    <s v="EP fék és NBÜ üzembe helyezés/kiépítés/egységesítés"/>
    <n v="1"/>
    <n v="1"/>
    <n v="1000000"/>
    <m/>
    <m/>
    <n v="1000000"/>
    <m/>
    <m/>
    <d v="2020-08-02T00:00:00"/>
    <n v="2020"/>
    <n v="8"/>
    <s v=""/>
    <s v=""/>
    <s v=""/>
    <n v="1000000"/>
    <m/>
    <m/>
    <n v="2071"/>
    <s v=""/>
    <s v=""/>
    <s v="nem"/>
    <s v=""/>
    <x v="0"/>
  </r>
  <r>
    <n v="615520710091"/>
    <n v="615520710091"/>
    <n v="615520710091"/>
    <n v="2071"/>
    <s v="Bp. Keleti"/>
    <d v="2020-06-03T00:00:00"/>
    <d v="2020-06-03T00:00:00"/>
    <x v="21"/>
    <e v="#N/A"/>
    <s v="szolgálati tároló kialakítás"/>
    <n v="1"/>
    <n v="0"/>
    <n v="1000000"/>
    <m/>
    <m/>
    <n v="0"/>
    <m/>
    <m/>
    <d v="2020-08-02T00:00:00"/>
    <n v="2020"/>
    <n v="8"/>
    <s v=""/>
    <s v=""/>
    <s v=""/>
    <n v="0"/>
    <m/>
    <m/>
    <n v="2071"/>
    <s v=""/>
    <s v=""/>
    <s v="nem"/>
    <s v=""/>
    <x v="0"/>
  </r>
  <r>
    <n v="615520710109"/>
    <n v="615520710109"/>
    <n v="615520710109"/>
    <n v="2071"/>
    <s v="Bp. Keleti"/>
    <d v="2020-05-05T00:00:00"/>
    <d v="2020-05-05T00:00:00"/>
    <x v="22"/>
    <s v="nincs"/>
    <s v="komfortnövelés (ld. Feltétfüzet)"/>
    <n v="1"/>
    <n v="1"/>
    <n v="50000000"/>
    <s v="Ft/kocsi"/>
    <m/>
    <m/>
    <m/>
    <n v="50000000"/>
    <d v="2020-07-04T00:00:00"/>
    <n v="2020"/>
    <n v="7"/>
    <n v="20000000"/>
    <n v="333392"/>
    <n v="19666608"/>
    <n v="90000000"/>
    <m/>
    <m/>
    <n v="2071"/>
    <s v=""/>
    <s v=""/>
    <s v="igen"/>
    <n v="55257700"/>
    <x v="2"/>
  </r>
  <r>
    <n v="615520710109"/>
    <n v="615520710109"/>
    <n v="615520710109"/>
    <n v="2071"/>
    <s v="Bp. Keleti"/>
    <d v="2020-05-05T00:00:00"/>
    <d v="2020-05-05T00:00:00"/>
    <x v="6"/>
    <s v="zöld1"/>
    <s v="UIC csere, zöldhurok"/>
    <n v="1"/>
    <n v="1"/>
    <n v="2162000"/>
    <s v="Ft/kocsi"/>
    <n v="0"/>
    <m/>
    <n v="2162000"/>
    <m/>
    <d v="2020-07-04T00:00:00"/>
    <n v="2020"/>
    <n v="7"/>
    <s v=""/>
    <s v=""/>
    <s v=""/>
    <n v="2162000"/>
    <m/>
    <m/>
    <n v="2071"/>
    <s v=""/>
    <s v=""/>
    <s v="nem"/>
    <s v=""/>
    <x v="1"/>
  </r>
  <r>
    <n v="615520710109"/>
    <n v="615520710109"/>
    <n v="615520710109"/>
    <n v="2071"/>
    <s v="Bp. Keleti"/>
    <d v="2020-05-05T00:00:00"/>
    <d v="2020-05-05T00:00:00"/>
    <x v="8"/>
    <e v="#N/A"/>
    <s v="UIC kábel"/>
    <n v="1"/>
    <n v="1"/>
    <s v="x"/>
    <m/>
    <m/>
    <m/>
    <n v="0"/>
    <m/>
    <d v="2020-07-04T00:00:00"/>
    <n v="2020"/>
    <n v="7"/>
    <s v=""/>
    <s v=""/>
    <s v=""/>
    <n v="0"/>
    <m/>
    <m/>
    <n v="2071"/>
    <s v=""/>
    <s v=""/>
    <s v="nem"/>
    <s v=""/>
    <x v="1"/>
  </r>
  <r>
    <n v="615520710109"/>
    <n v="615520710109"/>
    <n v="615520710109"/>
    <n v="2071"/>
    <s v="Bp. Keleti"/>
    <d v="2020-05-05T00:00:00"/>
    <d v="2020-05-05T00:00:00"/>
    <x v="9"/>
    <e v="#N/A"/>
    <s v="hangosítás kiépítés (fix beépítésű mikrofonnal)"/>
    <n v="1"/>
    <n v="1"/>
    <n v="2000000"/>
    <m/>
    <m/>
    <m/>
    <n v="2000000"/>
    <m/>
    <d v="2020-07-04T00:00:00"/>
    <n v="2020"/>
    <n v="7"/>
    <s v=""/>
    <s v=""/>
    <s v=""/>
    <n v="2000000"/>
    <m/>
    <m/>
    <n v="2071"/>
    <s v=""/>
    <s v=""/>
    <s v="nem"/>
    <s v=""/>
    <x v="1"/>
  </r>
  <r>
    <n v="615520710109"/>
    <n v="615520710109"/>
    <n v="615520710109"/>
    <n v="2071"/>
    <s v="Bp. Keleti"/>
    <d v="2020-05-05T00:00:00"/>
    <d v="2020-05-05T00:00:00"/>
    <x v="10"/>
    <s v="P98006"/>
    <s v="érintésvédelem"/>
    <n v="1"/>
    <n v="1"/>
    <n v="95700"/>
    <s v="Ft/kocsi"/>
    <n v="0"/>
    <n v="95700"/>
    <m/>
    <m/>
    <d v="2020-07-04T00:00:00"/>
    <n v="2020"/>
    <n v="7"/>
    <s v=""/>
    <s v=""/>
    <s v=""/>
    <n v="95700"/>
    <m/>
    <m/>
    <n v="2071"/>
    <s v=""/>
    <s v=""/>
    <s v="nem"/>
    <s v=""/>
    <x v="0"/>
  </r>
  <r>
    <n v="615520710109"/>
    <n v="615520710109"/>
    <n v="615520710109"/>
    <n v="2071"/>
    <s v="Bp. Keleti"/>
    <d v="2020-05-05T00:00:00"/>
    <d v="2020-05-05T00:00:00"/>
    <x v="24"/>
    <e v="#N/A"/>
    <s v="EP fék és NBÜ üzembe helyezés/kiépítés/egységesítés"/>
    <n v="1"/>
    <n v="1"/>
    <n v="1000000"/>
    <m/>
    <m/>
    <n v="1000000"/>
    <m/>
    <m/>
    <d v="2020-07-04T00:00:00"/>
    <n v="2020"/>
    <n v="7"/>
    <s v=""/>
    <s v=""/>
    <s v=""/>
    <n v="1000000"/>
    <m/>
    <m/>
    <n v="2071"/>
    <s v=""/>
    <s v=""/>
    <s v="nem"/>
    <s v=""/>
    <x v="0"/>
  </r>
  <r>
    <n v="615520710109"/>
    <n v="615520710109"/>
    <n v="615520710109"/>
    <n v="2071"/>
    <s v="Bp. Keleti"/>
    <d v="2020-05-05T00:00:00"/>
    <d v="2020-05-05T00:00:00"/>
    <x v="21"/>
    <e v="#N/A"/>
    <s v="szolgálati tároló kialakítás"/>
    <n v="1"/>
    <n v="0"/>
    <n v="1000000"/>
    <m/>
    <m/>
    <n v="0"/>
    <m/>
    <m/>
    <d v="2020-07-04T00:00:00"/>
    <n v="2020"/>
    <n v="7"/>
    <s v=""/>
    <s v=""/>
    <s v=""/>
    <n v="0"/>
    <m/>
    <m/>
    <n v="2071"/>
    <s v=""/>
    <s v=""/>
    <s v="nem"/>
    <s v=""/>
    <x v="0"/>
  </r>
  <r>
    <n v="615520710117"/>
    <n v="615520710117"/>
    <n v="615520710117"/>
    <n v="2071"/>
    <s v="Bp. Keleti"/>
    <d v="2019-03-30T00:00:00"/>
    <d v="2019-03-30T00:00:00"/>
    <x v="22"/>
    <s v="nincs"/>
    <s v="komfortnövelés (ld. Feltétfüzet)"/>
    <n v="1"/>
    <n v="1"/>
    <n v="50000000"/>
    <s v="Ft/kocsi"/>
    <m/>
    <m/>
    <m/>
    <n v="50000000"/>
    <d v="2019-05-29T00:00:00"/>
    <n v="2019"/>
    <n v="5"/>
    <n v="20000000"/>
    <n v="333392"/>
    <n v="19666608"/>
    <n v="90000000"/>
    <m/>
    <m/>
    <n v="2071"/>
    <s v=""/>
    <s v=""/>
    <s v="igen"/>
    <n v="56257700"/>
    <x v="2"/>
  </r>
  <r>
    <n v="615520710117"/>
    <n v="615520710117"/>
    <n v="615520710117"/>
    <n v="2071"/>
    <s v="Bp. Keleti"/>
    <d v="2019-03-30T00:00:00"/>
    <d v="2019-03-30T00:00:00"/>
    <x v="6"/>
    <s v="zöld1"/>
    <s v="UIC csere, zöldhurok"/>
    <n v="1"/>
    <n v="1"/>
    <n v="2162000"/>
    <s v="Ft/kocsi"/>
    <n v="0"/>
    <m/>
    <n v="2162000"/>
    <m/>
    <d v="2019-05-29T00:00:00"/>
    <n v="2019"/>
    <n v="5"/>
    <s v=""/>
    <s v=""/>
    <s v=""/>
    <n v="2162000"/>
    <m/>
    <m/>
    <n v="2071"/>
    <s v=""/>
    <s v=""/>
    <s v="nem"/>
    <s v=""/>
    <x v="1"/>
  </r>
  <r>
    <n v="615520710117"/>
    <n v="615520710117"/>
    <n v="615520710117"/>
    <n v="2071"/>
    <s v="Bp. Keleti"/>
    <d v="2019-03-30T00:00:00"/>
    <d v="2019-03-30T00:00:00"/>
    <x v="8"/>
    <e v="#N/A"/>
    <s v="UIC kábel"/>
    <n v="1"/>
    <n v="1"/>
    <s v="x"/>
    <m/>
    <m/>
    <m/>
    <n v="0"/>
    <m/>
    <d v="2019-05-29T00:00:00"/>
    <n v="2019"/>
    <n v="5"/>
    <s v=""/>
    <s v=""/>
    <s v=""/>
    <n v="0"/>
    <m/>
    <m/>
    <n v="2071"/>
    <s v=""/>
    <s v=""/>
    <s v="nem"/>
    <s v=""/>
    <x v="1"/>
  </r>
  <r>
    <n v="615520710117"/>
    <n v="615520710117"/>
    <n v="615520710117"/>
    <n v="2071"/>
    <s v="Bp. Keleti"/>
    <d v="2019-03-30T00:00:00"/>
    <d v="2019-03-30T00:00:00"/>
    <x v="9"/>
    <e v="#N/A"/>
    <s v="hangosítás kiépítés (fix beépítésű mikrofonnal)"/>
    <n v="1"/>
    <n v="1"/>
    <n v="2000000"/>
    <m/>
    <m/>
    <m/>
    <n v="2000000"/>
    <m/>
    <d v="2019-05-29T00:00:00"/>
    <n v="2019"/>
    <n v="5"/>
    <s v=""/>
    <s v=""/>
    <s v=""/>
    <n v="2000000"/>
    <m/>
    <m/>
    <n v="2071"/>
    <s v=""/>
    <s v=""/>
    <s v="nem"/>
    <s v=""/>
    <x v="1"/>
  </r>
  <r>
    <n v="615520710117"/>
    <n v="615520710117"/>
    <n v="615520710117"/>
    <n v="2071"/>
    <s v="Bp. Keleti"/>
    <d v="2019-03-30T00:00:00"/>
    <d v="2019-03-30T00:00:00"/>
    <x v="10"/>
    <s v="P98006"/>
    <s v="érintésvédelem"/>
    <n v="1"/>
    <n v="1"/>
    <n v="95700"/>
    <s v="Ft/kocsi"/>
    <n v="0"/>
    <n v="95700"/>
    <m/>
    <m/>
    <d v="2019-05-29T00:00:00"/>
    <n v="2019"/>
    <n v="5"/>
    <s v=""/>
    <s v=""/>
    <s v=""/>
    <n v="95700"/>
    <m/>
    <m/>
    <n v="2071"/>
    <s v=""/>
    <s v=""/>
    <s v="nem"/>
    <s v=""/>
    <x v="0"/>
  </r>
  <r>
    <n v="615520710117"/>
    <n v="615520710117"/>
    <n v="615520710117"/>
    <n v="2071"/>
    <s v="Bp. Keleti"/>
    <d v="2019-03-30T00:00:00"/>
    <d v="2019-03-30T00:00:00"/>
    <x v="24"/>
    <e v="#N/A"/>
    <s v="EP fék és NBÜ üzembe helyezés/kiépítés/egységesítés"/>
    <n v="1"/>
    <n v="1"/>
    <n v="1000000"/>
    <m/>
    <m/>
    <n v="1000000"/>
    <m/>
    <m/>
    <d v="2019-05-29T00:00:00"/>
    <n v="2019"/>
    <n v="5"/>
    <s v=""/>
    <s v=""/>
    <s v=""/>
    <n v="1000000"/>
    <m/>
    <m/>
    <n v="2071"/>
    <s v=""/>
    <s v=""/>
    <s v="nem"/>
    <s v=""/>
    <x v="0"/>
  </r>
  <r>
    <n v="615520710117"/>
    <n v="615520710117"/>
    <n v="615520710117"/>
    <n v="2071"/>
    <s v="Bp. Keleti"/>
    <d v="2019-03-30T00:00:00"/>
    <d v="2019-03-30T00:00:00"/>
    <x v="21"/>
    <e v="#N/A"/>
    <s v="szolgálati tároló kialakítás"/>
    <n v="1"/>
    <n v="1"/>
    <n v="1000000"/>
    <m/>
    <m/>
    <n v="1000000"/>
    <m/>
    <m/>
    <d v="2019-05-29T00:00:00"/>
    <n v="2019"/>
    <n v="5"/>
    <s v=""/>
    <s v=""/>
    <s v=""/>
    <n v="1000000"/>
    <m/>
    <m/>
    <n v="2071"/>
    <s v=""/>
    <s v=""/>
    <s v="nem"/>
    <s v=""/>
    <x v="0"/>
  </r>
  <r>
    <n v="615520710125"/>
    <n v="615520710125"/>
    <n v="615520710125"/>
    <n v="2071"/>
    <s v="Bp. Keleti"/>
    <d v="2020-01-26T00:00:00"/>
    <d v="2020-01-26T00:00:00"/>
    <x v="22"/>
    <s v="nincs"/>
    <s v="komfortnövelés (ld. Feltétfüzet)"/>
    <n v="1"/>
    <n v="1"/>
    <n v="50000000"/>
    <s v="Ft/kocsi"/>
    <m/>
    <m/>
    <m/>
    <n v="50000000"/>
    <d v="2020-03-26T00:00:00"/>
    <n v="2020"/>
    <n v="3"/>
    <n v="20000000"/>
    <n v="333392"/>
    <n v="19666608"/>
    <n v="90000000"/>
    <m/>
    <m/>
    <n v="2071"/>
    <s v=""/>
    <s v=""/>
    <s v="igen"/>
    <n v="55257700"/>
    <x v="2"/>
  </r>
  <r>
    <n v="615520710125"/>
    <n v="615520710125"/>
    <n v="615520710125"/>
    <n v="2071"/>
    <s v="Bp. Keleti"/>
    <d v="2020-01-26T00:00:00"/>
    <d v="2020-01-26T00:00:00"/>
    <x v="6"/>
    <s v="zöld1"/>
    <s v="UIC csere, zöldhurok"/>
    <n v="1"/>
    <n v="1"/>
    <n v="2162000"/>
    <s v="Ft/kocsi"/>
    <n v="0"/>
    <m/>
    <n v="2162000"/>
    <m/>
    <d v="2020-03-26T00:00:00"/>
    <n v="2020"/>
    <n v="3"/>
    <s v=""/>
    <s v=""/>
    <s v=""/>
    <n v="2162000"/>
    <m/>
    <m/>
    <n v="2071"/>
    <s v=""/>
    <s v=""/>
    <s v="nem"/>
    <s v=""/>
    <x v="1"/>
  </r>
  <r>
    <n v="615520710125"/>
    <n v="615520710125"/>
    <n v="615520710125"/>
    <n v="2071"/>
    <s v="Bp. Keleti"/>
    <d v="2020-01-26T00:00:00"/>
    <d v="2020-01-26T00:00:00"/>
    <x v="8"/>
    <e v="#N/A"/>
    <s v="UIC kábel"/>
    <n v="1"/>
    <n v="1"/>
    <s v="x"/>
    <m/>
    <m/>
    <m/>
    <n v="0"/>
    <m/>
    <d v="2020-03-26T00:00:00"/>
    <n v="2020"/>
    <n v="3"/>
    <s v=""/>
    <s v=""/>
    <s v=""/>
    <n v="0"/>
    <m/>
    <m/>
    <n v="2071"/>
    <s v=""/>
    <s v=""/>
    <s v="nem"/>
    <s v=""/>
    <x v="1"/>
  </r>
  <r>
    <n v="615520710125"/>
    <n v="615520710125"/>
    <n v="615520710125"/>
    <n v="2071"/>
    <s v="Bp. Keleti"/>
    <d v="2020-01-26T00:00:00"/>
    <d v="2020-01-26T00:00:00"/>
    <x v="9"/>
    <e v="#N/A"/>
    <s v="hangosítás kiépítés (fix beépítésű mikrofonnal)"/>
    <n v="1"/>
    <n v="1"/>
    <n v="2000000"/>
    <m/>
    <m/>
    <m/>
    <n v="2000000"/>
    <m/>
    <d v="2020-03-26T00:00:00"/>
    <n v="2020"/>
    <n v="3"/>
    <s v=""/>
    <s v=""/>
    <s v=""/>
    <n v="2000000"/>
    <m/>
    <m/>
    <n v="2071"/>
    <s v=""/>
    <s v=""/>
    <s v="nem"/>
    <s v=""/>
    <x v="1"/>
  </r>
  <r>
    <n v="615520710125"/>
    <n v="615520710125"/>
    <n v="615520710125"/>
    <n v="2071"/>
    <s v="Bp. Keleti"/>
    <d v="2020-01-26T00:00:00"/>
    <d v="2020-01-26T00:00:00"/>
    <x v="10"/>
    <s v="P98006"/>
    <s v="érintésvédelem"/>
    <n v="1"/>
    <n v="1"/>
    <n v="95700"/>
    <s v="Ft/kocsi"/>
    <n v="0"/>
    <n v="95700"/>
    <m/>
    <m/>
    <d v="2020-03-26T00:00:00"/>
    <n v="2020"/>
    <n v="3"/>
    <s v=""/>
    <s v=""/>
    <s v=""/>
    <n v="95700"/>
    <m/>
    <m/>
    <n v="2071"/>
    <s v=""/>
    <s v=""/>
    <s v="nem"/>
    <s v=""/>
    <x v="0"/>
  </r>
  <r>
    <n v="615520710125"/>
    <n v="615520710125"/>
    <n v="615520710125"/>
    <n v="2071"/>
    <s v="Bp. Keleti"/>
    <d v="2020-01-26T00:00:00"/>
    <d v="2020-01-26T00:00:00"/>
    <x v="24"/>
    <e v="#N/A"/>
    <s v="EP fék és NBÜ üzembe helyezés/kiépítés/egységesítés"/>
    <n v="1"/>
    <n v="1"/>
    <n v="1000000"/>
    <m/>
    <m/>
    <n v="1000000"/>
    <m/>
    <m/>
    <d v="2020-03-26T00:00:00"/>
    <n v="2020"/>
    <n v="3"/>
    <s v=""/>
    <s v=""/>
    <s v=""/>
    <n v="1000000"/>
    <m/>
    <m/>
    <n v="2071"/>
    <s v=""/>
    <s v=""/>
    <s v="nem"/>
    <s v=""/>
    <x v="0"/>
  </r>
  <r>
    <n v="615520710125"/>
    <n v="615520710125"/>
    <n v="615520710125"/>
    <n v="2071"/>
    <s v="Bp. Keleti"/>
    <d v="2020-01-26T00:00:00"/>
    <d v="2020-01-26T00:00:00"/>
    <x v="21"/>
    <e v="#N/A"/>
    <s v="szolgálati tároló kialakítás"/>
    <n v="1"/>
    <n v="0"/>
    <n v="1000000"/>
    <m/>
    <m/>
    <n v="0"/>
    <m/>
    <m/>
    <d v="2020-03-26T00:00:00"/>
    <n v="2020"/>
    <n v="3"/>
    <s v=""/>
    <s v=""/>
    <s v=""/>
    <n v="0"/>
    <m/>
    <m/>
    <n v="2071"/>
    <s v=""/>
    <s v=""/>
    <s v="nem"/>
    <s v=""/>
    <x v="0"/>
  </r>
  <r>
    <n v="615520710158"/>
    <n v="615520710158"/>
    <n v="615520710158"/>
    <n v="2071"/>
    <s v="Bp. Keleti"/>
    <d v="2020-06-20T00:00:00"/>
    <d v="2020-06-20T00:00:00"/>
    <x v="22"/>
    <s v="nincs"/>
    <s v="komfortnövelés (ld. Feltétfüzet)"/>
    <n v="1"/>
    <n v="1"/>
    <n v="50000000"/>
    <s v="Ft/kocsi"/>
    <m/>
    <m/>
    <m/>
    <n v="50000000"/>
    <d v="2020-08-19T00:00:00"/>
    <n v="2020"/>
    <n v="8"/>
    <n v="20000000"/>
    <n v="333392"/>
    <n v="19666608"/>
    <n v="90000000"/>
    <m/>
    <m/>
    <n v="2071"/>
    <s v=""/>
    <s v=""/>
    <s v="igen"/>
    <n v="55257700"/>
    <x v="2"/>
  </r>
  <r>
    <n v="615520710158"/>
    <n v="615520710158"/>
    <n v="615520710158"/>
    <n v="2071"/>
    <s v="Bp. Keleti"/>
    <d v="2020-06-20T00:00:00"/>
    <d v="2020-06-20T00:00:00"/>
    <x v="6"/>
    <s v="zöld1"/>
    <s v="UIC csere, zöldhurok"/>
    <n v="1"/>
    <n v="1"/>
    <n v="2162000"/>
    <s v="Ft/kocsi"/>
    <n v="0"/>
    <m/>
    <n v="2162000"/>
    <m/>
    <d v="2020-08-19T00:00:00"/>
    <n v="2020"/>
    <n v="8"/>
    <s v=""/>
    <s v=""/>
    <s v=""/>
    <n v="2162000"/>
    <m/>
    <m/>
    <n v="2071"/>
    <s v=""/>
    <s v=""/>
    <s v="nem"/>
    <s v=""/>
    <x v="1"/>
  </r>
  <r>
    <n v="615520710158"/>
    <n v="615520710158"/>
    <n v="615520710158"/>
    <n v="2071"/>
    <s v="Bp. Keleti"/>
    <d v="2020-06-20T00:00:00"/>
    <d v="2020-06-20T00:00:00"/>
    <x v="8"/>
    <e v="#N/A"/>
    <s v="UIC kábel"/>
    <n v="1"/>
    <n v="1"/>
    <s v="x"/>
    <m/>
    <m/>
    <m/>
    <n v="0"/>
    <m/>
    <d v="2020-08-19T00:00:00"/>
    <n v="2020"/>
    <n v="8"/>
    <s v=""/>
    <s v=""/>
    <s v=""/>
    <n v="0"/>
    <m/>
    <m/>
    <n v="2071"/>
    <s v=""/>
    <s v=""/>
    <s v="nem"/>
    <s v=""/>
    <x v="1"/>
  </r>
  <r>
    <n v="615520710158"/>
    <n v="615520710158"/>
    <n v="615520710158"/>
    <n v="2071"/>
    <s v="Bp. Keleti"/>
    <d v="2020-06-20T00:00:00"/>
    <d v="2020-06-20T00:00:00"/>
    <x v="9"/>
    <e v="#N/A"/>
    <s v="hangosítás kiépítés (fix beépítésű mikrofonnal)"/>
    <n v="1"/>
    <n v="1"/>
    <n v="2000000"/>
    <m/>
    <m/>
    <m/>
    <n v="2000000"/>
    <m/>
    <d v="2020-08-19T00:00:00"/>
    <n v="2020"/>
    <n v="8"/>
    <s v=""/>
    <s v=""/>
    <s v=""/>
    <n v="2000000"/>
    <m/>
    <m/>
    <n v="2071"/>
    <s v=""/>
    <s v=""/>
    <s v="nem"/>
    <s v=""/>
    <x v="1"/>
  </r>
  <r>
    <n v="615520710158"/>
    <n v="615520710158"/>
    <n v="615520710158"/>
    <n v="2071"/>
    <s v="Bp. Keleti"/>
    <d v="2020-06-20T00:00:00"/>
    <d v="2020-06-20T00:00:00"/>
    <x v="10"/>
    <s v="P98006"/>
    <s v="érintésvédelem"/>
    <n v="1"/>
    <n v="1"/>
    <n v="95700"/>
    <s v="Ft/kocsi"/>
    <n v="0"/>
    <n v="95700"/>
    <m/>
    <m/>
    <d v="2020-08-19T00:00:00"/>
    <n v="2020"/>
    <n v="8"/>
    <s v=""/>
    <s v=""/>
    <s v=""/>
    <n v="95700"/>
    <m/>
    <m/>
    <n v="2071"/>
    <s v=""/>
    <s v=""/>
    <s v="nem"/>
    <s v=""/>
    <x v="0"/>
  </r>
  <r>
    <n v="615520710158"/>
    <n v="615520710158"/>
    <n v="615520710158"/>
    <n v="2071"/>
    <s v="Bp. Keleti"/>
    <d v="2020-06-20T00:00:00"/>
    <d v="2020-06-20T00:00:00"/>
    <x v="24"/>
    <e v="#N/A"/>
    <s v="EP fék és NBÜ üzembe helyezés/kiépítés/egységesítés"/>
    <n v="1"/>
    <n v="1"/>
    <n v="1000000"/>
    <m/>
    <m/>
    <n v="1000000"/>
    <m/>
    <m/>
    <d v="2020-08-19T00:00:00"/>
    <n v="2020"/>
    <n v="8"/>
    <s v=""/>
    <s v=""/>
    <s v=""/>
    <n v="1000000"/>
    <m/>
    <m/>
    <n v="2071"/>
    <s v=""/>
    <s v=""/>
    <s v="nem"/>
    <s v=""/>
    <x v="0"/>
  </r>
  <r>
    <n v="615520710158"/>
    <n v="615520710158"/>
    <n v="615520710158"/>
    <n v="2071"/>
    <s v="Bp. Keleti"/>
    <d v="2020-06-20T00:00:00"/>
    <d v="2020-06-20T00:00:00"/>
    <x v="21"/>
    <e v="#N/A"/>
    <s v="szolgálati tároló kialakítás"/>
    <n v="1"/>
    <n v="0"/>
    <n v="1000000"/>
    <m/>
    <m/>
    <n v="0"/>
    <m/>
    <m/>
    <d v="2020-08-19T00:00:00"/>
    <n v="2020"/>
    <n v="8"/>
    <s v=""/>
    <s v=""/>
    <s v=""/>
    <n v="0"/>
    <m/>
    <m/>
    <n v="2071"/>
    <s v=""/>
    <s v=""/>
    <s v="nem"/>
    <s v=""/>
    <x v="0"/>
  </r>
  <r>
    <n v="615520710166"/>
    <n v="615520710166"/>
    <n v="615520710166"/>
    <n v="2071"/>
    <s v="Bp. Keleti"/>
    <d v="2019-09-15T00:00:00"/>
    <d v="2019-09-15T00:00:00"/>
    <x v="22"/>
    <s v="nincs"/>
    <s v="komfortnövelés (ld. Feltétfüzet)"/>
    <n v="1"/>
    <n v="1"/>
    <n v="50000000"/>
    <s v="Ft/kocsi"/>
    <m/>
    <m/>
    <m/>
    <n v="50000000"/>
    <d v="2019-11-14T00:00:00"/>
    <n v="2019"/>
    <n v="11"/>
    <n v="20000000"/>
    <n v="333392"/>
    <n v="19666608"/>
    <n v="90000000"/>
    <m/>
    <m/>
    <n v="2071"/>
    <s v=""/>
    <s v=""/>
    <s v="igen"/>
    <n v="56257700"/>
    <x v="2"/>
  </r>
  <r>
    <n v="615520710166"/>
    <n v="615520710166"/>
    <n v="615520710166"/>
    <n v="2071"/>
    <s v="Bp. Keleti"/>
    <d v="2019-09-15T00:00:00"/>
    <d v="2019-09-15T00:00:00"/>
    <x v="6"/>
    <s v="zöld1"/>
    <s v="UIC csere, zöldhurok"/>
    <n v="1"/>
    <n v="1"/>
    <n v="2162000"/>
    <s v="Ft/kocsi"/>
    <n v="0"/>
    <m/>
    <n v="2162000"/>
    <m/>
    <d v="2019-11-14T00:00:00"/>
    <n v="2019"/>
    <n v="11"/>
    <s v=""/>
    <s v=""/>
    <s v=""/>
    <n v="2162000"/>
    <m/>
    <m/>
    <n v="2071"/>
    <s v=""/>
    <s v=""/>
    <s v="nem"/>
    <s v=""/>
    <x v="1"/>
  </r>
  <r>
    <n v="615520710166"/>
    <n v="615520710166"/>
    <n v="615520710166"/>
    <n v="2071"/>
    <s v="Bp. Keleti"/>
    <d v="2019-09-15T00:00:00"/>
    <d v="2019-09-15T00:00:00"/>
    <x v="8"/>
    <e v="#N/A"/>
    <s v="UIC kábel"/>
    <n v="1"/>
    <n v="1"/>
    <s v="x"/>
    <m/>
    <m/>
    <m/>
    <n v="0"/>
    <m/>
    <d v="2019-11-14T00:00:00"/>
    <n v="2019"/>
    <n v="11"/>
    <s v=""/>
    <s v=""/>
    <s v=""/>
    <n v="0"/>
    <m/>
    <m/>
    <n v="2071"/>
    <s v=""/>
    <s v=""/>
    <s v="nem"/>
    <s v=""/>
    <x v="1"/>
  </r>
  <r>
    <n v="615520710166"/>
    <n v="615520710166"/>
    <n v="615520710166"/>
    <n v="2071"/>
    <s v="Bp. Keleti"/>
    <d v="2019-09-15T00:00:00"/>
    <d v="2019-09-15T00:00:00"/>
    <x v="9"/>
    <e v="#N/A"/>
    <s v="hangosítás kiépítés (fix beépítésű mikrofonnal)"/>
    <n v="1"/>
    <n v="1"/>
    <n v="2000000"/>
    <m/>
    <m/>
    <m/>
    <n v="2000000"/>
    <m/>
    <d v="2019-11-14T00:00:00"/>
    <n v="2019"/>
    <n v="11"/>
    <s v=""/>
    <s v=""/>
    <s v=""/>
    <n v="2000000"/>
    <m/>
    <m/>
    <n v="2071"/>
    <s v=""/>
    <s v=""/>
    <s v="nem"/>
    <s v=""/>
    <x v="1"/>
  </r>
  <r>
    <n v="615520710166"/>
    <n v="615520710166"/>
    <n v="615520710166"/>
    <n v="2071"/>
    <s v="Bp. Keleti"/>
    <d v="2019-09-15T00:00:00"/>
    <d v="2019-09-15T00:00:00"/>
    <x v="10"/>
    <s v="P98006"/>
    <s v="érintésvédelem"/>
    <n v="1"/>
    <n v="1"/>
    <n v="95700"/>
    <s v="Ft/kocsi"/>
    <n v="0"/>
    <n v="95700"/>
    <m/>
    <m/>
    <d v="2019-11-14T00:00:00"/>
    <n v="2019"/>
    <n v="11"/>
    <s v=""/>
    <s v=""/>
    <s v=""/>
    <n v="95700"/>
    <m/>
    <m/>
    <n v="2071"/>
    <s v=""/>
    <s v=""/>
    <s v="nem"/>
    <s v=""/>
    <x v="0"/>
  </r>
  <r>
    <n v="615520710166"/>
    <n v="615520710166"/>
    <n v="615520710166"/>
    <n v="2071"/>
    <s v="Bp. Keleti"/>
    <d v="2019-09-15T00:00:00"/>
    <d v="2019-09-15T00:00:00"/>
    <x v="24"/>
    <e v="#N/A"/>
    <s v="EP fék és NBÜ üzembe helyezés/kiépítés/egységesítés"/>
    <n v="1"/>
    <n v="1"/>
    <n v="1000000"/>
    <m/>
    <m/>
    <n v="1000000"/>
    <m/>
    <m/>
    <d v="2019-11-14T00:00:00"/>
    <n v="2019"/>
    <n v="11"/>
    <s v=""/>
    <s v=""/>
    <s v=""/>
    <n v="1000000"/>
    <m/>
    <m/>
    <n v="2071"/>
    <s v=""/>
    <s v=""/>
    <s v="nem"/>
    <s v=""/>
    <x v="0"/>
  </r>
  <r>
    <n v="615520710166"/>
    <n v="615520710166"/>
    <n v="615520710166"/>
    <n v="2071"/>
    <s v="Bp. Keleti"/>
    <d v="2019-09-15T00:00:00"/>
    <d v="2019-09-15T00:00:00"/>
    <x v="21"/>
    <e v="#N/A"/>
    <s v="szolgálati tároló kialakítás"/>
    <n v="1"/>
    <n v="1"/>
    <n v="1000000"/>
    <m/>
    <m/>
    <n v="1000000"/>
    <m/>
    <m/>
    <d v="2019-11-14T00:00:00"/>
    <n v="2019"/>
    <n v="11"/>
    <s v=""/>
    <s v=""/>
    <s v=""/>
    <n v="1000000"/>
    <m/>
    <m/>
    <n v="2071"/>
    <s v=""/>
    <s v=""/>
    <s v="nem"/>
    <s v=""/>
    <x v="0"/>
  </r>
  <r>
    <n v="615520710174"/>
    <n v="615520710174"/>
    <n v="615520710174"/>
    <n v="2071"/>
    <s v="Bp. Keleti"/>
    <d v="2018-11-26T00:00:00"/>
    <d v="2018-11-26T00:00:00"/>
    <x v="22"/>
    <s v="nincs"/>
    <s v="komfortnövelés (ld. Feltétfüzet)"/>
    <n v="1"/>
    <n v="1"/>
    <n v="50000000"/>
    <s v="Ft/kocsi"/>
    <m/>
    <m/>
    <m/>
    <n v="50000000"/>
    <d v="2019-01-25T00:00:00"/>
    <n v="2019"/>
    <n v="1"/>
    <n v="20000000"/>
    <n v="333392"/>
    <n v="19666608"/>
    <n v="90000000"/>
    <m/>
    <m/>
    <n v="2071"/>
    <s v=""/>
    <s v=""/>
    <s v="igen"/>
    <n v="55257700"/>
    <x v="2"/>
  </r>
  <r>
    <n v="615520710174"/>
    <n v="615520710174"/>
    <n v="615520710174"/>
    <n v="2071"/>
    <s v="Bp. Keleti"/>
    <d v="2018-11-26T00:00:00"/>
    <d v="2018-11-26T00:00:00"/>
    <x v="6"/>
    <s v="zöld1"/>
    <s v="UIC csere, zöldhurok"/>
    <n v="1"/>
    <n v="1"/>
    <n v="2162000"/>
    <s v="Ft/kocsi"/>
    <n v="0"/>
    <m/>
    <n v="2162000"/>
    <m/>
    <d v="2019-01-25T00:00:00"/>
    <n v="2019"/>
    <n v="1"/>
    <s v=""/>
    <s v=""/>
    <s v=""/>
    <n v="2162000"/>
    <m/>
    <m/>
    <n v="2071"/>
    <s v=""/>
    <s v=""/>
    <s v="nem"/>
    <s v=""/>
    <x v="1"/>
  </r>
  <r>
    <n v="615520710174"/>
    <n v="615520710174"/>
    <n v="615520710174"/>
    <n v="2071"/>
    <s v="Bp. Keleti"/>
    <d v="2018-11-26T00:00:00"/>
    <d v="2018-11-26T00:00:00"/>
    <x v="8"/>
    <e v="#N/A"/>
    <s v="UIC kábel"/>
    <n v="1"/>
    <n v="1"/>
    <s v="x"/>
    <m/>
    <m/>
    <m/>
    <n v="0"/>
    <m/>
    <d v="2019-01-25T00:00:00"/>
    <n v="2019"/>
    <n v="1"/>
    <s v=""/>
    <s v=""/>
    <s v=""/>
    <n v="0"/>
    <m/>
    <m/>
    <n v="2071"/>
    <s v=""/>
    <s v=""/>
    <s v="nem"/>
    <s v=""/>
    <x v="1"/>
  </r>
  <r>
    <n v="615520710174"/>
    <n v="615520710174"/>
    <n v="615520710174"/>
    <n v="2071"/>
    <s v="Bp. Keleti"/>
    <d v="2018-11-26T00:00:00"/>
    <d v="2018-11-26T00:00:00"/>
    <x v="9"/>
    <e v="#N/A"/>
    <s v="hangosítás kiépítés (fix beépítésű mikrofonnal)"/>
    <n v="1"/>
    <n v="1"/>
    <n v="2000000"/>
    <m/>
    <m/>
    <m/>
    <n v="2000000"/>
    <m/>
    <d v="2019-01-25T00:00:00"/>
    <n v="2019"/>
    <n v="1"/>
    <s v=""/>
    <s v=""/>
    <s v=""/>
    <n v="2000000"/>
    <m/>
    <m/>
    <n v="2071"/>
    <s v=""/>
    <s v=""/>
    <s v="nem"/>
    <s v=""/>
    <x v="1"/>
  </r>
  <r>
    <n v="615520710174"/>
    <n v="615520710174"/>
    <n v="615520710174"/>
    <n v="2071"/>
    <s v="Bp. Keleti"/>
    <d v="2018-11-26T00:00:00"/>
    <d v="2018-11-26T00:00:00"/>
    <x v="10"/>
    <s v="P98006"/>
    <s v="érintésvédelem"/>
    <n v="1"/>
    <n v="1"/>
    <n v="95700"/>
    <s v="Ft/kocsi"/>
    <n v="0"/>
    <n v="95700"/>
    <m/>
    <m/>
    <d v="2019-01-25T00:00:00"/>
    <n v="2019"/>
    <n v="1"/>
    <s v=""/>
    <s v=""/>
    <s v=""/>
    <n v="95700"/>
    <m/>
    <m/>
    <n v="2071"/>
    <s v=""/>
    <s v=""/>
    <s v="nem"/>
    <s v=""/>
    <x v="0"/>
  </r>
  <r>
    <n v="615520710174"/>
    <n v="615520710174"/>
    <n v="615520710174"/>
    <n v="2071"/>
    <s v="Bp. Keleti"/>
    <d v="2018-11-26T00:00:00"/>
    <d v="2018-11-26T00:00:00"/>
    <x v="24"/>
    <e v="#N/A"/>
    <s v="EP fék és NBÜ üzembe helyezés/kiépítés/egységesítés"/>
    <n v="1"/>
    <n v="1"/>
    <n v="1000000"/>
    <m/>
    <m/>
    <n v="1000000"/>
    <m/>
    <m/>
    <d v="2019-01-25T00:00:00"/>
    <n v="2019"/>
    <n v="1"/>
    <s v=""/>
    <s v=""/>
    <s v=""/>
    <n v="1000000"/>
    <m/>
    <m/>
    <n v="2071"/>
    <s v=""/>
    <s v=""/>
    <s v="nem"/>
    <s v=""/>
    <x v="0"/>
  </r>
  <r>
    <n v="615520710174"/>
    <n v="615520710174"/>
    <n v="615520710174"/>
    <n v="2071"/>
    <s v="Bp. Keleti"/>
    <d v="2018-11-26T00:00:00"/>
    <d v="2018-11-26T00:00:00"/>
    <x v="21"/>
    <e v="#N/A"/>
    <s v="szolgálati tároló kialakítás"/>
    <n v="1"/>
    <n v="0"/>
    <n v="1000000"/>
    <m/>
    <m/>
    <n v="0"/>
    <m/>
    <m/>
    <d v="2019-01-25T00:00:00"/>
    <n v="2019"/>
    <n v="1"/>
    <s v=""/>
    <s v=""/>
    <s v=""/>
    <n v="0"/>
    <m/>
    <m/>
    <n v="2071"/>
    <s v=""/>
    <s v=""/>
    <s v="nem"/>
    <s v=""/>
    <x v="0"/>
  </r>
  <r>
    <n v="615520710182"/>
    <n v="615520710182"/>
    <n v="615520710182"/>
    <n v="2071"/>
    <s v="Bp. Keleti"/>
    <d v="2020-07-08T00:00:00"/>
    <d v="2020-07-08T00:00:00"/>
    <x v="22"/>
    <s v="nincs"/>
    <s v="komfortnövelés (ld. Feltétfüzet)"/>
    <n v="1"/>
    <n v="1"/>
    <n v="50000000"/>
    <s v="Ft/kocsi"/>
    <m/>
    <m/>
    <m/>
    <n v="50000000"/>
    <d v="2020-09-06T00:00:00"/>
    <n v="2020"/>
    <n v="9"/>
    <n v="20000000"/>
    <n v="333392"/>
    <n v="19666608"/>
    <n v="90000000"/>
    <m/>
    <m/>
    <n v="2071"/>
    <s v=""/>
    <s v=""/>
    <s v="igen"/>
    <n v="55257700"/>
    <x v="2"/>
  </r>
  <r>
    <n v="615520710182"/>
    <n v="615520710182"/>
    <n v="615520710182"/>
    <n v="2071"/>
    <s v="Bp. Keleti"/>
    <d v="2020-07-08T00:00:00"/>
    <d v="2020-07-08T00:00:00"/>
    <x v="6"/>
    <s v="zöld1"/>
    <s v="UIC csere, zöldhurok"/>
    <n v="1"/>
    <n v="1"/>
    <n v="2162000"/>
    <s v="Ft/kocsi"/>
    <n v="0"/>
    <m/>
    <n v="2162000"/>
    <m/>
    <d v="2020-09-06T00:00:00"/>
    <n v="2020"/>
    <n v="9"/>
    <s v=""/>
    <s v=""/>
    <s v=""/>
    <n v="2162000"/>
    <m/>
    <m/>
    <n v="2071"/>
    <s v=""/>
    <s v=""/>
    <s v="nem"/>
    <s v=""/>
    <x v="1"/>
  </r>
  <r>
    <n v="615520710182"/>
    <n v="615520710182"/>
    <n v="615520710182"/>
    <n v="2071"/>
    <s v="Bp. Keleti"/>
    <d v="2020-07-08T00:00:00"/>
    <d v="2020-07-08T00:00:00"/>
    <x v="8"/>
    <e v="#N/A"/>
    <s v="UIC kábel"/>
    <n v="1"/>
    <n v="1"/>
    <s v="x"/>
    <m/>
    <m/>
    <m/>
    <n v="0"/>
    <m/>
    <d v="2020-09-06T00:00:00"/>
    <n v="2020"/>
    <n v="9"/>
    <s v=""/>
    <s v=""/>
    <s v=""/>
    <n v="0"/>
    <m/>
    <m/>
    <n v="2071"/>
    <s v=""/>
    <s v=""/>
    <s v="nem"/>
    <s v=""/>
    <x v="1"/>
  </r>
  <r>
    <n v="615520710182"/>
    <n v="615520710182"/>
    <n v="615520710182"/>
    <n v="2071"/>
    <s v="Bp. Keleti"/>
    <d v="2020-07-08T00:00:00"/>
    <d v="2020-07-08T00:00:00"/>
    <x v="9"/>
    <e v="#N/A"/>
    <s v="hangosítás kiépítés (fix beépítésű mikrofonnal)"/>
    <n v="1"/>
    <n v="1"/>
    <n v="2000000"/>
    <m/>
    <m/>
    <m/>
    <n v="2000000"/>
    <m/>
    <d v="2020-09-06T00:00:00"/>
    <n v="2020"/>
    <n v="9"/>
    <s v=""/>
    <s v=""/>
    <s v=""/>
    <n v="2000000"/>
    <m/>
    <m/>
    <n v="2071"/>
    <s v=""/>
    <s v=""/>
    <s v="nem"/>
    <s v=""/>
    <x v="1"/>
  </r>
  <r>
    <n v="615520710182"/>
    <n v="615520710182"/>
    <n v="615520710182"/>
    <n v="2071"/>
    <s v="Bp. Keleti"/>
    <d v="2020-07-08T00:00:00"/>
    <d v="2020-07-08T00:00:00"/>
    <x v="10"/>
    <s v="P98006"/>
    <s v="érintésvédelem"/>
    <n v="1"/>
    <n v="1"/>
    <n v="95700"/>
    <s v="Ft/kocsi"/>
    <n v="0"/>
    <n v="95700"/>
    <m/>
    <m/>
    <d v="2020-09-06T00:00:00"/>
    <n v="2020"/>
    <n v="9"/>
    <s v=""/>
    <s v=""/>
    <s v=""/>
    <n v="95700"/>
    <m/>
    <m/>
    <n v="2071"/>
    <s v=""/>
    <s v=""/>
    <s v="nem"/>
    <s v=""/>
    <x v="0"/>
  </r>
  <r>
    <n v="615520710182"/>
    <n v="615520710182"/>
    <n v="615520710182"/>
    <n v="2071"/>
    <s v="Bp. Keleti"/>
    <d v="2020-07-08T00:00:00"/>
    <d v="2020-07-08T00:00:00"/>
    <x v="24"/>
    <e v="#N/A"/>
    <s v="EP fék és NBÜ üzembe helyezés/kiépítés/egységesítés"/>
    <n v="1"/>
    <n v="1"/>
    <n v="1000000"/>
    <m/>
    <m/>
    <n v="1000000"/>
    <m/>
    <m/>
    <d v="2020-09-06T00:00:00"/>
    <n v="2020"/>
    <n v="9"/>
    <s v=""/>
    <s v=""/>
    <s v=""/>
    <n v="1000000"/>
    <m/>
    <m/>
    <n v="2071"/>
    <s v=""/>
    <s v=""/>
    <s v="nem"/>
    <s v=""/>
    <x v="0"/>
  </r>
  <r>
    <n v="615520710182"/>
    <n v="615520710182"/>
    <n v="615520710182"/>
    <n v="2071"/>
    <s v="Bp. Keleti"/>
    <d v="2020-07-08T00:00:00"/>
    <d v="2020-07-08T00:00:00"/>
    <x v="21"/>
    <e v="#N/A"/>
    <s v="szolgálati tároló kialakítás"/>
    <n v="1"/>
    <n v="0"/>
    <n v="1000000"/>
    <m/>
    <m/>
    <n v="0"/>
    <m/>
    <m/>
    <d v="2020-09-06T00:00:00"/>
    <n v="2020"/>
    <n v="9"/>
    <s v=""/>
    <s v=""/>
    <s v=""/>
    <n v="0"/>
    <m/>
    <m/>
    <n v="2071"/>
    <s v=""/>
    <s v=""/>
    <s v="nem"/>
    <s v=""/>
    <x v="0"/>
  </r>
  <r>
    <n v="615520710190"/>
    <n v="615520710190"/>
    <n v="615520710190"/>
    <n v="2071"/>
    <s v="Bp. Keleti"/>
    <d v="2020-01-19T00:00:00"/>
    <d v="2020-01-19T00:00:00"/>
    <x v="22"/>
    <s v="nincs"/>
    <s v="komfortnövelés (ld. Feltétfüzet)"/>
    <n v="1"/>
    <n v="1"/>
    <n v="50000000"/>
    <s v="Ft/kocsi"/>
    <m/>
    <m/>
    <m/>
    <n v="50000000"/>
    <d v="2020-03-19T00:00:00"/>
    <n v="2020"/>
    <n v="3"/>
    <n v="20000000"/>
    <n v="333392"/>
    <n v="19666608"/>
    <n v="90000000"/>
    <m/>
    <m/>
    <n v="2071"/>
    <s v=""/>
    <s v=""/>
    <s v="igen"/>
    <n v="56257700"/>
    <x v="2"/>
  </r>
  <r>
    <n v="615520710190"/>
    <n v="615520710190"/>
    <n v="615520710190"/>
    <n v="2071"/>
    <s v="Bp. Keleti"/>
    <d v="2020-01-19T00:00:00"/>
    <d v="2020-01-19T00:00:00"/>
    <x v="6"/>
    <s v="zöld1"/>
    <s v="UIC csere, zöldhurok"/>
    <n v="1"/>
    <n v="1"/>
    <n v="2162000"/>
    <s v="Ft/kocsi"/>
    <n v="0"/>
    <m/>
    <n v="2162000"/>
    <m/>
    <d v="2020-03-19T00:00:00"/>
    <n v="2020"/>
    <n v="3"/>
    <s v=""/>
    <s v=""/>
    <s v=""/>
    <n v="2162000"/>
    <m/>
    <m/>
    <n v="2071"/>
    <s v=""/>
    <s v=""/>
    <s v="nem"/>
    <s v=""/>
    <x v="1"/>
  </r>
  <r>
    <n v="615520710190"/>
    <n v="615520710190"/>
    <n v="615520710190"/>
    <n v="2071"/>
    <s v="Bp. Keleti"/>
    <d v="2020-01-19T00:00:00"/>
    <d v="2020-01-19T00:00:00"/>
    <x v="8"/>
    <e v="#N/A"/>
    <s v="UIC kábel"/>
    <n v="1"/>
    <n v="1"/>
    <s v="x"/>
    <m/>
    <m/>
    <m/>
    <n v="0"/>
    <m/>
    <d v="2020-03-19T00:00:00"/>
    <n v="2020"/>
    <n v="3"/>
    <s v=""/>
    <s v=""/>
    <s v=""/>
    <n v="0"/>
    <m/>
    <m/>
    <n v="2071"/>
    <s v=""/>
    <s v=""/>
    <s v="nem"/>
    <s v=""/>
    <x v="1"/>
  </r>
  <r>
    <n v="615520710190"/>
    <n v="615520710190"/>
    <n v="615520710190"/>
    <n v="2071"/>
    <s v="Bp. Keleti"/>
    <d v="2020-01-19T00:00:00"/>
    <d v="2020-01-19T00:00:00"/>
    <x v="9"/>
    <e v="#N/A"/>
    <s v="hangosítás kiépítés (fix beépítésű mikrofonnal)"/>
    <n v="1"/>
    <n v="1"/>
    <n v="2000000"/>
    <m/>
    <m/>
    <m/>
    <n v="2000000"/>
    <m/>
    <d v="2020-03-19T00:00:00"/>
    <n v="2020"/>
    <n v="3"/>
    <s v=""/>
    <s v=""/>
    <s v=""/>
    <n v="2000000"/>
    <m/>
    <m/>
    <n v="2071"/>
    <s v=""/>
    <s v=""/>
    <s v="nem"/>
    <s v=""/>
    <x v="1"/>
  </r>
  <r>
    <n v="615520710190"/>
    <n v="615520710190"/>
    <n v="615520710190"/>
    <n v="2071"/>
    <s v="Bp. Keleti"/>
    <d v="2020-01-19T00:00:00"/>
    <d v="2020-01-19T00:00:00"/>
    <x v="10"/>
    <s v="P98006"/>
    <s v="érintésvédelem"/>
    <n v="1"/>
    <n v="1"/>
    <n v="95700"/>
    <s v="Ft/kocsi"/>
    <n v="0"/>
    <n v="95700"/>
    <m/>
    <m/>
    <d v="2020-03-19T00:00:00"/>
    <n v="2020"/>
    <n v="3"/>
    <s v=""/>
    <s v=""/>
    <s v=""/>
    <n v="95700"/>
    <m/>
    <m/>
    <n v="2071"/>
    <s v=""/>
    <s v=""/>
    <s v="nem"/>
    <s v=""/>
    <x v="0"/>
  </r>
  <r>
    <n v="615520710190"/>
    <n v="615520710190"/>
    <n v="615520710190"/>
    <n v="2071"/>
    <s v="Bp. Keleti"/>
    <d v="2020-01-19T00:00:00"/>
    <d v="2020-01-19T00:00:00"/>
    <x v="24"/>
    <e v="#N/A"/>
    <s v="EP fék és NBÜ üzembe helyezés/kiépítés/egységesítés"/>
    <n v="1"/>
    <n v="1"/>
    <n v="1000000"/>
    <m/>
    <m/>
    <n v="1000000"/>
    <m/>
    <m/>
    <d v="2020-03-19T00:00:00"/>
    <n v="2020"/>
    <n v="3"/>
    <s v=""/>
    <s v=""/>
    <s v=""/>
    <n v="1000000"/>
    <m/>
    <m/>
    <n v="2071"/>
    <s v=""/>
    <s v=""/>
    <s v="nem"/>
    <s v=""/>
    <x v="0"/>
  </r>
  <r>
    <n v="615520710190"/>
    <n v="615520710190"/>
    <n v="615520710190"/>
    <n v="2071"/>
    <s v="Bp. Keleti"/>
    <d v="2020-01-19T00:00:00"/>
    <d v="2020-01-19T00:00:00"/>
    <x v="21"/>
    <e v="#N/A"/>
    <s v="szolgálati tároló kialakítás"/>
    <n v="1"/>
    <n v="1"/>
    <n v="1000000"/>
    <m/>
    <m/>
    <n v="1000000"/>
    <m/>
    <m/>
    <d v="2020-03-19T00:00:00"/>
    <n v="2020"/>
    <n v="3"/>
    <s v=""/>
    <s v=""/>
    <s v=""/>
    <n v="1000000"/>
    <m/>
    <m/>
    <n v="2071"/>
    <s v=""/>
    <s v=""/>
    <s v="nem"/>
    <s v=""/>
    <x v="0"/>
  </r>
  <r>
    <n v="615520710208"/>
    <n v="615520710208"/>
    <n v="615520710208"/>
    <n v="2071"/>
    <s v="Bp. Keleti"/>
    <d v="2020-04-08T00:00:00"/>
    <d v="2020-04-08T00:00:00"/>
    <x v="22"/>
    <s v="nincs"/>
    <s v="komfortnövelés (ld. Feltétfüzet)"/>
    <n v="1"/>
    <n v="1"/>
    <n v="50000000"/>
    <s v="Ft/kocsi"/>
    <m/>
    <m/>
    <m/>
    <n v="50000000"/>
    <d v="2020-06-07T00:00:00"/>
    <n v="2020"/>
    <n v="6"/>
    <n v="20000000"/>
    <n v="333392"/>
    <n v="19666608"/>
    <n v="90000000"/>
    <m/>
    <m/>
    <n v="2071"/>
    <s v=""/>
    <s v=""/>
    <s v="igen"/>
    <n v="55257700"/>
    <x v="2"/>
  </r>
  <r>
    <n v="615520710208"/>
    <n v="615520710208"/>
    <n v="615520710208"/>
    <n v="2071"/>
    <s v="Bp. Keleti"/>
    <d v="2020-04-08T00:00:00"/>
    <d v="2020-04-08T00:00:00"/>
    <x v="6"/>
    <s v="zöld1"/>
    <s v="UIC csere, zöldhurok"/>
    <n v="1"/>
    <n v="1"/>
    <n v="2162000"/>
    <s v="Ft/kocsi"/>
    <n v="0"/>
    <m/>
    <n v="2162000"/>
    <m/>
    <d v="2020-06-07T00:00:00"/>
    <n v="2020"/>
    <n v="6"/>
    <s v=""/>
    <s v=""/>
    <s v=""/>
    <n v="2162000"/>
    <m/>
    <m/>
    <n v="2071"/>
    <s v=""/>
    <s v=""/>
    <s v="nem"/>
    <s v=""/>
    <x v="1"/>
  </r>
  <r>
    <n v="615520710208"/>
    <n v="615520710208"/>
    <n v="615520710208"/>
    <n v="2071"/>
    <s v="Bp. Keleti"/>
    <d v="2020-04-08T00:00:00"/>
    <d v="2020-04-08T00:00:00"/>
    <x v="8"/>
    <e v="#N/A"/>
    <s v="UIC kábel"/>
    <n v="1"/>
    <n v="1"/>
    <s v="x"/>
    <m/>
    <m/>
    <m/>
    <n v="0"/>
    <m/>
    <d v="2020-06-07T00:00:00"/>
    <n v="2020"/>
    <n v="6"/>
    <s v=""/>
    <s v=""/>
    <s v=""/>
    <n v="0"/>
    <m/>
    <m/>
    <n v="2071"/>
    <s v=""/>
    <s v=""/>
    <s v="nem"/>
    <s v=""/>
    <x v="1"/>
  </r>
  <r>
    <n v="615520710208"/>
    <n v="615520710208"/>
    <n v="615520710208"/>
    <n v="2071"/>
    <s v="Bp. Keleti"/>
    <d v="2020-04-08T00:00:00"/>
    <d v="2020-04-08T00:00:00"/>
    <x v="9"/>
    <e v="#N/A"/>
    <s v="hangosítás kiépítés (fix beépítésű mikrofonnal)"/>
    <n v="1"/>
    <n v="1"/>
    <n v="2000000"/>
    <m/>
    <m/>
    <m/>
    <n v="2000000"/>
    <m/>
    <d v="2020-06-07T00:00:00"/>
    <n v="2020"/>
    <n v="6"/>
    <s v=""/>
    <s v=""/>
    <s v=""/>
    <n v="2000000"/>
    <m/>
    <m/>
    <n v="2071"/>
    <s v=""/>
    <s v=""/>
    <s v="nem"/>
    <s v=""/>
    <x v="1"/>
  </r>
  <r>
    <n v="615520710208"/>
    <n v="615520710208"/>
    <n v="615520710208"/>
    <n v="2071"/>
    <s v="Bp. Keleti"/>
    <d v="2020-04-08T00:00:00"/>
    <d v="2020-04-08T00:00:00"/>
    <x v="10"/>
    <s v="P98006"/>
    <s v="érintésvédelem"/>
    <n v="1"/>
    <n v="1"/>
    <n v="95700"/>
    <s v="Ft/kocsi"/>
    <n v="0"/>
    <n v="95700"/>
    <m/>
    <m/>
    <d v="2020-06-07T00:00:00"/>
    <n v="2020"/>
    <n v="6"/>
    <s v=""/>
    <s v=""/>
    <s v=""/>
    <n v="95700"/>
    <m/>
    <m/>
    <n v="2071"/>
    <s v=""/>
    <s v=""/>
    <s v="nem"/>
    <s v=""/>
    <x v="0"/>
  </r>
  <r>
    <n v="615520710208"/>
    <n v="615520710208"/>
    <n v="615520710208"/>
    <n v="2071"/>
    <s v="Bp. Keleti"/>
    <d v="2020-04-08T00:00:00"/>
    <d v="2020-04-08T00:00:00"/>
    <x v="24"/>
    <e v="#N/A"/>
    <s v="EP fék és NBÜ üzembe helyezés/kiépítés/egységesítés"/>
    <n v="1"/>
    <n v="1"/>
    <n v="1000000"/>
    <m/>
    <m/>
    <n v="1000000"/>
    <m/>
    <m/>
    <d v="2020-06-07T00:00:00"/>
    <n v="2020"/>
    <n v="6"/>
    <s v=""/>
    <s v=""/>
    <s v=""/>
    <n v="1000000"/>
    <m/>
    <m/>
    <n v="2071"/>
    <s v=""/>
    <s v=""/>
    <s v="nem"/>
    <s v=""/>
    <x v="0"/>
  </r>
  <r>
    <n v="615520710208"/>
    <n v="615520710208"/>
    <n v="615520710208"/>
    <n v="2071"/>
    <s v="Bp. Keleti"/>
    <d v="2020-04-08T00:00:00"/>
    <d v="2020-04-08T00:00:00"/>
    <x v="21"/>
    <e v="#N/A"/>
    <s v="szolgálati tároló kialakítás"/>
    <n v="1"/>
    <n v="0"/>
    <n v="1000000"/>
    <m/>
    <m/>
    <n v="0"/>
    <m/>
    <m/>
    <d v="2020-06-07T00:00:00"/>
    <n v="2020"/>
    <n v="6"/>
    <s v=""/>
    <s v=""/>
    <s v=""/>
    <n v="0"/>
    <m/>
    <m/>
    <n v="2071"/>
    <s v=""/>
    <s v=""/>
    <s v="nem"/>
    <s v=""/>
    <x v="0"/>
  </r>
  <r>
    <n v="615520710240"/>
    <n v="615520710240"/>
    <n v="615520710240"/>
    <n v="2071"/>
    <s v="Bp. Keleti"/>
    <d v="2020-08-29T00:00:00"/>
    <d v="2020-08-29T00:00:00"/>
    <x v="22"/>
    <s v="nincs"/>
    <s v="komfortnövelés (ld. Feltétfüzet)"/>
    <n v="1"/>
    <n v="1"/>
    <n v="50000000"/>
    <s v="Ft/kocsi"/>
    <m/>
    <m/>
    <m/>
    <n v="50000000"/>
    <d v="2020-10-28T00:00:00"/>
    <n v="2020"/>
    <n v="10"/>
    <n v="20000000"/>
    <n v="333392"/>
    <n v="19666608"/>
    <n v="90000000"/>
    <m/>
    <m/>
    <n v="2071"/>
    <s v=""/>
    <s v=""/>
    <s v="igen"/>
    <n v="55257700"/>
    <x v="2"/>
  </r>
  <r>
    <n v="615520710240"/>
    <n v="615520710240"/>
    <n v="615520710240"/>
    <n v="2071"/>
    <s v="Bp. Keleti"/>
    <d v="2020-08-29T00:00:00"/>
    <d v="2020-08-29T00:00:00"/>
    <x v="6"/>
    <s v="zöld1"/>
    <s v="UIC csere, zöldhurok"/>
    <n v="1"/>
    <n v="1"/>
    <n v="2162000"/>
    <s v="Ft/kocsi"/>
    <n v="0"/>
    <m/>
    <n v="2162000"/>
    <m/>
    <d v="2020-10-28T00:00:00"/>
    <n v="2020"/>
    <n v="10"/>
    <s v=""/>
    <s v=""/>
    <s v=""/>
    <n v="2162000"/>
    <m/>
    <m/>
    <n v="2071"/>
    <s v=""/>
    <s v=""/>
    <s v="nem"/>
    <s v=""/>
    <x v="1"/>
  </r>
  <r>
    <n v="615520710240"/>
    <n v="615520710240"/>
    <n v="615520710240"/>
    <n v="2071"/>
    <s v="Bp. Keleti"/>
    <d v="2020-08-29T00:00:00"/>
    <d v="2020-08-29T00:00:00"/>
    <x v="8"/>
    <e v="#N/A"/>
    <s v="UIC kábel"/>
    <n v="1"/>
    <n v="1"/>
    <s v="x"/>
    <m/>
    <m/>
    <m/>
    <n v="0"/>
    <m/>
    <d v="2020-10-28T00:00:00"/>
    <n v="2020"/>
    <n v="10"/>
    <s v=""/>
    <s v=""/>
    <s v=""/>
    <n v="0"/>
    <m/>
    <m/>
    <n v="2071"/>
    <s v=""/>
    <s v=""/>
    <s v="nem"/>
    <s v=""/>
    <x v="1"/>
  </r>
  <r>
    <n v="615520710240"/>
    <n v="615520710240"/>
    <n v="615520710240"/>
    <n v="2071"/>
    <s v="Bp. Keleti"/>
    <d v="2020-08-29T00:00:00"/>
    <d v="2020-08-29T00:00:00"/>
    <x v="9"/>
    <e v="#N/A"/>
    <s v="hangosítás kiépítés (fix beépítésű mikrofonnal)"/>
    <n v="1"/>
    <n v="1"/>
    <n v="2000000"/>
    <m/>
    <m/>
    <m/>
    <n v="2000000"/>
    <m/>
    <d v="2020-10-28T00:00:00"/>
    <n v="2020"/>
    <n v="10"/>
    <s v=""/>
    <s v=""/>
    <s v=""/>
    <n v="2000000"/>
    <m/>
    <m/>
    <n v="2071"/>
    <s v=""/>
    <s v=""/>
    <s v="nem"/>
    <s v=""/>
    <x v="1"/>
  </r>
  <r>
    <n v="615520710240"/>
    <n v="615520710240"/>
    <n v="615520710240"/>
    <n v="2071"/>
    <s v="Bp. Keleti"/>
    <d v="2020-08-29T00:00:00"/>
    <d v="2020-08-29T00:00:00"/>
    <x v="10"/>
    <s v="P98006"/>
    <s v="érintésvédelem"/>
    <n v="1"/>
    <n v="1"/>
    <n v="95700"/>
    <s v="Ft/kocsi"/>
    <n v="0"/>
    <n v="95700"/>
    <m/>
    <m/>
    <d v="2020-10-28T00:00:00"/>
    <n v="2020"/>
    <n v="10"/>
    <s v=""/>
    <s v=""/>
    <s v=""/>
    <n v="95700"/>
    <m/>
    <m/>
    <n v="2071"/>
    <s v=""/>
    <s v=""/>
    <s v="nem"/>
    <s v=""/>
    <x v="0"/>
  </r>
  <r>
    <n v="615520710240"/>
    <n v="615520710240"/>
    <n v="615520710240"/>
    <n v="2071"/>
    <s v="Bp. Keleti"/>
    <d v="2020-08-29T00:00:00"/>
    <d v="2020-08-29T00:00:00"/>
    <x v="24"/>
    <e v="#N/A"/>
    <s v="EP fék és NBÜ üzembe helyezés/kiépítés/egységesítés"/>
    <n v="1"/>
    <n v="1"/>
    <n v="1000000"/>
    <m/>
    <m/>
    <n v="1000000"/>
    <m/>
    <m/>
    <d v="2020-10-28T00:00:00"/>
    <n v="2020"/>
    <n v="10"/>
    <s v=""/>
    <s v=""/>
    <s v=""/>
    <n v="1000000"/>
    <m/>
    <m/>
    <n v="2071"/>
    <s v=""/>
    <s v=""/>
    <s v="nem"/>
    <s v=""/>
    <x v="0"/>
  </r>
  <r>
    <n v="615520710240"/>
    <n v="615520710240"/>
    <n v="615520710240"/>
    <n v="2071"/>
    <s v="Bp. Keleti"/>
    <d v="2020-08-29T00:00:00"/>
    <d v="2020-08-29T00:00:00"/>
    <x v="21"/>
    <e v="#N/A"/>
    <s v="szolgálati tároló kialakítás"/>
    <n v="1"/>
    <n v="0"/>
    <n v="1000000"/>
    <m/>
    <m/>
    <n v="0"/>
    <m/>
    <m/>
    <d v="2020-10-28T00:00:00"/>
    <n v="2020"/>
    <n v="10"/>
    <s v=""/>
    <s v=""/>
    <s v=""/>
    <n v="0"/>
    <m/>
    <m/>
    <n v="2071"/>
    <s v=""/>
    <s v=""/>
    <s v="nem"/>
    <s v=""/>
    <x v="0"/>
  </r>
  <r>
    <n v="615521910013"/>
    <n v="615521910013"/>
    <n v="615521910013"/>
    <n v="2191"/>
    <s v="Bp. Keleti"/>
    <d v="2020-04-27T00:00:00"/>
    <d v="2020-04-27T00:00:00"/>
    <x v="6"/>
    <s v="zöld1"/>
    <s v="UIC csere, zöldhurok"/>
    <n v="1"/>
    <n v="1"/>
    <n v="2162000"/>
    <m/>
    <n v="0"/>
    <m/>
    <n v="2162000"/>
    <m/>
    <d v="2020-06-26T00:00:00"/>
    <n v="2020"/>
    <n v="6"/>
    <n v="16000000"/>
    <n v="254455"/>
    <n v="1745545"/>
    <n v="20162000"/>
    <m/>
    <m/>
    <n v="2191"/>
    <n v="1"/>
    <s v=""/>
    <s v="igen"/>
    <n v="16792100"/>
    <x v="1"/>
  </r>
  <r>
    <n v="615521910013"/>
    <n v="615521910013"/>
    <n v="615521910013"/>
    <n v="2191"/>
    <s v="Bp. Keleti"/>
    <d v="2020-04-27T00:00:00"/>
    <d v="2020-04-27T00:00:00"/>
    <x v="8"/>
    <e v="#N/A"/>
    <s v="UIC kábel"/>
    <n v="1"/>
    <n v="1"/>
    <s v="x"/>
    <m/>
    <m/>
    <m/>
    <n v="0"/>
    <m/>
    <d v="2020-06-26T00:00:00"/>
    <n v="2020"/>
    <n v="6"/>
    <s v=""/>
    <s v=""/>
    <s v=""/>
    <n v="0"/>
    <m/>
    <m/>
    <n v="2191"/>
    <n v="1"/>
    <s v=""/>
    <s v="nem"/>
    <s v=""/>
    <x v="1"/>
  </r>
  <r>
    <n v="615521910013"/>
    <n v="615521910013"/>
    <n v="615521910013"/>
    <n v="2191"/>
    <s v="Bp. Keleti"/>
    <d v="2020-04-27T00:00:00"/>
    <d v="2020-04-27T00:00:00"/>
    <x v="31"/>
    <s v="AE csere"/>
    <s v="ajtómozgató egység csere"/>
    <n v="1"/>
    <n v="1"/>
    <n v="3452500"/>
    <m/>
    <n v="0"/>
    <m/>
    <n v="3452500"/>
    <m/>
    <d v="2020-06-26T00:00:00"/>
    <n v="2020"/>
    <n v="6"/>
    <s v=""/>
    <s v=""/>
    <s v=""/>
    <n v="3452500"/>
    <m/>
    <m/>
    <n v="2191"/>
    <n v="1"/>
    <s v=""/>
    <s v="nem"/>
    <s v=""/>
    <x v="1"/>
  </r>
  <r>
    <n v="615521910013"/>
    <n v="615521910013"/>
    <n v="615521910013"/>
    <n v="2191"/>
    <s v="Bp. Keleti"/>
    <d v="2020-04-27T00:00:00"/>
    <d v="2020-04-27T00:00:00"/>
    <x v="10"/>
    <s v="P98006"/>
    <s v="érintésvédelem"/>
    <n v="1"/>
    <n v="1"/>
    <n v="95700"/>
    <m/>
    <n v="0"/>
    <n v="95700"/>
    <m/>
    <m/>
    <d v="2020-06-26T00:00:00"/>
    <n v="2020"/>
    <n v="6"/>
    <s v=""/>
    <s v=""/>
    <s v=""/>
    <n v="95700"/>
    <m/>
    <m/>
    <n v="2191"/>
    <n v="1"/>
    <s v=""/>
    <s v="nem"/>
    <s v=""/>
    <x v="0"/>
  </r>
  <r>
    <n v="615521910013"/>
    <n v="615521910013"/>
    <n v="615521910013"/>
    <n v="2191"/>
    <s v="Bp. Keleti"/>
    <d v="2020-04-27T00:00:00"/>
    <d v="2020-04-27T00:00:00"/>
    <x v="11"/>
    <s v="nincs"/>
    <s v="forgócsap szilentblokk csere"/>
    <n v="1"/>
    <n v="1"/>
    <n v="81900"/>
    <m/>
    <n v="0"/>
    <n v="81900"/>
    <m/>
    <m/>
    <d v="2020-06-26T00:00:00"/>
    <n v="2020"/>
    <n v="6"/>
    <s v=""/>
    <s v=""/>
    <s v=""/>
    <n v="81900"/>
    <m/>
    <m/>
    <n v="2191"/>
    <n v="1"/>
    <s v=""/>
    <s v="nem"/>
    <s v=""/>
    <x v="0"/>
  </r>
  <r>
    <n v="615521910013"/>
    <n v="615521910013"/>
    <n v="615521910013"/>
    <n v="2191"/>
    <s v="Bp. Keleti"/>
    <d v="2020-04-27T00:00:00"/>
    <d v="2020-04-27T00:00:00"/>
    <x v="9"/>
    <e v="#N/A"/>
    <s v="hangosítás kiépítés (fix beépítésű mikrofonnal)"/>
    <n v="1"/>
    <n v="1"/>
    <n v="2000000"/>
    <m/>
    <m/>
    <m/>
    <n v="2000000"/>
    <m/>
    <d v="2020-06-26T00:00:00"/>
    <n v="2020"/>
    <n v="6"/>
    <s v=""/>
    <s v=""/>
    <s v=""/>
    <n v="2000000"/>
    <m/>
    <m/>
    <n v="2191"/>
    <n v="1"/>
    <s v=""/>
    <s v="nem"/>
    <s v=""/>
    <x v="1"/>
  </r>
  <r>
    <n v="615521910013"/>
    <n v="615521910013"/>
    <n v="615521910013"/>
    <n v="2191"/>
    <s v="Bp. Keleti"/>
    <d v="2020-04-27T00:00:00"/>
    <d v="2020-04-27T00:00:00"/>
    <x v="21"/>
    <e v="#N/A"/>
    <s v="szolgálati tároló kialakítás"/>
    <n v="1"/>
    <n v="1"/>
    <n v="5000000"/>
    <m/>
    <m/>
    <n v="5000000"/>
    <m/>
    <m/>
    <d v="2020-06-26T00:00:00"/>
    <n v="2020"/>
    <n v="6"/>
    <s v=""/>
    <s v=""/>
    <s v=""/>
    <n v="5000000"/>
    <m/>
    <m/>
    <n v="2191"/>
    <n v="1"/>
    <s v=""/>
    <s v="nem"/>
    <s v=""/>
    <x v="0"/>
  </r>
  <r>
    <n v="615521910013"/>
    <n v="615521910013"/>
    <n v="615521910013"/>
    <n v="2191"/>
    <s v="Bp. Keleti"/>
    <d v="2020-04-27T00:00:00"/>
    <d v="2020-04-27T00:00:00"/>
    <x v="32"/>
    <e v="#N/A"/>
    <s v="energia ellátó csere CAF-ból átszerel!"/>
    <n v="1"/>
    <n v="1"/>
    <n v="4000000"/>
    <m/>
    <m/>
    <n v="4000000"/>
    <m/>
    <m/>
    <d v="2020-06-26T00:00:00"/>
    <n v="2020"/>
    <n v="6"/>
    <s v=""/>
    <s v=""/>
    <s v=""/>
    <n v="4000000"/>
    <m/>
    <m/>
    <n v="2191"/>
    <n v="1"/>
    <s v=""/>
    <s v="nem"/>
    <s v=""/>
    <x v="0"/>
  </r>
  <r>
    <n v="615521910021"/>
    <n v="615521910021"/>
    <n v="615521910021"/>
    <n v="2191"/>
    <s v="Bp. Keleti"/>
    <d v="2020-05-20T00:00:00"/>
    <d v="2020-05-20T00:00:00"/>
    <x v="6"/>
    <s v="zöld1"/>
    <s v="UIC csere, zöldhurok"/>
    <n v="1"/>
    <n v="1"/>
    <n v="2162000"/>
    <m/>
    <n v="0"/>
    <m/>
    <n v="2162000"/>
    <m/>
    <d v="2020-07-19T00:00:00"/>
    <n v="2020"/>
    <n v="7"/>
    <n v="16000000"/>
    <n v="254455"/>
    <n v="1745545"/>
    <n v="20162000"/>
    <m/>
    <m/>
    <n v="2191"/>
    <s v=""/>
    <s v=""/>
    <s v="igen"/>
    <n v="11792100"/>
    <x v="1"/>
  </r>
  <r>
    <n v="615521910021"/>
    <n v="615521910021"/>
    <n v="615521910021"/>
    <n v="2191"/>
    <s v="Bp. Keleti"/>
    <d v="2020-05-20T00:00:00"/>
    <d v="2020-05-20T00:00:00"/>
    <x v="8"/>
    <e v="#N/A"/>
    <s v="UIC kábel"/>
    <n v="1"/>
    <n v="1"/>
    <s v="x"/>
    <m/>
    <m/>
    <m/>
    <n v="0"/>
    <m/>
    <d v="2020-07-19T00:00:00"/>
    <n v="2020"/>
    <n v="7"/>
    <s v=""/>
    <s v=""/>
    <s v=""/>
    <n v="0"/>
    <m/>
    <m/>
    <n v="2191"/>
    <s v=""/>
    <s v=""/>
    <s v="nem"/>
    <s v=""/>
    <x v="1"/>
  </r>
  <r>
    <n v="615521910021"/>
    <n v="615521910021"/>
    <n v="615521910021"/>
    <n v="2191"/>
    <s v="Bp. Keleti"/>
    <d v="2020-05-20T00:00:00"/>
    <d v="2020-05-20T00:00:00"/>
    <x v="31"/>
    <s v="AE csere"/>
    <s v="ajtómozgató egység csere"/>
    <n v="1"/>
    <n v="1"/>
    <n v="3452500"/>
    <m/>
    <n v="0"/>
    <m/>
    <n v="3452500"/>
    <m/>
    <d v="2020-07-19T00:00:00"/>
    <n v="2020"/>
    <n v="7"/>
    <s v=""/>
    <s v=""/>
    <s v=""/>
    <n v="3452500"/>
    <m/>
    <m/>
    <n v="2191"/>
    <s v=""/>
    <s v=""/>
    <s v="nem"/>
    <s v=""/>
    <x v="1"/>
  </r>
  <r>
    <n v="615521910021"/>
    <n v="615521910021"/>
    <n v="615521910021"/>
    <n v="2191"/>
    <s v="Bp. Keleti"/>
    <d v="2020-05-20T00:00:00"/>
    <d v="2020-05-20T00:00:00"/>
    <x v="10"/>
    <s v="P98006"/>
    <s v="érintésvédelem"/>
    <n v="1"/>
    <n v="1"/>
    <n v="95700"/>
    <m/>
    <n v="0"/>
    <n v="95700"/>
    <m/>
    <m/>
    <d v="2020-07-19T00:00:00"/>
    <n v="2020"/>
    <n v="7"/>
    <s v=""/>
    <s v=""/>
    <s v=""/>
    <n v="95700"/>
    <m/>
    <m/>
    <n v="2191"/>
    <s v=""/>
    <s v=""/>
    <s v="nem"/>
    <s v=""/>
    <x v="0"/>
  </r>
  <r>
    <n v="615521910021"/>
    <n v="615521910021"/>
    <n v="615521910021"/>
    <n v="2191"/>
    <s v="Bp. Keleti"/>
    <d v="2020-05-20T00:00:00"/>
    <d v="2020-05-20T00:00:00"/>
    <x v="11"/>
    <s v="nincs"/>
    <s v="forgócsap szilentblokk csere"/>
    <n v="1"/>
    <n v="1"/>
    <n v="81900"/>
    <m/>
    <n v="0"/>
    <n v="81900"/>
    <m/>
    <m/>
    <d v="2020-07-19T00:00:00"/>
    <n v="2020"/>
    <n v="7"/>
    <s v=""/>
    <s v=""/>
    <s v=""/>
    <n v="81900"/>
    <m/>
    <m/>
    <n v="2191"/>
    <s v=""/>
    <s v=""/>
    <s v="nem"/>
    <s v=""/>
    <x v="0"/>
  </r>
  <r>
    <n v="615521910021"/>
    <n v="615521910021"/>
    <n v="615521910021"/>
    <n v="2191"/>
    <s v="Bp. Keleti"/>
    <d v="2020-05-20T00:00:00"/>
    <d v="2020-05-20T00:00:00"/>
    <x v="9"/>
    <e v="#N/A"/>
    <s v="hangosítás kiépítés (fix beépítésű mikrofonnal)"/>
    <n v="1"/>
    <n v="1"/>
    <n v="2000000"/>
    <m/>
    <m/>
    <m/>
    <n v="2000000"/>
    <m/>
    <d v="2020-07-19T00:00:00"/>
    <n v="2020"/>
    <n v="7"/>
    <s v=""/>
    <s v=""/>
    <s v=""/>
    <n v="2000000"/>
    <m/>
    <m/>
    <n v="2191"/>
    <s v=""/>
    <s v=""/>
    <s v="nem"/>
    <s v=""/>
    <x v="1"/>
  </r>
  <r>
    <n v="615521910021"/>
    <n v="615521910021"/>
    <n v="615521910021"/>
    <n v="2191"/>
    <s v="Bp. Keleti"/>
    <d v="2020-05-20T00:00:00"/>
    <d v="2020-05-20T00:00:00"/>
    <x v="21"/>
    <e v="#N/A"/>
    <s v="szolgálati tároló kialakítás"/>
    <n v="1"/>
    <n v="0"/>
    <n v="5000000"/>
    <m/>
    <m/>
    <n v="0"/>
    <m/>
    <m/>
    <d v="2020-07-19T00:00:00"/>
    <n v="2020"/>
    <n v="7"/>
    <s v=""/>
    <s v=""/>
    <s v=""/>
    <n v="0"/>
    <m/>
    <m/>
    <n v="2191"/>
    <s v=""/>
    <s v=""/>
    <s v="nem"/>
    <s v=""/>
    <x v="0"/>
  </r>
  <r>
    <n v="615521910021"/>
    <n v="615521910021"/>
    <n v="615521910021"/>
    <n v="2191"/>
    <s v="Bp. Keleti"/>
    <d v="2020-05-20T00:00:00"/>
    <d v="2020-05-20T00:00:00"/>
    <x v="32"/>
    <e v="#N/A"/>
    <s v="energia ellátó csere CAF-ból átszerel!"/>
    <n v="1"/>
    <n v="1"/>
    <n v="4000000"/>
    <m/>
    <m/>
    <n v="4000000"/>
    <m/>
    <m/>
    <d v="2020-07-19T00:00:00"/>
    <n v="2020"/>
    <n v="7"/>
    <s v=""/>
    <s v=""/>
    <s v=""/>
    <n v="4000000"/>
    <m/>
    <m/>
    <n v="2191"/>
    <s v=""/>
    <s v=""/>
    <s v="nem"/>
    <s v=""/>
    <x v="0"/>
  </r>
  <r>
    <n v="615521910062"/>
    <n v="615521910062"/>
    <n v="615521910062"/>
    <n v="2191"/>
    <s v="Bp. Keleti"/>
    <d v="2020-06-24T00:00:00"/>
    <d v="2020-06-24T00:00:00"/>
    <x v="6"/>
    <s v="zöld1"/>
    <s v="UIC csere, zöldhurok"/>
    <n v="1"/>
    <n v="1"/>
    <n v="2162000"/>
    <m/>
    <n v="0"/>
    <m/>
    <n v="2162000"/>
    <m/>
    <d v="2020-08-23T00:00:00"/>
    <n v="2020"/>
    <n v="8"/>
    <n v="16000000"/>
    <n v="254455"/>
    <n v="1745545"/>
    <n v="20162000"/>
    <m/>
    <m/>
    <n v="2191"/>
    <s v=""/>
    <s v=""/>
    <s v="igen"/>
    <n v="11792100"/>
    <x v="1"/>
  </r>
  <r>
    <n v="615521910062"/>
    <n v="615521910062"/>
    <n v="615521910062"/>
    <n v="2191"/>
    <s v="Bp. Keleti"/>
    <d v="2020-06-24T00:00:00"/>
    <d v="2020-06-24T00:00:00"/>
    <x v="8"/>
    <e v="#N/A"/>
    <s v="UIC kábel"/>
    <n v="1"/>
    <n v="1"/>
    <s v="x"/>
    <m/>
    <m/>
    <m/>
    <n v="0"/>
    <m/>
    <d v="2020-08-23T00:00:00"/>
    <n v="2020"/>
    <n v="8"/>
    <s v=""/>
    <s v=""/>
    <s v=""/>
    <n v="0"/>
    <m/>
    <m/>
    <n v="2191"/>
    <s v=""/>
    <s v=""/>
    <s v="nem"/>
    <s v=""/>
    <x v="1"/>
  </r>
  <r>
    <n v="615521910062"/>
    <n v="615521910062"/>
    <n v="615521910062"/>
    <n v="2191"/>
    <s v="Bp. Keleti"/>
    <d v="2020-06-24T00:00:00"/>
    <d v="2020-06-24T00:00:00"/>
    <x v="31"/>
    <s v="AE csere"/>
    <s v="ajtómozgató egység csere"/>
    <n v="1"/>
    <n v="1"/>
    <n v="3452500"/>
    <m/>
    <n v="0"/>
    <m/>
    <n v="3452500"/>
    <m/>
    <d v="2020-08-23T00:00:00"/>
    <n v="2020"/>
    <n v="8"/>
    <s v=""/>
    <s v=""/>
    <s v=""/>
    <n v="3452500"/>
    <m/>
    <m/>
    <n v="2191"/>
    <s v=""/>
    <s v=""/>
    <s v="nem"/>
    <s v=""/>
    <x v="1"/>
  </r>
  <r>
    <n v="615521910062"/>
    <n v="615521910062"/>
    <n v="615521910062"/>
    <n v="2191"/>
    <s v="Bp. Keleti"/>
    <d v="2020-06-24T00:00:00"/>
    <d v="2020-06-24T00:00:00"/>
    <x v="10"/>
    <s v="P98006"/>
    <s v="érintésvédelem"/>
    <n v="1"/>
    <n v="1"/>
    <n v="95700"/>
    <m/>
    <n v="0"/>
    <n v="95700"/>
    <m/>
    <m/>
    <d v="2020-08-23T00:00:00"/>
    <n v="2020"/>
    <n v="8"/>
    <s v=""/>
    <s v=""/>
    <s v=""/>
    <n v="95700"/>
    <m/>
    <m/>
    <n v="2191"/>
    <s v=""/>
    <s v=""/>
    <s v="nem"/>
    <s v=""/>
    <x v="0"/>
  </r>
  <r>
    <n v="615521910062"/>
    <n v="615521910062"/>
    <n v="615521910062"/>
    <n v="2191"/>
    <s v="Bp. Keleti"/>
    <d v="2020-06-24T00:00:00"/>
    <d v="2020-06-24T00:00:00"/>
    <x v="11"/>
    <s v="nincs"/>
    <s v="forgócsap szilentblokk csere"/>
    <n v="1"/>
    <n v="1"/>
    <n v="81900"/>
    <m/>
    <n v="0"/>
    <n v="81900"/>
    <m/>
    <m/>
    <d v="2020-08-23T00:00:00"/>
    <n v="2020"/>
    <n v="8"/>
    <s v=""/>
    <s v=""/>
    <s v=""/>
    <n v="81900"/>
    <m/>
    <m/>
    <n v="2191"/>
    <s v=""/>
    <s v=""/>
    <s v="nem"/>
    <s v=""/>
    <x v="0"/>
  </r>
  <r>
    <n v="615521910062"/>
    <n v="615521910062"/>
    <n v="615521910062"/>
    <n v="2191"/>
    <s v="Bp. Keleti"/>
    <d v="2020-06-24T00:00:00"/>
    <d v="2020-06-24T00:00:00"/>
    <x v="9"/>
    <e v="#N/A"/>
    <s v="hangosítás kiépítés (fix beépítésű mikrofonnal)"/>
    <n v="1"/>
    <n v="1"/>
    <n v="2000000"/>
    <m/>
    <m/>
    <m/>
    <n v="2000000"/>
    <m/>
    <d v="2020-08-23T00:00:00"/>
    <n v="2020"/>
    <n v="8"/>
    <s v=""/>
    <s v=""/>
    <s v=""/>
    <n v="2000000"/>
    <m/>
    <m/>
    <n v="2191"/>
    <s v=""/>
    <s v=""/>
    <s v="nem"/>
    <s v=""/>
    <x v="1"/>
  </r>
  <r>
    <n v="615521910062"/>
    <n v="615521910062"/>
    <n v="615521910062"/>
    <n v="2191"/>
    <s v="Bp. Keleti"/>
    <d v="2020-06-24T00:00:00"/>
    <d v="2020-06-24T00:00:00"/>
    <x v="21"/>
    <e v="#N/A"/>
    <s v="szolgálati tároló kialakítás"/>
    <n v="1"/>
    <n v="0"/>
    <n v="5000000"/>
    <m/>
    <m/>
    <n v="0"/>
    <m/>
    <m/>
    <d v="2020-08-23T00:00:00"/>
    <n v="2020"/>
    <n v="8"/>
    <s v=""/>
    <s v=""/>
    <s v=""/>
    <n v="0"/>
    <m/>
    <m/>
    <n v="2191"/>
    <s v=""/>
    <s v=""/>
    <s v="nem"/>
    <s v=""/>
    <x v="0"/>
  </r>
  <r>
    <n v="615521910062"/>
    <n v="615521910062"/>
    <n v="615521910062"/>
    <n v="2191"/>
    <s v="Bp. Keleti"/>
    <d v="2020-06-24T00:00:00"/>
    <d v="2020-06-24T00:00:00"/>
    <x v="32"/>
    <e v="#N/A"/>
    <s v="energia ellátó csere CAF-ból átszerel!"/>
    <n v="1"/>
    <n v="1"/>
    <n v="4000000"/>
    <m/>
    <m/>
    <n v="4000000"/>
    <m/>
    <m/>
    <d v="2020-08-23T00:00:00"/>
    <n v="2020"/>
    <n v="8"/>
    <s v=""/>
    <s v=""/>
    <s v=""/>
    <n v="4000000"/>
    <m/>
    <m/>
    <n v="2191"/>
    <s v=""/>
    <s v=""/>
    <s v="nem"/>
    <s v=""/>
    <x v="0"/>
  </r>
  <r>
    <n v="615521910070"/>
    <n v="615521910070"/>
    <n v="615521910070"/>
    <n v="2191"/>
    <s v="Bp. Keleti"/>
    <d v="2020-07-13T00:00:00"/>
    <d v="2020-07-13T00:00:00"/>
    <x v="6"/>
    <s v="zöld1"/>
    <s v="UIC csere, zöldhurok"/>
    <n v="1"/>
    <n v="1"/>
    <n v="2162000"/>
    <m/>
    <n v="0"/>
    <m/>
    <n v="2162000"/>
    <m/>
    <d v="2020-09-11T00:00:00"/>
    <n v="2020"/>
    <n v="9"/>
    <n v="16000000"/>
    <n v="254455"/>
    <n v="1745545"/>
    <n v="20162000"/>
    <m/>
    <m/>
    <n v="2191"/>
    <s v=""/>
    <s v=""/>
    <s v="igen"/>
    <n v="16792100"/>
    <x v="1"/>
  </r>
  <r>
    <n v="615521910070"/>
    <n v="615521910070"/>
    <n v="615521910070"/>
    <n v="2191"/>
    <s v="Bp. Keleti"/>
    <d v="2020-07-13T00:00:00"/>
    <d v="2020-07-13T00:00:00"/>
    <x v="8"/>
    <e v="#N/A"/>
    <s v="UIC kábel"/>
    <n v="1"/>
    <n v="1"/>
    <s v="x"/>
    <m/>
    <m/>
    <m/>
    <n v="0"/>
    <m/>
    <d v="2020-09-11T00:00:00"/>
    <n v="2020"/>
    <n v="9"/>
    <s v=""/>
    <s v=""/>
    <s v=""/>
    <n v="0"/>
    <m/>
    <m/>
    <n v="2191"/>
    <s v=""/>
    <s v=""/>
    <s v="nem"/>
    <s v=""/>
    <x v="1"/>
  </r>
  <r>
    <n v="615521910070"/>
    <n v="615521910070"/>
    <n v="615521910070"/>
    <n v="2191"/>
    <s v="Bp. Keleti"/>
    <d v="2020-07-13T00:00:00"/>
    <d v="2020-07-13T00:00:00"/>
    <x v="31"/>
    <s v="AE csere"/>
    <s v="ajtómozgató egység csere"/>
    <n v="1"/>
    <n v="1"/>
    <n v="3452500"/>
    <m/>
    <n v="0"/>
    <m/>
    <n v="3452500"/>
    <m/>
    <d v="2020-09-11T00:00:00"/>
    <n v="2020"/>
    <n v="9"/>
    <s v=""/>
    <s v=""/>
    <s v=""/>
    <n v="3452500"/>
    <m/>
    <m/>
    <n v="2191"/>
    <s v=""/>
    <s v=""/>
    <s v="nem"/>
    <s v=""/>
    <x v="1"/>
  </r>
  <r>
    <n v="615521910070"/>
    <n v="615521910070"/>
    <n v="615521910070"/>
    <n v="2191"/>
    <s v="Bp. Keleti"/>
    <d v="2020-07-13T00:00:00"/>
    <d v="2020-07-13T00:00:00"/>
    <x v="10"/>
    <s v="P98006"/>
    <s v="érintésvédelem"/>
    <n v="1"/>
    <n v="1"/>
    <n v="95700"/>
    <m/>
    <n v="0"/>
    <n v="95700"/>
    <m/>
    <m/>
    <d v="2020-09-11T00:00:00"/>
    <n v="2020"/>
    <n v="9"/>
    <s v=""/>
    <s v=""/>
    <s v=""/>
    <n v="95700"/>
    <m/>
    <m/>
    <n v="2191"/>
    <s v=""/>
    <s v=""/>
    <s v="nem"/>
    <s v=""/>
    <x v="0"/>
  </r>
  <r>
    <n v="615521910070"/>
    <n v="615521910070"/>
    <n v="615521910070"/>
    <n v="2191"/>
    <s v="Bp. Keleti"/>
    <d v="2020-07-13T00:00:00"/>
    <d v="2020-07-13T00:00:00"/>
    <x v="11"/>
    <s v="nincs"/>
    <s v="forgócsap szilentblokk csere"/>
    <n v="1"/>
    <n v="1"/>
    <n v="81900"/>
    <m/>
    <n v="0"/>
    <n v="81900"/>
    <m/>
    <m/>
    <d v="2020-09-11T00:00:00"/>
    <n v="2020"/>
    <n v="9"/>
    <s v=""/>
    <s v=""/>
    <s v=""/>
    <n v="81900"/>
    <m/>
    <m/>
    <n v="2191"/>
    <s v=""/>
    <s v=""/>
    <s v="nem"/>
    <s v=""/>
    <x v="0"/>
  </r>
  <r>
    <n v="615521910070"/>
    <n v="615521910070"/>
    <n v="615521910070"/>
    <n v="2191"/>
    <s v="Bp. Keleti"/>
    <d v="2020-07-13T00:00:00"/>
    <d v="2020-07-13T00:00:00"/>
    <x v="9"/>
    <e v="#N/A"/>
    <s v="hangosítás kiépítés (fix beépítésű mikrofonnal)"/>
    <n v="1"/>
    <n v="1"/>
    <n v="2000000"/>
    <m/>
    <m/>
    <m/>
    <n v="2000000"/>
    <m/>
    <d v="2020-09-11T00:00:00"/>
    <n v="2020"/>
    <n v="9"/>
    <s v=""/>
    <s v=""/>
    <s v=""/>
    <n v="2000000"/>
    <m/>
    <m/>
    <n v="2191"/>
    <s v=""/>
    <s v=""/>
    <s v="nem"/>
    <s v=""/>
    <x v="1"/>
  </r>
  <r>
    <n v="615521910070"/>
    <n v="615521910070"/>
    <n v="615521910070"/>
    <n v="2191"/>
    <s v="Bp. Keleti"/>
    <d v="2020-07-13T00:00:00"/>
    <d v="2020-07-13T00:00:00"/>
    <x v="21"/>
    <e v="#N/A"/>
    <s v="szolgálati tároló kialakítás"/>
    <n v="1"/>
    <n v="1"/>
    <n v="5000000"/>
    <m/>
    <m/>
    <n v="5000000"/>
    <m/>
    <m/>
    <d v="2020-09-11T00:00:00"/>
    <n v="2020"/>
    <n v="9"/>
    <s v=""/>
    <s v=""/>
    <s v=""/>
    <n v="5000000"/>
    <m/>
    <m/>
    <n v="2191"/>
    <s v=""/>
    <s v=""/>
    <s v="nem"/>
    <s v=""/>
    <x v="0"/>
  </r>
  <r>
    <n v="615521910070"/>
    <n v="615521910070"/>
    <n v="615521910070"/>
    <n v="2191"/>
    <s v="Bp. Keleti"/>
    <d v="2020-07-13T00:00:00"/>
    <d v="2020-07-13T00:00:00"/>
    <x v="32"/>
    <e v="#N/A"/>
    <s v="energia ellátó csere CAF-ból átszerel!"/>
    <n v="1"/>
    <n v="1"/>
    <n v="4000000"/>
    <m/>
    <m/>
    <n v="4000000"/>
    <m/>
    <m/>
    <d v="2020-09-11T00:00:00"/>
    <n v="2020"/>
    <n v="9"/>
    <s v=""/>
    <s v=""/>
    <s v=""/>
    <n v="4000000"/>
    <m/>
    <m/>
    <n v="2191"/>
    <s v=""/>
    <s v=""/>
    <s v="nem"/>
    <s v=""/>
    <x v="0"/>
  </r>
  <r>
    <n v="615521910104"/>
    <n v="615521910104"/>
    <n v="615521910104"/>
    <n v="2191"/>
    <s v="Bp. Keleti"/>
    <d v="2020-06-02T00:00:00"/>
    <d v="2020-06-02T00:00:00"/>
    <x v="6"/>
    <s v="zöld1"/>
    <s v="UIC csere, zöldhurok"/>
    <n v="1"/>
    <n v="1"/>
    <n v="2162000"/>
    <m/>
    <n v="0"/>
    <m/>
    <n v="2162000"/>
    <m/>
    <d v="2020-08-01T00:00:00"/>
    <n v="2020"/>
    <n v="8"/>
    <n v="16000000"/>
    <n v="254455"/>
    <n v="1745545"/>
    <n v="20162000"/>
    <m/>
    <m/>
    <n v="2191"/>
    <s v=""/>
    <s v=""/>
    <s v="igen"/>
    <n v="11792100"/>
    <x v="1"/>
  </r>
  <r>
    <n v="615521910104"/>
    <n v="615521910104"/>
    <n v="615521910104"/>
    <n v="2191"/>
    <s v="Bp. Keleti"/>
    <d v="2020-06-02T00:00:00"/>
    <d v="2020-06-02T00:00:00"/>
    <x v="8"/>
    <e v="#N/A"/>
    <s v="UIC kábel"/>
    <n v="1"/>
    <n v="1"/>
    <s v="x"/>
    <m/>
    <m/>
    <m/>
    <n v="0"/>
    <m/>
    <d v="2020-08-01T00:00:00"/>
    <n v="2020"/>
    <n v="8"/>
    <s v=""/>
    <s v=""/>
    <s v=""/>
    <n v="0"/>
    <m/>
    <m/>
    <n v="2191"/>
    <s v=""/>
    <s v=""/>
    <s v="nem"/>
    <s v=""/>
    <x v="1"/>
  </r>
  <r>
    <n v="615521910104"/>
    <n v="615521910104"/>
    <n v="615521910104"/>
    <n v="2191"/>
    <s v="Bp. Keleti"/>
    <d v="2020-06-02T00:00:00"/>
    <d v="2020-06-02T00:00:00"/>
    <x v="31"/>
    <s v="AE csere"/>
    <s v="ajtómozgató egység csere"/>
    <n v="1"/>
    <n v="1"/>
    <n v="3452500"/>
    <m/>
    <n v="0"/>
    <m/>
    <n v="3452500"/>
    <m/>
    <d v="2020-08-01T00:00:00"/>
    <n v="2020"/>
    <n v="8"/>
    <s v=""/>
    <s v=""/>
    <s v=""/>
    <n v="3452500"/>
    <m/>
    <m/>
    <n v="2191"/>
    <s v=""/>
    <s v=""/>
    <s v="nem"/>
    <s v=""/>
    <x v="1"/>
  </r>
  <r>
    <n v="615521910104"/>
    <n v="615521910104"/>
    <n v="615521910104"/>
    <n v="2191"/>
    <s v="Bp. Keleti"/>
    <d v="2020-06-02T00:00:00"/>
    <d v="2020-06-02T00:00:00"/>
    <x v="10"/>
    <s v="P98006"/>
    <s v="érintésvédelem"/>
    <n v="1"/>
    <n v="1"/>
    <n v="95700"/>
    <m/>
    <n v="0"/>
    <n v="95700"/>
    <m/>
    <m/>
    <d v="2020-08-01T00:00:00"/>
    <n v="2020"/>
    <n v="8"/>
    <s v=""/>
    <s v=""/>
    <s v=""/>
    <n v="95700"/>
    <m/>
    <m/>
    <n v="2191"/>
    <s v=""/>
    <s v=""/>
    <s v="nem"/>
    <s v=""/>
    <x v="0"/>
  </r>
  <r>
    <n v="615521910104"/>
    <n v="615521910104"/>
    <n v="615521910104"/>
    <n v="2191"/>
    <s v="Bp. Keleti"/>
    <d v="2020-06-02T00:00:00"/>
    <d v="2020-06-02T00:00:00"/>
    <x v="11"/>
    <s v="nincs"/>
    <s v="forgócsap szilentblokk csere"/>
    <n v="1"/>
    <n v="1"/>
    <n v="81900"/>
    <m/>
    <n v="0"/>
    <n v="81900"/>
    <m/>
    <m/>
    <d v="2020-08-01T00:00:00"/>
    <n v="2020"/>
    <n v="8"/>
    <s v=""/>
    <s v=""/>
    <s v=""/>
    <n v="81900"/>
    <m/>
    <m/>
    <n v="2191"/>
    <s v=""/>
    <s v=""/>
    <s v="nem"/>
    <s v=""/>
    <x v="0"/>
  </r>
  <r>
    <n v="615521910104"/>
    <n v="615521910104"/>
    <n v="615521910104"/>
    <n v="2191"/>
    <s v="Bp. Keleti"/>
    <d v="2020-06-02T00:00:00"/>
    <d v="2020-06-02T00:00:00"/>
    <x v="9"/>
    <e v="#N/A"/>
    <s v="hangosítás kiépítés (fix beépítésű mikrofonnal)"/>
    <n v="1"/>
    <n v="1"/>
    <n v="2000000"/>
    <m/>
    <m/>
    <m/>
    <n v="2000000"/>
    <m/>
    <d v="2020-08-01T00:00:00"/>
    <n v="2020"/>
    <n v="8"/>
    <s v=""/>
    <s v=""/>
    <s v=""/>
    <n v="2000000"/>
    <m/>
    <m/>
    <n v="2191"/>
    <s v=""/>
    <s v=""/>
    <s v="nem"/>
    <s v=""/>
    <x v="1"/>
  </r>
  <r>
    <n v="615521910104"/>
    <n v="615521910104"/>
    <n v="615521910104"/>
    <n v="2191"/>
    <s v="Bp. Keleti"/>
    <d v="2020-06-02T00:00:00"/>
    <d v="2020-06-02T00:00:00"/>
    <x v="21"/>
    <e v="#N/A"/>
    <s v="szolgálati tároló kialakítás"/>
    <n v="1"/>
    <n v="0"/>
    <n v="5000000"/>
    <m/>
    <m/>
    <n v="0"/>
    <m/>
    <m/>
    <d v="2020-08-01T00:00:00"/>
    <n v="2020"/>
    <n v="8"/>
    <s v=""/>
    <s v=""/>
    <s v=""/>
    <n v="0"/>
    <m/>
    <m/>
    <n v="2191"/>
    <s v=""/>
    <s v=""/>
    <s v="nem"/>
    <s v=""/>
    <x v="0"/>
  </r>
  <r>
    <n v="615521910104"/>
    <n v="615521910104"/>
    <n v="615521910104"/>
    <n v="2191"/>
    <s v="Bp. Keleti"/>
    <d v="2020-06-02T00:00:00"/>
    <d v="2020-06-02T00:00:00"/>
    <x v="32"/>
    <e v="#N/A"/>
    <s v="energia ellátó csere CAF-ból átszerel!"/>
    <n v="1"/>
    <n v="1"/>
    <n v="4000000"/>
    <m/>
    <m/>
    <n v="4000000"/>
    <m/>
    <m/>
    <d v="2020-08-01T00:00:00"/>
    <n v="2020"/>
    <n v="8"/>
    <s v=""/>
    <s v=""/>
    <s v=""/>
    <n v="4000000"/>
    <m/>
    <m/>
    <n v="2191"/>
    <s v=""/>
    <s v=""/>
    <s v="nem"/>
    <s v=""/>
    <x v="0"/>
  </r>
  <r>
    <n v="615521910120"/>
    <n v="615521910120"/>
    <n v="615521910120"/>
    <n v="2191"/>
    <s v="Bp. Keleti"/>
    <d v="2020-06-02T00:00:00"/>
    <d v="2020-06-02T00:00:00"/>
    <x v="6"/>
    <s v="zöld1"/>
    <s v="UIC csere, zöldhurok"/>
    <n v="1"/>
    <n v="1"/>
    <n v="2162000"/>
    <m/>
    <n v="0"/>
    <m/>
    <n v="2162000"/>
    <m/>
    <d v="2020-08-01T00:00:00"/>
    <n v="2020"/>
    <n v="8"/>
    <n v="16000000"/>
    <n v="254455"/>
    <n v="1745545"/>
    <n v="20162000"/>
    <m/>
    <m/>
    <n v="2191"/>
    <s v=""/>
    <s v=""/>
    <s v="igen"/>
    <n v="11792100"/>
    <x v="1"/>
  </r>
  <r>
    <n v="615521910120"/>
    <n v="615521910120"/>
    <n v="615521910120"/>
    <n v="2191"/>
    <s v="Bp. Keleti"/>
    <d v="2020-06-02T00:00:00"/>
    <d v="2020-06-02T00:00:00"/>
    <x v="8"/>
    <e v="#N/A"/>
    <s v="UIC kábel"/>
    <n v="1"/>
    <n v="1"/>
    <s v="x"/>
    <m/>
    <m/>
    <m/>
    <n v="0"/>
    <m/>
    <d v="2020-08-01T00:00:00"/>
    <n v="2020"/>
    <n v="8"/>
    <s v=""/>
    <s v=""/>
    <s v=""/>
    <n v="0"/>
    <m/>
    <m/>
    <n v="2191"/>
    <s v=""/>
    <s v=""/>
    <s v="nem"/>
    <s v=""/>
    <x v="1"/>
  </r>
  <r>
    <n v="615521910120"/>
    <n v="615521910120"/>
    <n v="615521910120"/>
    <n v="2191"/>
    <s v="Bp. Keleti"/>
    <d v="2020-06-02T00:00:00"/>
    <d v="2020-06-02T00:00:00"/>
    <x v="31"/>
    <s v="AE csere"/>
    <s v="ajtómozgató egység csere"/>
    <n v="1"/>
    <n v="1"/>
    <n v="3452500"/>
    <m/>
    <n v="0"/>
    <m/>
    <n v="3452500"/>
    <m/>
    <d v="2020-08-01T00:00:00"/>
    <n v="2020"/>
    <n v="8"/>
    <s v=""/>
    <s v=""/>
    <s v=""/>
    <n v="3452500"/>
    <m/>
    <m/>
    <n v="2191"/>
    <s v=""/>
    <s v=""/>
    <s v="nem"/>
    <s v=""/>
    <x v="1"/>
  </r>
  <r>
    <n v="615521910120"/>
    <n v="615521910120"/>
    <n v="615521910120"/>
    <n v="2191"/>
    <s v="Bp. Keleti"/>
    <d v="2020-06-02T00:00:00"/>
    <d v="2020-06-02T00:00:00"/>
    <x v="10"/>
    <s v="P98006"/>
    <s v="érintésvédelem"/>
    <n v="1"/>
    <n v="1"/>
    <n v="95700"/>
    <m/>
    <n v="0"/>
    <n v="95700"/>
    <m/>
    <m/>
    <d v="2020-08-01T00:00:00"/>
    <n v="2020"/>
    <n v="8"/>
    <s v=""/>
    <s v=""/>
    <s v=""/>
    <n v="95700"/>
    <m/>
    <m/>
    <n v="2191"/>
    <s v=""/>
    <s v=""/>
    <s v="nem"/>
    <s v=""/>
    <x v="0"/>
  </r>
  <r>
    <n v="615521910120"/>
    <n v="615521910120"/>
    <n v="615521910120"/>
    <n v="2191"/>
    <s v="Bp. Keleti"/>
    <d v="2020-06-02T00:00:00"/>
    <d v="2020-06-02T00:00:00"/>
    <x v="11"/>
    <s v="nincs"/>
    <s v="forgócsap szilentblokk csere"/>
    <n v="1"/>
    <n v="1"/>
    <n v="81900"/>
    <m/>
    <n v="0"/>
    <n v="81900"/>
    <m/>
    <m/>
    <d v="2020-08-01T00:00:00"/>
    <n v="2020"/>
    <n v="8"/>
    <s v=""/>
    <s v=""/>
    <s v=""/>
    <n v="81900"/>
    <m/>
    <m/>
    <n v="2191"/>
    <s v=""/>
    <s v=""/>
    <s v="nem"/>
    <s v=""/>
    <x v="0"/>
  </r>
  <r>
    <n v="615521910120"/>
    <n v="615521910120"/>
    <n v="615521910120"/>
    <n v="2191"/>
    <s v="Bp. Keleti"/>
    <d v="2020-06-02T00:00:00"/>
    <d v="2020-06-02T00:00:00"/>
    <x v="9"/>
    <e v="#N/A"/>
    <s v="hangosítás kiépítés (fix beépítésű mikrofonnal)"/>
    <n v="1"/>
    <n v="1"/>
    <n v="2000000"/>
    <m/>
    <m/>
    <m/>
    <n v="2000000"/>
    <m/>
    <d v="2020-08-01T00:00:00"/>
    <n v="2020"/>
    <n v="8"/>
    <s v=""/>
    <s v=""/>
    <s v=""/>
    <n v="2000000"/>
    <m/>
    <m/>
    <n v="2191"/>
    <s v=""/>
    <s v=""/>
    <s v="nem"/>
    <s v=""/>
    <x v="1"/>
  </r>
  <r>
    <n v="615521910120"/>
    <n v="615521910120"/>
    <n v="615521910120"/>
    <n v="2191"/>
    <s v="Bp. Keleti"/>
    <d v="2020-06-02T00:00:00"/>
    <d v="2020-06-02T00:00:00"/>
    <x v="21"/>
    <e v="#N/A"/>
    <s v="szolgálati tároló kialakítás"/>
    <n v="1"/>
    <n v="0"/>
    <n v="5000000"/>
    <m/>
    <m/>
    <n v="0"/>
    <m/>
    <m/>
    <d v="2020-08-01T00:00:00"/>
    <n v="2020"/>
    <n v="8"/>
    <s v=""/>
    <s v=""/>
    <s v=""/>
    <n v="0"/>
    <m/>
    <m/>
    <n v="2191"/>
    <s v=""/>
    <s v=""/>
    <s v="nem"/>
    <s v=""/>
    <x v="0"/>
  </r>
  <r>
    <n v="615521910120"/>
    <n v="615521910120"/>
    <n v="615521910120"/>
    <n v="2191"/>
    <s v="Bp. Keleti"/>
    <d v="2020-06-02T00:00:00"/>
    <d v="2020-06-02T00:00:00"/>
    <x v="32"/>
    <e v="#N/A"/>
    <s v="energia ellátó csere CAF-ból átszerel!"/>
    <n v="1"/>
    <n v="1"/>
    <n v="4000000"/>
    <m/>
    <m/>
    <n v="4000000"/>
    <m/>
    <m/>
    <d v="2020-08-01T00:00:00"/>
    <n v="2020"/>
    <n v="8"/>
    <s v=""/>
    <s v=""/>
    <s v=""/>
    <n v="4000000"/>
    <m/>
    <m/>
    <n v="2191"/>
    <s v=""/>
    <s v=""/>
    <s v="nem"/>
    <s v=""/>
    <x v="0"/>
  </r>
  <r>
    <n v="615521910138"/>
    <n v="615521910138"/>
    <n v="615521910138"/>
    <n v="2191"/>
    <s v="Bp. Keleti"/>
    <d v="2020-02-17T00:00:00"/>
    <d v="2020-02-17T00:00:00"/>
    <x v="6"/>
    <s v="zöld1"/>
    <s v="UIC csere, zöldhurok"/>
    <n v="1"/>
    <n v="1"/>
    <n v="2162000"/>
    <m/>
    <n v="0"/>
    <m/>
    <n v="2162000"/>
    <m/>
    <d v="2020-04-17T00:00:00"/>
    <n v="2020"/>
    <n v="4"/>
    <n v="16000000"/>
    <n v="254455"/>
    <n v="1745545"/>
    <n v="20162000"/>
    <m/>
    <m/>
    <n v="2191"/>
    <s v=""/>
    <s v=""/>
    <s v="igen"/>
    <n v="16792100"/>
    <x v="1"/>
  </r>
  <r>
    <n v="615521910138"/>
    <n v="615521910138"/>
    <n v="615521910138"/>
    <n v="2191"/>
    <s v="Bp. Keleti"/>
    <d v="2020-02-17T00:00:00"/>
    <d v="2020-02-17T00:00:00"/>
    <x v="8"/>
    <e v="#N/A"/>
    <s v="UIC kábel"/>
    <n v="1"/>
    <n v="1"/>
    <s v="x"/>
    <m/>
    <m/>
    <m/>
    <n v="0"/>
    <m/>
    <d v="2020-04-17T00:00:00"/>
    <n v="2020"/>
    <n v="4"/>
    <s v=""/>
    <s v=""/>
    <s v=""/>
    <n v="0"/>
    <m/>
    <m/>
    <n v="2191"/>
    <s v=""/>
    <s v=""/>
    <s v="nem"/>
    <s v=""/>
    <x v="1"/>
  </r>
  <r>
    <n v="615521910138"/>
    <n v="615521910138"/>
    <n v="615521910138"/>
    <n v="2191"/>
    <s v="Bp. Keleti"/>
    <d v="2020-02-17T00:00:00"/>
    <d v="2020-02-17T00:00:00"/>
    <x v="31"/>
    <s v="AE csere"/>
    <s v="ajtómozgató egység csere"/>
    <n v="1"/>
    <n v="1"/>
    <n v="3452500"/>
    <m/>
    <n v="0"/>
    <m/>
    <n v="3452500"/>
    <m/>
    <d v="2020-04-17T00:00:00"/>
    <n v="2020"/>
    <n v="4"/>
    <s v=""/>
    <s v=""/>
    <s v=""/>
    <n v="3452500"/>
    <m/>
    <m/>
    <n v="2191"/>
    <s v=""/>
    <s v=""/>
    <s v="nem"/>
    <s v=""/>
    <x v="1"/>
  </r>
  <r>
    <n v="615521910138"/>
    <n v="615521910138"/>
    <n v="615521910138"/>
    <n v="2191"/>
    <s v="Bp. Keleti"/>
    <d v="2020-02-17T00:00:00"/>
    <d v="2020-02-17T00:00:00"/>
    <x v="10"/>
    <s v="P98006"/>
    <s v="érintésvédelem"/>
    <n v="1"/>
    <n v="1"/>
    <n v="95700"/>
    <m/>
    <n v="0"/>
    <n v="95700"/>
    <m/>
    <m/>
    <d v="2020-04-17T00:00:00"/>
    <n v="2020"/>
    <n v="4"/>
    <s v=""/>
    <s v=""/>
    <s v=""/>
    <n v="95700"/>
    <m/>
    <m/>
    <n v="2191"/>
    <s v=""/>
    <s v=""/>
    <s v="nem"/>
    <s v=""/>
    <x v="0"/>
  </r>
  <r>
    <n v="615521910138"/>
    <n v="615521910138"/>
    <n v="615521910138"/>
    <n v="2191"/>
    <s v="Bp. Keleti"/>
    <d v="2020-02-17T00:00:00"/>
    <d v="2020-02-17T00:00:00"/>
    <x v="11"/>
    <s v="nincs"/>
    <s v="forgócsap szilentblokk csere"/>
    <n v="1"/>
    <n v="1"/>
    <n v="81900"/>
    <m/>
    <n v="0"/>
    <n v="81900"/>
    <m/>
    <m/>
    <d v="2020-04-17T00:00:00"/>
    <n v="2020"/>
    <n v="4"/>
    <s v=""/>
    <s v=""/>
    <s v=""/>
    <n v="81900"/>
    <m/>
    <m/>
    <n v="2191"/>
    <s v=""/>
    <s v=""/>
    <s v="nem"/>
    <s v=""/>
    <x v="0"/>
  </r>
  <r>
    <n v="615521910138"/>
    <n v="615521910138"/>
    <n v="615521910138"/>
    <n v="2191"/>
    <s v="Bp. Keleti"/>
    <d v="2020-02-17T00:00:00"/>
    <d v="2020-02-17T00:00:00"/>
    <x v="9"/>
    <e v="#N/A"/>
    <s v="hangosítás kiépítés (fix beépítésű mikrofonnal)"/>
    <n v="1"/>
    <n v="1"/>
    <n v="2000000"/>
    <m/>
    <m/>
    <m/>
    <n v="2000000"/>
    <m/>
    <d v="2020-04-17T00:00:00"/>
    <n v="2020"/>
    <n v="4"/>
    <s v=""/>
    <s v=""/>
    <s v=""/>
    <n v="2000000"/>
    <m/>
    <m/>
    <n v="2191"/>
    <s v=""/>
    <s v=""/>
    <s v="nem"/>
    <s v=""/>
    <x v="1"/>
  </r>
  <r>
    <n v="615521910138"/>
    <n v="615521910138"/>
    <n v="615521910138"/>
    <n v="2191"/>
    <s v="Bp. Keleti"/>
    <d v="2020-02-17T00:00:00"/>
    <d v="2020-02-17T00:00:00"/>
    <x v="21"/>
    <e v="#N/A"/>
    <s v="szolgálati tároló kialakítás"/>
    <n v="1"/>
    <n v="1"/>
    <n v="5000000"/>
    <m/>
    <m/>
    <n v="5000000"/>
    <m/>
    <m/>
    <d v="2020-04-17T00:00:00"/>
    <n v="2020"/>
    <n v="4"/>
    <s v=""/>
    <s v=""/>
    <s v=""/>
    <n v="5000000"/>
    <m/>
    <m/>
    <n v="2191"/>
    <s v=""/>
    <s v=""/>
    <s v="nem"/>
    <s v=""/>
    <x v="0"/>
  </r>
  <r>
    <n v="615521910138"/>
    <n v="615521910138"/>
    <n v="615521910138"/>
    <n v="2191"/>
    <s v="Bp. Keleti"/>
    <d v="2020-02-17T00:00:00"/>
    <d v="2020-02-17T00:00:00"/>
    <x v="32"/>
    <e v="#N/A"/>
    <s v="energia ellátó csere CAF-ból átszerel!"/>
    <n v="1"/>
    <n v="1"/>
    <n v="4000000"/>
    <m/>
    <m/>
    <n v="4000000"/>
    <m/>
    <m/>
    <d v="2020-04-17T00:00:00"/>
    <n v="2020"/>
    <n v="4"/>
    <s v=""/>
    <s v=""/>
    <s v=""/>
    <n v="4000000"/>
    <m/>
    <m/>
    <n v="2191"/>
    <s v=""/>
    <s v=""/>
    <s v="nem"/>
    <s v=""/>
    <x v="0"/>
  </r>
  <r>
    <n v="615530910046"/>
    <n v="615530910046"/>
    <n v="615530910046"/>
    <n v="3091"/>
    <s v="Bp. Keleti"/>
    <d v="2020-07-11T00:00:00"/>
    <d v="2020-07-11T00:00:00"/>
    <x v="6"/>
    <s v="zöld1"/>
    <s v="UIC csere, zöldhurok"/>
    <n v="1"/>
    <n v="1"/>
    <n v="2162000"/>
    <m/>
    <n v="0"/>
    <m/>
    <n v="2162000"/>
    <m/>
    <d v="2020-09-09T00:00:00"/>
    <n v="2020"/>
    <n v="9"/>
    <n v="17000000"/>
    <n v="1388787"/>
    <n v="6653131"/>
    <n v="27203918"/>
    <m/>
    <m/>
    <n v="3091"/>
    <n v="1"/>
    <s v=""/>
    <s v="igen"/>
    <n v="16792100"/>
    <x v="1"/>
  </r>
  <r>
    <n v="615530910046"/>
    <n v="615530910046"/>
    <n v="615530910046"/>
    <n v="3091"/>
    <s v="Bp. Keleti"/>
    <d v="2020-07-11T00:00:00"/>
    <d v="2020-07-11T00:00:00"/>
    <x v="8"/>
    <e v="#N/A"/>
    <s v="UIC kábel"/>
    <n v="1"/>
    <n v="1"/>
    <s v="x"/>
    <m/>
    <m/>
    <m/>
    <n v="0"/>
    <m/>
    <d v="2020-09-09T00:00:00"/>
    <n v="2020"/>
    <n v="9"/>
    <s v=""/>
    <s v=""/>
    <s v=""/>
    <n v="0"/>
    <m/>
    <m/>
    <n v="3091"/>
    <n v="1"/>
    <s v=""/>
    <s v="nem"/>
    <s v=""/>
    <x v="1"/>
  </r>
  <r>
    <n v="615530910046"/>
    <n v="615530910046"/>
    <n v="615530910046"/>
    <n v="3091"/>
    <s v="Bp. Keleti"/>
    <d v="2020-07-11T00:00:00"/>
    <d v="2020-07-11T00:00:00"/>
    <x v="9"/>
    <e v="#N/A"/>
    <s v="hangosítás kiépítés (fix beépítésű mikrofonnal)"/>
    <n v="1"/>
    <n v="1"/>
    <n v="2000000"/>
    <m/>
    <m/>
    <m/>
    <n v="2000000"/>
    <m/>
    <d v="2020-09-09T00:00:00"/>
    <n v="2020"/>
    <n v="9"/>
    <s v=""/>
    <s v=""/>
    <s v=""/>
    <n v="2000000"/>
    <m/>
    <m/>
    <n v="3091"/>
    <n v="1"/>
    <s v=""/>
    <s v="nem"/>
    <s v=""/>
    <x v="1"/>
  </r>
  <r>
    <n v="615530910046"/>
    <n v="615530910046"/>
    <n v="615530910046"/>
    <n v="3091"/>
    <s v="Bp. Keleti"/>
    <d v="2020-07-11T00:00:00"/>
    <d v="2020-07-11T00:00:00"/>
    <x v="31"/>
    <s v="AE csere"/>
    <s v="ajtómozgató egység csere"/>
    <n v="1"/>
    <n v="1"/>
    <n v="3452500"/>
    <m/>
    <n v="0"/>
    <m/>
    <n v="3452500"/>
    <m/>
    <d v="2020-09-09T00:00:00"/>
    <n v="2020"/>
    <n v="9"/>
    <s v=""/>
    <s v=""/>
    <s v=""/>
    <n v="3452500"/>
    <m/>
    <m/>
    <n v="3091"/>
    <n v="1"/>
    <s v=""/>
    <s v="nem"/>
    <s v=""/>
    <x v="1"/>
  </r>
  <r>
    <n v="615530910046"/>
    <n v="615530910046"/>
    <n v="615530910046"/>
    <n v="3091"/>
    <s v="Bp. Keleti"/>
    <d v="2020-07-11T00:00:00"/>
    <d v="2020-07-11T00:00:00"/>
    <x v="10"/>
    <s v="P98006"/>
    <s v="érintésvédelem"/>
    <n v="1"/>
    <n v="1"/>
    <n v="95700"/>
    <m/>
    <n v="0"/>
    <n v="95700"/>
    <m/>
    <m/>
    <d v="2020-09-09T00:00:00"/>
    <n v="2020"/>
    <n v="9"/>
    <s v=""/>
    <s v=""/>
    <s v=""/>
    <n v="95700"/>
    <m/>
    <m/>
    <n v="3091"/>
    <n v="1"/>
    <s v=""/>
    <s v="nem"/>
    <s v=""/>
    <x v="0"/>
  </r>
  <r>
    <n v="615530910046"/>
    <n v="615530910046"/>
    <n v="615530910046"/>
    <n v="3091"/>
    <s v="Bp. Keleti"/>
    <d v="2020-07-11T00:00:00"/>
    <d v="2020-07-11T00:00:00"/>
    <x v="11"/>
    <s v="nincs"/>
    <s v="forgócsap szilentblokk csere"/>
    <n v="1"/>
    <n v="1"/>
    <n v="81900"/>
    <m/>
    <n v="0"/>
    <n v="81900"/>
    <m/>
    <m/>
    <d v="2020-09-09T00:00:00"/>
    <n v="2020"/>
    <n v="9"/>
    <s v=""/>
    <s v=""/>
    <s v=""/>
    <n v="81900"/>
    <m/>
    <m/>
    <n v="3091"/>
    <n v="1"/>
    <s v=""/>
    <s v="nem"/>
    <s v=""/>
    <x v="0"/>
  </r>
  <r>
    <n v="615530910046"/>
    <n v="615530910046"/>
    <n v="615530910046"/>
    <n v="3091"/>
    <s v="Bp. Keleti"/>
    <d v="2020-07-11T00:00:00"/>
    <d v="2020-07-11T00:00:00"/>
    <x v="21"/>
    <e v="#N/A"/>
    <s v="szolgálati tároló kialakítás"/>
    <n v="1"/>
    <n v="1"/>
    <n v="5000000"/>
    <m/>
    <m/>
    <n v="5000000"/>
    <m/>
    <m/>
    <d v="2020-09-09T00:00:00"/>
    <n v="2020"/>
    <n v="9"/>
    <s v=""/>
    <s v=""/>
    <s v=""/>
    <n v="5000000"/>
    <m/>
    <m/>
    <n v="3091"/>
    <n v="1"/>
    <s v=""/>
    <s v="nem"/>
    <s v=""/>
    <x v="0"/>
  </r>
  <r>
    <n v="615530910046"/>
    <n v="615530910046"/>
    <n v="615530910046"/>
    <n v="3091"/>
    <s v="Bp. Keleti"/>
    <d v="2020-07-11T00:00:00"/>
    <d v="2020-07-11T00:00:00"/>
    <x v="32"/>
    <e v="#N/A"/>
    <s v="energia ellátó csere CAF-ból átszerel!"/>
    <n v="1"/>
    <n v="1"/>
    <n v="4000000"/>
    <m/>
    <m/>
    <n v="4000000"/>
    <m/>
    <m/>
    <d v="2020-09-09T00:00:00"/>
    <n v="2020"/>
    <n v="9"/>
    <s v=""/>
    <s v=""/>
    <s v=""/>
    <n v="4000000"/>
    <m/>
    <m/>
    <n v="3091"/>
    <n v="1"/>
    <s v=""/>
    <s v="nem"/>
    <s v=""/>
    <x v="0"/>
  </r>
  <r>
    <n v="615530910053"/>
    <n v="615530910053"/>
    <n v="615530910053"/>
    <n v="3091"/>
    <s v="Bp. Keleti"/>
    <d v="2020-02-15T00:00:00"/>
    <d v="2020-02-15T00:00:00"/>
    <x v="6"/>
    <s v="zöld1"/>
    <s v="UIC csere, zöldhurok"/>
    <n v="1"/>
    <n v="1"/>
    <n v="2162000"/>
    <m/>
    <n v="0"/>
    <m/>
    <n v="2162000"/>
    <m/>
    <d v="2020-04-15T00:00:00"/>
    <n v="2020"/>
    <n v="4"/>
    <n v="17000000"/>
    <n v="1388787"/>
    <n v="6653131"/>
    <n v="27203918"/>
    <m/>
    <m/>
    <n v="3091"/>
    <s v=""/>
    <s v=""/>
    <s v="igen"/>
    <n v="11792100"/>
    <x v="1"/>
  </r>
  <r>
    <n v="615530910053"/>
    <n v="615530910053"/>
    <n v="615530910053"/>
    <n v="3091"/>
    <s v="Bp. Keleti"/>
    <d v="2020-02-15T00:00:00"/>
    <d v="2020-02-15T00:00:00"/>
    <x v="8"/>
    <e v="#N/A"/>
    <s v="UIC kábel"/>
    <n v="1"/>
    <n v="1"/>
    <s v="x"/>
    <m/>
    <m/>
    <m/>
    <n v="0"/>
    <m/>
    <d v="2020-04-15T00:00:00"/>
    <n v="2020"/>
    <n v="4"/>
    <s v=""/>
    <s v=""/>
    <s v=""/>
    <n v="0"/>
    <m/>
    <m/>
    <n v="3091"/>
    <s v=""/>
    <s v=""/>
    <s v="nem"/>
    <s v=""/>
    <x v="1"/>
  </r>
  <r>
    <n v="615530910053"/>
    <n v="615530910053"/>
    <n v="615530910053"/>
    <n v="3091"/>
    <s v="Bp. Keleti"/>
    <d v="2020-02-15T00:00:00"/>
    <d v="2020-02-15T00:00:00"/>
    <x v="9"/>
    <e v="#N/A"/>
    <s v="hangosítás kiépítés (fix beépítésű mikrofonnal)"/>
    <n v="1"/>
    <n v="1"/>
    <n v="2000000"/>
    <m/>
    <m/>
    <m/>
    <n v="2000000"/>
    <m/>
    <d v="2020-04-15T00:00:00"/>
    <n v="2020"/>
    <n v="4"/>
    <s v=""/>
    <s v=""/>
    <s v=""/>
    <n v="2000000"/>
    <m/>
    <m/>
    <n v="3091"/>
    <s v=""/>
    <s v=""/>
    <s v="nem"/>
    <s v=""/>
    <x v="1"/>
  </r>
  <r>
    <n v="615530910053"/>
    <n v="615530910053"/>
    <n v="615530910053"/>
    <n v="3091"/>
    <s v="Bp. Keleti"/>
    <d v="2020-02-15T00:00:00"/>
    <d v="2020-02-15T00:00:00"/>
    <x v="31"/>
    <s v="AE csere"/>
    <s v="ajtómozgató egység csere"/>
    <n v="1"/>
    <n v="1"/>
    <n v="3452500"/>
    <m/>
    <n v="0"/>
    <m/>
    <n v="3452500"/>
    <m/>
    <d v="2020-04-15T00:00:00"/>
    <n v="2020"/>
    <n v="4"/>
    <s v=""/>
    <s v=""/>
    <s v=""/>
    <n v="3452500"/>
    <m/>
    <m/>
    <n v="3091"/>
    <s v=""/>
    <s v=""/>
    <s v="nem"/>
    <s v=""/>
    <x v="1"/>
  </r>
  <r>
    <n v="615530910053"/>
    <n v="615530910053"/>
    <n v="615530910053"/>
    <n v="3091"/>
    <s v="Bp. Keleti"/>
    <d v="2020-02-15T00:00:00"/>
    <d v="2020-02-15T00:00:00"/>
    <x v="10"/>
    <s v="P98006"/>
    <s v="érintésvédelem"/>
    <n v="1"/>
    <n v="1"/>
    <n v="95700"/>
    <m/>
    <n v="0"/>
    <n v="95700"/>
    <m/>
    <m/>
    <d v="2020-04-15T00:00:00"/>
    <n v="2020"/>
    <n v="4"/>
    <s v=""/>
    <s v=""/>
    <s v=""/>
    <n v="95700"/>
    <m/>
    <m/>
    <n v="3091"/>
    <s v=""/>
    <s v=""/>
    <s v="nem"/>
    <s v=""/>
    <x v="0"/>
  </r>
  <r>
    <n v="615530910053"/>
    <n v="615530910053"/>
    <n v="615530910053"/>
    <n v="3091"/>
    <s v="Bp. Keleti"/>
    <d v="2020-02-15T00:00:00"/>
    <d v="2020-02-15T00:00:00"/>
    <x v="11"/>
    <s v="nincs"/>
    <s v="forgócsap szilentblokk csere"/>
    <n v="1"/>
    <n v="1"/>
    <n v="81900"/>
    <m/>
    <n v="0"/>
    <n v="81900"/>
    <m/>
    <m/>
    <d v="2020-04-15T00:00:00"/>
    <n v="2020"/>
    <n v="4"/>
    <s v=""/>
    <s v=""/>
    <s v=""/>
    <n v="81900"/>
    <m/>
    <m/>
    <n v="3091"/>
    <s v=""/>
    <s v=""/>
    <s v="nem"/>
    <s v=""/>
    <x v="0"/>
  </r>
  <r>
    <n v="615530910053"/>
    <n v="615530910053"/>
    <n v="615530910053"/>
    <n v="3091"/>
    <s v="Bp. Keleti"/>
    <d v="2020-02-15T00:00:00"/>
    <d v="2020-02-15T00:00:00"/>
    <x v="21"/>
    <e v="#N/A"/>
    <s v="szolgálati tároló kialakítás"/>
    <n v="1"/>
    <n v="0"/>
    <n v="5000000"/>
    <m/>
    <m/>
    <n v="0"/>
    <m/>
    <m/>
    <d v="2020-04-15T00:00:00"/>
    <n v="2020"/>
    <n v="4"/>
    <s v=""/>
    <s v=""/>
    <s v=""/>
    <n v="0"/>
    <m/>
    <m/>
    <n v="3091"/>
    <s v=""/>
    <s v=""/>
    <s v="nem"/>
    <s v=""/>
    <x v="0"/>
  </r>
  <r>
    <n v="615530910053"/>
    <n v="615530910053"/>
    <n v="615530910053"/>
    <n v="3091"/>
    <s v="Bp. Keleti"/>
    <d v="2020-02-15T00:00:00"/>
    <d v="2020-02-15T00:00:00"/>
    <x v="32"/>
    <e v="#N/A"/>
    <s v="energia ellátó csere CAF-ból átszerel!"/>
    <n v="1"/>
    <n v="1"/>
    <n v="4000000"/>
    <m/>
    <m/>
    <n v="4000000"/>
    <m/>
    <m/>
    <d v="2020-04-15T00:00:00"/>
    <n v="2020"/>
    <n v="4"/>
    <s v=""/>
    <s v=""/>
    <s v=""/>
    <n v="4000000"/>
    <m/>
    <m/>
    <n v="3091"/>
    <s v=""/>
    <s v=""/>
    <s v="nem"/>
    <s v=""/>
    <x v="0"/>
  </r>
  <r>
    <n v="615530910061"/>
    <n v="615530910061"/>
    <n v="615530910061"/>
    <n v="3091"/>
    <s v="Bp. Keleti"/>
    <d v="2020-09-27T00:00:00"/>
    <d v="2020-09-27T00:00:00"/>
    <x v="6"/>
    <s v="zöld1"/>
    <s v="UIC csere, zöldhurok"/>
    <n v="1"/>
    <n v="1"/>
    <n v="2162000"/>
    <m/>
    <n v="0"/>
    <m/>
    <n v="2162000"/>
    <m/>
    <d v="2020-11-26T00:00:00"/>
    <n v="2020"/>
    <n v="11"/>
    <n v="17000000"/>
    <n v="1388787"/>
    <n v="6653131"/>
    <n v="27203918"/>
    <m/>
    <m/>
    <n v="3091"/>
    <s v=""/>
    <s v=""/>
    <s v="igen"/>
    <n v="11792100"/>
    <x v="1"/>
  </r>
  <r>
    <n v="615530910061"/>
    <n v="615530910061"/>
    <n v="615530910061"/>
    <n v="3091"/>
    <s v="Bp. Keleti"/>
    <d v="2020-09-27T00:00:00"/>
    <d v="2020-09-27T00:00:00"/>
    <x v="8"/>
    <e v="#N/A"/>
    <s v="UIC kábel"/>
    <n v="1"/>
    <n v="1"/>
    <s v="x"/>
    <m/>
    <m/>
    <m/>
    <n v="0"/>
    <m/>
    <d v="2020-11-26T00:00:00"/>
    <n v="2020"/>
    <n v="11"/>
    <s v=""/>
    <s v=""/>
    <s v=""/>
    <n v="0"/>
    <m/>
    <m/>
    <n v="3091"/>
    <s v=""/>
    <s v=""/>
    <s v="nem"/>
    <s v=""/>
    <x v="1"/>
  </r>
  <r>
    <n v="615530910061"/>
    <n v="615530910061"/>
    <n v="615530910061"/>
    <n v="3091"/>
    <s v="Bp. Keleti"/>
    <d v="2020-09-27T00:00:00"/>
    <d v="2020-09-27T00:00:00"/>
    <x v="9"/>
    <e v="#N/A"/>
    <s v="hangosítás kiépítés (fix beépítésű mikrofonnal)"/>
    <n v="1"/>
    <n v="1"/>
    <n v="2000000"/>
    <m/>
    <m/>
    <m/>
    <n v="2000000"/>
    <m/>
    <d v="2020-11-26T00:00:00"/>
    <n v="2020"/>
    <n v="11"/>
    <s v=""/>
    <s v=""/>
    <s v=""/>
    <n v="2000000"/>
    <m/>
    <m/>
    <n v="3091"/>
    <s v=""/>
    <s v=""/>
    <s v="nem"/>
    <s v=""/>
    <x v="1"/>
  </r>
  <r>
    <n v="615530910061"/>
    <n v="615530910061"/>
    <n v="615530910061"/>
    <n v="3091"/>
    <s v="Bp. Keleti"/>
    <d v="2020-09-27T00:00:00"/>
    <d v="2020-09-27T00:00:00"/>
    <x v="31"/>
    <s v="AE csere"/>
    <s v="ajtómozgató egység csere"/>
    <n v="1"/>
    <n v="1"/>
    <n v="3452500"/>
    <m/>
    <n v="0"/>
    <m/>
    <n v="3452500"/>
    <m/>
    <d v="2020-11-26T00:00:00"/>
    <n v="2020"/>
    <n v="11"/>
    <s v=""/>
    <s v=""/>
    <s v=""/>
    <n v="3452500"/>
    <m/>
    <m/>
    <n v="3091"/>
    <s v=""/>
    <s v=""/>
    <s v="nem"/>
    <s v=""/>
    <x v="1"/>
  </r>
  <r>
    <n v="615530910061"/>
    <n v="615530910061"/>
    <n v="615530910061"/>
    <n v="3091"/>
    <s v="Bp. Keleti"/>
    <d v="2020-09-27T00:00:00"/>
    <d v="2020-09-27T00:00:00"/>
    <x v="10"/>
    <s v="P98006"/>
    <s v="érintésvédelem"/>
    <n v="1"/>
    <n v="1"/>
    <n v="95700"/>
    <m/>
    <n v="0"/>
    <n v="95700"/>
    <m/>
    <m/>
    <d v="2020-11-26T00:00:00"/>
    <n v="2020"/>
    <n v="11"/>
    <s v=""/>
    <s v=""/>
    <s v=""/>
    <n v="95700"/>
    <m/>
    <m/>
    <n v="3091"/>
    <s v=""/>
    <s v=""/>
    <s v="nem"/>
    <s v=""/>
    <x v="0"/>
  </r>
  <r>
    <n v="615530910061"/>
    <n v="615530910061"/>
    <n v="615530910061"/>
    <n v="3091"/>
    <s v="Bp. Keleti"/>
    <d v="2020-09-27T00:00:00"/>
    <d v="2020-09-27T00:00:00"/>
    <x v="11"/>
    <s v="nincs"/>
    <s v="forgócsap szilentblokk csere"/>
    <n v="1"/>
    <n v="1"/>
    <n v="81900"/>
    <m/>
    <n v="0"/>
    <n v="81900"/>
    <m/>
    <m/>
    <d v="2020-11-26T00:00:00"/>
    <n v="2020"/>
    <n v="11"/>
    <s v=""/>
    <s v=""/>
    <s v=""/>
    <n v="81900"/>
    <m/>
    <m/>
    <n v="3091"/>
    <s v=""/>
    <s v=""/>
    <s v="nem"/>
    <s v=""/>
    <x v="0"/>
  </r>
  <r>
    <n v="615530910061"/>
    <n v="615530910061"/>
    <n v="615530910061"/>
    <n v="3091"/>
    <s v="Bp. Keleti"/>
    <d v="2020-09-27T00:00:00"/>
    <d v="2020-09-27T00:00:00"/>
    <x v="21"/>
    <e v="#N/A"/>
    <s v="szolgálati tároló kialakítás"/>
    <n v="1"/>
    <n v="0"/>
    <n v="5000000"/>
    <m/>
    <m/>
    <n v="0"/>
    <m/>
    <m/>
    <d v="2020-11-26T00:00:00"/>
    <n v="2020"/>
    <n v="11"/>
    <s v=""/>
    <s v=""/>
    <s v=""/>
    <n v="0"/>
    <m/>
    <m/>
    <n v="3091"/>
    <s v=""/>
    <s v=""/>
    <s v="nem"/>
    <s v=""/>
    <x v="0"/>
  </r>
  <r>
    <n v="615530910061"/>
    <n v="615530910061"/>
    <n v="615530910061"/>
    <n v="3091"/>
    <s v="Bp. Keleti"/>
    <d v="2020-09-27T00:00:00"/>
    <d v="2020-09-27T00:00:00"/>
    <x v="32"/>
    <e v="#N/A"/>
    <s v="energia ellátó csere CAF-ból átszerel!"/>
    <n v="1"/>
    <n v="1"/>
    <n v="4000000"/>
    <m/>
    <m/>
    <n v="4000000"/>
    <m/>
    <m/>
    <d v="2020-11-26T00:00:00"/>
    <n v="2020"/>
    <n v="11"/>
    <s v=""/>
    <s v=""/>
    <s v=""/>
    <n v="4000000"/>
    <m/>
    <m/>
    <n v="3091"/>
    <s v=""/>
    <s v=""/>
    <s v="nem"/>
    <s v=""/>
    <x v="0"/>
  </r>
  <r>
    <n v="515588440013"/>
    <n v="515588440013"/>
    <n v="515588440013"/>
    <n v="8844"/>
    <s v="Bp. Keleti"/>
    <d v="2018-04-22T00:00:00"/>
    <d v="2018-04-22T00:00:00"/>
    <x v="6"/>
    <s v="P80115"/>
    <s v="UIC csere, zöldhurok"/>
    <n v="0"/>
    <n v="0"/>
    <s v="#"/>
    <m/>
    <n v="0"/>
    <m/>
    <n v="0"/>
    <m/>
    <d v="2018-06-21T00:00:00"/>
    <n v="2018"/>
    <n v="6"/>
    <s v=""/>
    <s v=""/>
    <s v=""/>
    <n v="0"/>
    <m/>
    <m/>
    <n v="8844"/>
    <n v="1"/>
    <e v="#N/A"/>
    <s v="nem"/>
    <s v=""/>
    <x v="1"/>
  </r>
  <r>
    <n v="515588440013"/>
    <n v="515588440013"/>
    <n v="515588440013"/>
    <n v="8844"/>
    <s v="Bp. Keleti"/>
    <d v="2018-04-22T00:00:00"/>
    <d v="2018-04-22T00:00:00"/>
    <x v="8"/>
    <e v="#N/A"/>
    <s v="UIC kábel"/>
    <n v="1"/>
    <n v="0"/>
    <s v="#"/>
    <m/>
    <m/>
    <m/>
    <n v="0"/>
    <m/>
    <d v="2018-06-21T00:00:00"/>
    <n v="2018"/>
    <n v="6"/>
    <s v=""/>
    <s v=""/>
    <s v=""/>
    <n v="0"/>
    <m/>
    <m/>
    <n v="8844"/>
    <n v="1"/>
    <e v="#N/A"/>
    <s v="nem"/>
    <s v=""/>
    <x v="1"/>
  </r>
  <r>
    <n v="515588440013"/>
    <n v="515588440013"/>
    <n v="515588440013"/>
    <n v="8844"/>
    <s v="Bp. Keleti"/>
    <d v="2018-04-22T00:00:00"/>
    <d v="2018-04-22T00:00:00"/>
    <x v="9"/>
    <e v="#N/A"/>
    <s v="hangosítás kiépítés (fix beépítésű mikrofonnal)"/>
    <n v="1"/>
    <n v="0"/>
    <s v="#"/>
    <m/>
    <m/>
    <m/>
    <n v="0"/>
    <m/>
    <d v="2018-06-21T00:00:00"/>
    <n v="2018"/>
    <n v="6"/>
    <s v=""/>
    <s v=""/>
    <s v=""/>
    <n v="0"/>
    <m/>
    <m/>
    <n v="8844"/>
    <n v="1"/>
    <e v="#N/A"/>
    <s v="nem"/>
    <s v=""/>
    <x v="1"/>
  </r>
  <r>
    <n v="515588440021"/>
    <n v="515588440021"/>
    <n v="515588440021"/>
    <n v="8844"/>
    <s v="Bp. Keleti"/>
    <d v="2020-05-10T00:00:00"/>
    <d v="2020-05-10T00:00:00"/>
    <x v="6"/>
    <s v="P80115"/>
    <s v="UIC csere, zöldhurok"/>
    <n v="1"/>
    <n v="1"/>
    <s v="#"/>
    <m/>
    <n v="0"/>
    <m/>
    <n v="0"/>
    <m/>
    <d v="2020-07-09T00:00:00"/>
    <n v="2020"/>
    <n v="7"/>
    <s v=""/>
    <s v=""/>
    <s v=""/>
    <n v="0"/>
    <m/>
    <m/>
    <n v="8844"/>
    <s v=""/>
    <e v="#N/A"/>
    <s v="nem"/>
    <s v=""/>
    <x v="1"/>
  </r>
  <r>
    <n v="515588440021"/>
    <n v="515588440021"/>
    <n v="515588440021"/>
    <n v="8844"/>
    <s v="Bp. Keleti"/>
    <d v="2020-05-10T00:00:00"/>
    <d v="2020-05-10T00:00:00"/>
    <x v="8"/>
    <e v="#N/A"/>
    <s v="UIC kábel"/>
    <n v="1"/>
    <n v="1"/>
    <s v="#"/>
    <m/>
    <m/>
    <m/>
    <n v="0"/>
    <m/>
    <d v="2020-07-09T00:00:00"/>
    <n v="2020"/>
    <n v="7"/>
    <s v=""/>
    <s v=""/>
    <s v=""/>
    <n v="0"/>
    <m/>
    <m/>
    <n v="8844"/>
    <s v=""/>
    <e v="#N/A"/>
    <s v="nem"/>
    <s v=""/>
    <x v="1"/>
  </r>
  <r>
    <n v="515588440021"/>
    <n v="515588440021"/>
    <n v="515588440021"/>
    <n v="8844"/>
    <s v="Bp. Keleti"/>
    <d v="2020-05-10T00:00:00"/>
    <d v="2020-05-10T00:00:00"/>
    <x v="9"/>
    <e v="#N/A"/>
    <s v="hangosítás kiépítés (fix beépítésű mikrofonnal)"/>
    <n v="1"/>
    <n v="1"/>
    <s v="#"/>
    <m/>
    <m/>
    <m/>
    <n v="0"/>
    <m/>
    <d v="2020-07-09T00:00:00"/>
    <n v="2020"/>
    <n v="7"/>
    <s v=""/>
    <s v=""/>
    <s v=""/>
    <n v="0"/>
    <m/>
    <m/>
    <n v="8844"/>
    <s v=""/>
    <e v="#N/A"/>
    <s v="nem"/>
    <s v=""/>
    <x v="1"/>
  </r>
  <r>
    <n v="515588440039"/>
    <n v="515588440039"/>
    <n v="515588440039"/>
    <n v="8844"/>
    <s v="Bp. Keleti"/>
    <d v="2020-01-18T00:00:00"/>
    <d v="2020-01-18T00:00:00"/>
    <x v="6"/>
    <s v="P80115"/>
    <s v="UIC csere, zöldhurok"/>
    <n v="1"/>
    <n v="1"/>
    <s v="#"/>
    <m/>
    <n v="0"/>
    <m/>
    <n v="0"/>
    <m/>
    <d v="2020-03-18T00:00:00"/>
    <n v="2020"/>
    <n v="3"/>
    <s v=""/>
    <s v=""/>
    <s v=""/>
    <n v="0"/>
    <m/>
    <m/>
    <n v="8844"/>
    <s v=""/>
    <e v="#N/A"/>
    <s v="nem"/>
    <s v=""/>
    <x v="1"/>
  </r>
  <r>
    <n v="515588440039"/>
    <n v="515588440039"/>
    <n v="515588440039"/>
    <n v="8844"/>
    <s v="Bp. Keleti"/>
    <d v="2020-01-18T00:00:00"/>
    <d v="2020-01-18T00:00:00"/>
    <x v="8"/>
    <e v="#N/A"/>
    <s v="UIC kábel"/>
    <n v="1"/>
    <n v="1"/>
    <s v="#"/>
    <m/>
    <m/>
    <m/>
    <n v="0"/>
    <m/>
    <d v="2020-03-18T00:00:00"/>
    <n v="2020"/>
    <n v="3"/>
    <s v=""/>
    <s v=""/>
    <s v=""/>
    <n v="0"/>
    <m/>
    <m/>
    <n v="8844"/>
    <s v=""/>
    <e v="#N/A"/>
    <s v="nem"/>
    <s v=""/>
    <x v="1"/>
  </r>
  <r>
    <n v="515588440039"/>
    <n v="515588440039"/>
    <n v="515588440039"/>
    <n v="8844"/>
    <s v="Bp. Keleti"/>
    <d v="2020-01-18T00:00:00"/>
    <d v="2020-01-18T00:00:00"/>
    <x v="9"/>
    <e v="#N/A"/>
    <s v="hangosítás kiépítés (fix beépítésű mikrofonnal)"/>
    <n v="1"/>
    <n v="1"/>
    <s v="#"/>
    <m/>
    <m/>
    <m/>
    <n v="0"/>
    <m/>
    <d v="2020-03-18T00:00:00"/>
    <n v="2020"/>
    <n v="3"/>
    <s v=""/>
    <s v=""/>
    <s v=""/>
    <n v="0"/>
    <m/>
    <m/>
    <n v="8844"/>
    <s v=""/>
    <e v="#N/A"/>
    <s v="nem"/>
    <s v=""/>
    <x v="1"/>
  </r>
  <r>
    <n v="515588440047"/>
    <n v="515588440047"/>
    <n v="515588440047"/>
    <n v="8844"/>
    <s v="Bp. Keleti"/>
    <d v="2020-03-05T00:00:00"/>
    <d v="2020-03-05T00:00:00"/>
    <x v="6"/>
    <s v="P80115"/>
    <s v="UIC csere, zöldhurok"/>
    <n v="1"/>
    <n v="1"/>
    <s v="#"/>
    <m/>
    <n v="0"/>
    <m/>
    <n v="0"/>
    <m/>
    <d v="2020-05-04T00:00:00"/>
    <n v="2020"/>
    <n v="5"/>
    <s v=""/>
    <s v=""/>
    <s v=""/>
    <n v="0"/>
    <m/>
    <m/>
    <n v="8844"/>
    <s v=""/>
    <e v="#N/A"/>
    <s v="nem"/>
    <s v=""/>
    <x v="1"/>
  </r>
  <r>
    <n v="515588440047"/>
    <n v="515588440047"/>
    <n v="515588440047"/>
    <n v="8844"/>
    <s v="Bp. Keleti"/>
    <d v="2020-03-05T00:00:00"/>
    <d v="2020-03-05T00:00:00"/>
    <x v="8"/>
    <e v="#N/A"/>
    <s v="UIC kábel"/>
    <n v="1"/>
    <n v="1"/>
    <s v="#"/>
    <m/>
    <m/>
    <m/>
    <n v="0"/>
    <m/>
    <d v="2020-05-04T00:00:00"/>
    <n v="2020"/>
    <n v="5"/>
    <s v=""/>
    <s v=""/>
    <s v=""/>
    <n v="0"/>
    <m/>
    <m/>
    <n v="8844"/>
    <s v=""/>
    <e v="#N/A"/>
    <s v="nem"/>
    <s v=""/>
    <x v="1"/>
  </r>
  <r>
    <n v="515588440047"/>
    <n v="515588440047"/>
    <n v="515588440047"/>
    <n v="8844"/>
    <s v="Bp. Keleti"/>
    <d v="2020-03-05T00:00:00"/>
    <d v="2020-03-05T00:00:00"/>
    <x v="9"/>
    <e v="#N/A"/>
    <s v="hangosítás kiépítés (fix beépítésű mikrofonnal)"/>
    <n v="1"/>
    <n v="1"/>
    <s v="#"/>
    <m/>
    <m/>
    <m/>
    <n v="0"/>
    <m/>
    <d v="2020-05-04T00:00:00"/>
    <n v="2020"/>
    <n v="5"/>
    <s v=""/>
    <s v=""/>
    <s v=""/>
    <n v="0"/>
    <m/>
    <m/>
    <n v="8844"/>
    <s v=""/>
    <e v="#N/A"/>
    <s v="nem"/>
    <s v=""/>
    <x v="1"/>
  </r>
  <r>
    <n v="515588440054"/>
    <n v="515588440054"/>
    <n v="515588440054"/>
    <n v="8844"/>
    <s v="Bp. Keleti"/>
    <d v="2020-04-22T00:00:00"/>
    <d v="2020-04-22T00:00:00"/>
    <x v="6"/>
    <s v="P80115"/>
    <s v="UIC csere, zöldhurok"/>
    <n v="1"/>
    <n v="1"/>
    <s v="#"/>
    <m/>
    <n v="0"/>
    <m/>
    <n v="0"/>
    <m/>
    <d v="2020-06-21T00:00:00"/>
    <n v="2020"/>
    <n v="6"/>
    <s v=""/>
    <s v=""/>
    <s v=""/>
    <n v="0"/>
    <m/>
    <m/>
    <n v="8844"/>
    <s v=""/>
    <e v="#N/A"/>
    <s v="nem"/>
    <s v=""/>
    <x v="1"/>
  </r>
  <r>
    <n v="515588440054"/>
    <n v="515588440054"/>
    <n v="515588440054"/>
    <n v="8844"/>
    <s v="Bp. Keleti"/>
    <d v="2020-04-22T00:00:00"/>
    <d v="2020-04-22T00:00:00"/>
    <x v="8"/>
    <e v="#N/A"/>
    <s v="UIC kábel"/>
    <n v="1"/>
    <n v="1"/>
    <s v="#"/>
    <m/>
    <m/>
    <m/>
    <n v="0"/>
    <m/>
    <d v="2020-06-21T00:00:00"/>
    <n v="2020"/>
    <n v="6"/>
    <s v=""/>
    <s v=""/>
    <s v=""/>
    <n v="0"/>
    <m/>
    <m/>
    <n v="8844"/>
    <s v=""/>
    <e v="#N/A"/>
    <s v="nem"/>
    <s v=""/>
    <x v="1"/>
  </r>
  <r>
    <n v="515588440054"/>
    <n v="515588440054"/>
    <n v="515588440054"/>
    <n v="8844"/>
    <s v="Bp. Keleti"/>
    <d v="2020-04-22T00:00:00"/>
    <d v="2020-04-22T00:00:00"/>
    <x v="9"/>
    <e v="#N/A"/>
    <s v="hangosítás kiépítés (fix beépítésű mikrofonnal)"/>
    <n v="1"/>
    <n v="1"/>
    <s v="#"/>
    <m/>
    <m/>
    <m/>
    <n v="0"/>
    <m/>
    <d v="2020-06-21T00:00:00"/>
    <n v="2020"/>
    <n v="6"/>
    <s v=""/>
    <s v=""/>
    <s v=""/>
    <n v="0"/>
    <m/>
    <m/>
    <n v="8844"/>
    <s v=""/>
    <e v="#N/A"/>
    <s v="nem"/>
    <s v=""/>
    <x v="1"/>
  </r>
  <r>
    <n v="515588440062"/>
    <n v="515588440062"/>
    <n v="515588440062"/>
    <n v="8844"/>
    <s v="Bp. Keleti"/>
    <d v="2020-05-10T00:00:00"/>
    <d v="2020-05-10T00:00:00"/>
    <x v="6"/>
    <s v="P80115"/>
    <s v="UIC csere, zöldhurok"/>
    <n v="1"/>
    <n v="1"/>
    <s v="#"/>
    <m/>
    <n v="0"/>
    <m/>
    <n v="0"/>
    <m/>
    <d v="2020-07-09T00:00:00"/>
    <n v="2020"/>
    <n v="7"/>
    <s v=""/>
    <s v=""/>
    <s v=""/>
    <n v="0"/>
    <m/>
    <m/>
    <n v="8844"/>
    <s v=""/>
    <e v="#N/A"/>
    <s v="nem"/>
    <s v=""/>
    <x v="1"/>
  </r>
  <r>
    <n v="515588440062"/>
    <n v="515588440062"/>
    <n v="515588440062"/>
    <n v="8844"/>
    <s v="Bp. Keleti"/>
    <d v="2020-05-10T00:00:00"/>
    <d v="2020-05-10T00:00:00"/>
    <x v="8"/>
    <e v="#N/A"/>
    <s v="UIC kábel"/>
    <n v="1"/>
    <n v="1"/>
    <s v="#"/>
    <m/>
    <m/>
    <m/>
    <n v="0"/>
    <m/>
    <d v="2020-07-09T00:00:00"/>
    <n v="2020"/>
    <n v="7"/>
    <s v=""/>
    <s v=""/>
    <s v=""/>
    <n v="0"/>
    <m/>
    <m/>
    <n v="8844"/>
    <s v=""/>
    <e v="#N/A"/>
    <s v="nem"/>
    <s v=""/>
    <x v="1"/>
  </r>
  <r>
    <n v="515588440062"/>
    <n v="515588440062"/>
    <n v="515588440062"/>
    <n v="8844"/>
    <s v="Bp. Keleti"/>
    <d v="2020-05-10T00:00:00"/>
    <d v="2020-05-10T00:00:00"/>
    <x v="9"/>
    <e v="#N/A"/>
    <s v="hangosítás kiépítés (fix beépítésű mikrofonnal)"/>
    <n v="1"/>
    <n v="1"/>
    <s v="#"/>
    <m/>
    <m/>
    <m/>
    <n v="0"/>
    <m/>
    <d v="2020-07-09T00:00:00"/>
    <n v="2020"/>
    <n v="7"/>
    <s v=""/>
    <s v=""/>
    <s v=""/>
    <n v="0"/>
    <m/>
    <m/>
    <n v="8844"/>
    <s v=""/>
    <e v="#N/A"/>
    <s v="nem"/>
    <s v=""/>
    <x v="1"/>
  </r>
  <r>
    <n v="515595911006"/>
    <n v="515595911006"/>
    <n v="515594911007"/>
    <n v="9591"/>
    <s v="Bp. Keleti"/>
    <d v="2019-06-29T00:00:00"/>
    <d v="2019-06-29T00:00:00"/>
    <x v="33"/>
    <e v="#N/A"/>
    <e v="#N/A"/>
    <n v="1"/>
    <n v="1"/>
    <n v="3000000"/>
    <m/>
    <m/>
    <m/>
    <n v="3000000"/>
    <m/>
    <d v="2019-08-28T00:00:00"/>
    <n v="2019"/>
    <n v="8"/>
    <n v="27045920"/>
    <n v="72975"/>
    <n v="7927025"/>
    <n v="38045920"/>
    <m/>
    <m/>
    <n v="9591"/>
    <n v="1"/>
    <s v=""/>
    <s v="igen"/>
    <n v="5000000"/>
    <x v="1"/>
  </r>
  <r>
    <n v="515595911006"/>
    <n v="515595911006"/>
    <n v="515594911007"/>
    <n v="9591"/>
    <s v="Bp. Keleti"/>
    <d v="2019-06-29T00:00:00"/>
    <d v="2019-06-29T00:00:00"/>
    <x v="9"/>
    <e v="#N/A"/>
    <s v="hangosítás kiépítés (fix beépítésű mikrofonnal)"/>
    <n v="1"/>
    <n v="1"/>
    <n v="2000000"/>
    <m/>
    <m/>
    <m/>
    <n v="2000000"/>
    <m/>
    <d v="2019-08-28T00:00:00"/>
    <n v="2019"/>
    <n v="8"/>
    <s v=""/>
    <s v=""/>
    <s v=""/>
    <n v="2000000"/>
    <m/>
    <m/>
    <n v="9591"/>
    <n v="1"/>
    <s v=""/>
    <s v="nem"/>
    <s v=""/>
    <x v="1"/>
  </r>
  <r>
    <n v="515595911014"/>
    <n v="515595911014"/>
    <n v="515594911015"/>
    <n v="9591"/>
    <s v="Bp. Keleti"/>
    <d v="2019-07-10T00:00:00"/>
    <d v="2019-07-10T00:00:00"/>
    <x v="33"/>
    <e v="#N/A"/>
    <e v="#N/A"/>
    <n v="1"/>
    <n v="1"/>
    <n v="3000000"/>
    <m/>
    <m/>
    <m/>
    <n v="3000000"/>
    <m/>
    <d v="2019-09-08T00:00:00"/>
    <n v="2019"/>
    <n v="9"/>
    <n v="27045920"/>
    <n v="72975"/>
    <n v="7927025"/>
    <n v="38045920"/>
    <m/>
    <m/>
    <n v="9591"/>
    <s v=""/>
    <s v=""/>
    <s v="igen"/>
    <n v="5000000"/>
    <x v="1"/>
  </r>
  <r>
    <n v="515595911014"/>
    <n v="515595911014"/>
    <n v="515594911015"/>
    <n v="9591"/>
    <s v="Bp. Keleti"/>
    <d v="2019-07-10T00:00:00"/>
    <d v="2019-07-10T00:00:00"/>
    <x v="9"/>
    <e v="#N/A"/>
    <s v="hangosítás kiépítés (fix beépítésű mikrofonnal)"/>
    <n v="1"/>
    <n v="1"/>
    <n v="2000000"/>
    <m/>
    <m/>
    <m/>
    <n v="2000000"/>
    <m/>
    <d v="2019-09-08T00:00:00"/>
    <n v="2019"/>
    <n v="9"/>
    <s v=""/>
    <s v=""/>
    <s v=""/>
    <n v="2000000"/>
    <m/>
    <m/>
    <n v="9591"/>
    <s v=""/>
    <s v=""/>
    <s v="nem"/>
    <s v=""/>
    <x v="1"/>
  </r>
  <r>
    <n v="515595911022"/>
    <n v="515595911022"/>
    <n v="515594911023"/>
    <n v="9591"/>
    <s v="Bp. Keleti"/>
    <d v="2018-06-11T00:00:00"/>
    <d v="2018-06-11T00:00:00"/>
    <x v="33"/>
    <e v="#N/A"/>
    <e v="#N/A"/>
    <n v="1"/>
    <n v="1"/>
    <n v="3000000"/>
    <m/>
    <m/>
    <m/>
    <n v="3000000"/>
    <m/>
    <d v="2018-08-10T00:00:00"/>
    <n v="2018"/>
    <n v="8"/>
    <n v="27045920"/>
    <n v="72975"/>
    <n v="7927025"/>
    <n v="38045920"/>
    <m/>
    <m/>
    <n v="9591"/>
    <s v=""/>
    <s v=""/>
    <s v="igen"/>
    <n v="5000000"/>
    <x v="1"/>
  </r>
  <r>
    <n v="515595911022"/>
    <n v="515595911022"/>
    <n v="515594911023"/>
    <n v="9591"/>
    <s v="Bp. Keleti"/>
    <d v="2018-06-11T00:00:00"/>
    <d v="2018-06-11T00:00:00"/>
    <x v="9"/>
    <e v="#N/A"/>
    <s v="hangosítás kiépítés (fix beépítésű mikrofonnal)"/>
    <n v="1"/>
    <n v="1"/>
    <n v="2000000"/>
    <m/>
    <m/>
    <m/>
    <n v="2000000"/>
    <m/>
    <d v="2018-08-10T00:00:00"/>
    <n v="2018"/>
    <n v="8"/>
    <s v=""/>
    <s v=""/>
    <s v=""/>
    <n v="2000000"/>
    <m/>
    <m/>
    <n v="9591"/>
    <s v=""/>
    <s v=""/>
    <s v="nem"/>
    <s v=""/>
    <x v="1"/>
  </r>
  <r>
    <n v="515595911030"/>
    <n v="515595911030"/>
    <n v="515594911031"/>
    <n v="9591"/>
    <s v="Bp. Keleti"/>
    <d v="2018-05-13T00:00:00"/>
    <d v="2018-05-13T00:00:00"/>
    <x v="33"/>
    <e v="#N/A"/>
    <e v="#N/A"/>
    <n v="1"/>
    <n v="1"/>
    <n v="3000000"/>
    <m/>
    <m/>
    <m/>
    <n v="3000000"/>
    <m/>
    <d v="2018-07-12T00:00:00"/>
    <n v="2018"/>
    <n v="7"/>
    <n v="27045920"/>
    <n v="72975"/>
    <n v="7927025"/>
    <n v="38045920"/>
    <m/>
    <m/>
    <n v="9591"/>
    <s v=""/>
    <s v=""/>
    <s v="igen"/>
    <n v="5000000"/>
    <x v="1"/>
  </r>
  <r>
    <n v="515595911030"/>
    <n v="515595911030"/>
    <n v="515594911031"/>
    <n v="9591"/>
    <s v="Bp. Keleti"/>
    <d v="2018-05-13T00:00:00"/>
    <d v="2018-05-13T00:00:00"/>
    <x v="9"/>
    <e v="#N/A"/>
    <s v="hangosítás kiépítés (fix beépítésű mikrofonnal)"/>
    <n v="1"/>
    <n v="1"/>
    <n v="2000000"/>
    <m/>
    <m/>
    <m/>
    <n v="2000000"/>
    <m/>
    <d v="2018-07-12T00:00:00"/>
    <n v="2018"/>
    <n v="7"/>
    <s v=""/>
    <s v=""/>
    <s v=""/>
    <n v="2000000"/>
    <m/>
    <m/>
    <n v="9591"/>
    <s v=""/>
    <s v=""/>
    <s v="nem"/>
    <s v=""/>
    <x v="1"/>
  </r>
  <r>
    <n v="515595911048"/>
    <n v="515595911048"/>
    <n v="515594911049"/>
    <n v="9591"/>
    <s v="Bp. Keleti"/>
    <d v="2019-07-09T00:00:00"/>
    <d v="2019-07-09T00:00:00"/>
    <x v="33"/>
    <e v="#N/A"/>
    <e v="#N/A"/>
    <n v="1"/>
    <n v="1"/>
    <n v="3000000"/>
    <m/>
    <m/>
    <m/>
    <n v="3000000"/>
    <m/>
    <d v="2019-09-07T00:00:00"/>
    <n v="2019"/>
    <n v="9"/>
    <n v="27045920"/>
    <n v="72975"/>
    <n v="7927025"/>
    <n v="38045920"/>
    <m/>
    <m/>
    <n v="9591"/>
    <s v=""/>
    <s v=""/>
    <s v="igen"/>
    <n v="5000000"/>
    <x v="1"/>
  </r>
  <r>
    <n v="515595911048"/>
    <n v="515595911048"/>
    <n v="515594911049"/>
    <n v="9591"/>
    <s v="Bp. Keleti"/>
    <d v="2019-07-09T00:00:00"/>
    <d v="2019-07-09T00:00:00"/>
    <x v="9"/>
    <e v="#N/A"/>
    <s v="hangosítás kiépítés (fix beépítésű mikrofonnal)"/>
    <n v="1"/>
    <n v="1"/>
    <n v="2000000"/>
    <m/>
    <m/>
    <m/>
    <n v="2000000"/>
    <m/>
    <d v="2019-09-07T00:00:00"/>
    <n v="2019"/>
    <n v="9"/>
    <s v=""/>
    <s v=""/>
    <s v=""/>
    <n v="2000000"/>
    <m/>
    <m/>
    <n v="9591"/>
    <s v=""/>
    <s v=""/>
    <s v="nem"/>
    <s v=""/>
    <x v="1"/>
  </r>
  <r>
    <n v="615519913003"/>
    <n v="615519913003"/>
    <n v="615519913003"/>
    <s v="1991-300"/>
    <s v="Bp. Keleti"/>
    <d v="2018-10-28T00:00:00"/>
    <d v="2018-10-28T00:00:00"/>
    <x v="22"/>
    <s v="nincs"/>
    <s v="komfortnövelés (ld. Feltétfüzet)"/>
    <n v="1"/>
    <n v="1"/>
    <n v="50000000"/>
    <s v="Ft/kocsi"/>
    <m/>
    <m/>
    <m/>
    <n v="50000000"/>
    <d v="2018-12-27T00:00:00"/>
    <n v="2018"/>
    <n v="12"/>
    <n v="24225410"/>
    <n v="891903"/>
    <n v="11108097"/>
    <n v="86225410"/>
    <m/>
    <m/>
    <s v="1991-300"/>
    <n v="1"/>
    <s v="kieső"/>
    <s v="igen"/>
    <n v="55000000"/>
    <x v="2"/>
  </r>
  <r>
    <n v="615519913003"/>
    <n v="615519913003"/>
    <n v="615519913003"/>
    <s v="1991-300"/>
    <s v="Bp. Keleti"/>
    <d v="2018-10-28T00:00:00"/>
    <d v="2018-10-28T00:00:00"/>
    <x v="9"/>
    <e v="#N/A"/>
    <s v="hangosítás kiépítés (fix beépítésű mikrofonnal)"/>
    <n v="1"/>
    <n v="1"/>
    <n v="2000000"/>
    <m/>
    <m/>
    <m/>
    <n v="2000000"/>
    <m/>
    <d v="2018-12-27T00:00:00"/>
    <n v="2018"/>
    <n v="12"/>
    <s v=""/>
    <s v=""/>
    <s v=""/>
    <n v="2000000"/>
    <m/>
    <m/>
    <s v="1991-300"/>
    <n v="1"/>
    <s v="kieső"/>
    <s v="nem"/>
    <s v=""/>
    <x v="1"/>
  </r>
  <r>
    <n v="615519913003"/>
    <n v="615519913003"/>
    <n v="615519913003"/>
    <s v="1991-300"/>
    <s v="Bp. Keleti"/>
    <d v="2018-10-28T00:00:00"/>
    <d v="2018-10-28T00:00:00"/>
    <x v="34"/>
    <e v="#N/A"/>
    <s v="UIC csere, zöldhurok"/>
    <n v="1"/>
    <n v="1"/>
    <n v="2000000"/>
    <m/>
    <m/>
    <m/>
    <n v="2000000"/>
    <m/>
    <d v="2018-12-27T00:00:00"/>
    <n v="2018"/>
    <n v="12"/>
    <s v=""/>
    <s v=""/>
    <s v=""/>
    <n v="2000000"/>
    <m/>
    <m/>
    <s v="1991-300"/>
    <n v="1"/>
    <s v="kieső"/>
    <s v="nem"/>
    <s v=""/>
    <x v="1"/>
  </r>
  <r>
    <n v="615519913003"/>
    <n v="615519913003"/>
    <n v="615519913003"/>
    <s v="1991-300"/>
    <s v="Bp. Keleti"/>
    <d v="2018-10-28T00:00:00"/>
    <d v="2018-10-28T00:00:00"/>
    <x v="21"/>
    <e v="#N/A"/>
    <s v="szolgálati tároló kialakítás"/>
    <n v="1"/>
    <n v="1"/>
    <n v="1000000"/>
    <m/>
    <m/>
    <n v="1000000"/>
    <m/>
    <m/>
    <d v="2018-12-27T00:00:00"/>
    <n v="2018"/>
    <n v="12"/>
    <s v=""/>
    <s v=""/>
    <s v=""/>
    <n v="1000000"/>
    <m/>
    <m/>
    <s v="1991-300"/>
    <n v="1"/>
    <s v="kieső"/>
    <s v="nem"/>
    <s v=""/>
    <x v="0"/>
  </r>
  <r>
    <n v="615519913011"/>
    <n v="615519913011"/>
    <n v="615519913011"/>
    <s v="1991-300"/>
    <s v="Bp. Keleti"/>
    <d v="2019-10-28T00:00:00"/>
    <d v="2019-10-28T00:00:00"/>
    <x v="22"/>
    <s v="nincs"/>
    <s v="komfortnövelés (ld. Feltétfüzet)"/>
    <n v="1"/>
    <n v="1"/>
    <n v="50000000"/>
    <s v="Ft/kocsi"/>
    <m/>
    <m/>
    <m/>
    <n v="50000000"/>
    <d v="2019-12-27T00:00:00"/>
    <n v="2019"/>
    <n v="12"/>
    <n v="24225410"/>
    <n v="891903"/>
    <n v="11108097"/>
    <n v="86225410"/>
    <m/>
    <m/>
    <s v="1991-300"/>
    <s v=""/>
    <s v="kieső"/>
    <s v="igen"/>
    <n v="54000000"/>
    <x v="2"/>
  </r>
  <r>
    <n v="615519913011"/>
    <n v="615519913011"/>
    <n v="615519913011"/>
    <s v="1991-300"/>
    <s v="Bp. Keleti"/>
    <d v="2019-10-28T00:00:00"/>
    <d v="2019-10-28T00:00:00"/>
    <x v="9"/>
    <e v="#N/A"/>
    <s v="hangosítás kiépítés (fix beépítésű mikrofonnal)"/>
    <n v="1"/>
    <n v="1"/>
    <n v="2000000"/>
    <m/>
    <m/>
    <m/>
    <n v="2000000"/>
    <m/>
    <d v="2019-12-27T00:00:00"/>
    <n v="2019"/>
    <n v="12"/>
    <s v=""/>
    <s v=""/>
    <s v=""/>
    <n v="2000000"/>
    <m/>
    <m/>
    <s v="1991-300"/>
    <s v=""/>
    <s v="kieső"/>
    <s v="nem"/>
    <s v=""/>
    <x v="1"/>
  </r>
  <r>
    <n v="615519913011"/>
    <n v="615519913011"/>
    <n v="615519913011"/>
    <s v="1991-300"/>
    <s v="Bp. Keleti"/>
    <d v="2019-10-28T00:00:00"/>
    <d v="2019-10-28T00:00:00"/>
    <x v="34"/>
    <e v="#N/A"/>
    <s v="UIC csere, zöldhurok"/>
    <n v="1"/>
    <n v="1"/>
    <n v="2000000"/>
    <m/>
    <m/>
    <m/>
    <n v="2000000"/>
    <m/>
    <d v="2019-12-27T00:00:00"/>
    <n v="2019"/>
    <n v="12"/>
    <s v=""/>
    <s v=""/>
    <s v=""/>
    <n v="2000000"/>
    <m/>
    <m/>
    <s v="1991-300"/>
    <s v=""/>
    <s v="kieső"/>
    <s v="nem"/>
    <s v=""/>
    <x v="1"/>
  </r>
  <r>
    <n v="615519913011"/>
    <n v="615519913011"/>
    <n v="615519913011"/>
    <s v="1991-300"/>
    <s v="Bp. Keleti"/>
    <d v="2019-10-28T00:00:00"/>
    <d v="2019-10-28T00:00:00"/>
    <x v="21"/>
    <e v="#N/A"/>
    <s v="szolgálati tároló kialakítás"/>
    <n v="1"/>
    <n v="0"/>
    <n v="1000000"/>
    <m/>
    <m/>
    <n v="0"/>
    <m/>
    <m/>
    <d v="2019-12-27T00:00:00"/>
    <n v="2019"/>
    <n v="12"/>
    <s v=""/>
    <s v=""/>
    <s v=""/>
    <n v="0"/>
    <m/>
    <m/>
    <s v="1991-300"/>
    <s v=""/>
    <s v="kieső"/>
    <s v="nem"/>
    <s v=""/>
    <x v="0"/>
  </r>
  <r>
    <n v="615519913029"/>
    <n v="615519913029"/>
    <n v="615519913029"/>
    <s v="1991-300"/>
    <s v="Bp. Keleti"/>
    <d v="2018-07-09T00:00:00"/>
    <d v="2018-07-09T00:00:00"/>
    <x v="22"/>
    <s v="nincs"/>
    <s v="komfortnövelés (ld. Feltétfüzet)"/>
    <n v="1"/>
    <n v="1"/>
    <n v="50000000"/>
    <s v="Ft/kocsi"/>
    <m/>
    <m/>
    <m/>
    <n v="50000000"/>
    <d v="2018-09-07T00:00:00"/>
    <n v="2018"/>
    <n v="9"/>
    <n v="24225410"/>
    <n v="891903"/>
    <n v="11108097"/>
    <n v="86225410"/>
    <m/>
    <m/>
    <s v="1991-300"/>
    <s v=""/>
    <s v=""/>
    <s v="igen"/>
    <n v="54000000"/>
    <x v="2"/>
  </r>
  <r>
    <n v="615519913029"/>
    <n v="615519913029"/>
    <n v="615519913029"/>
    <s v="1991-300"/>
    <s v="Bp. Keleti"/>
    <d v="2018-07-09T00:00:00"/>
    <d v="2018-07-09T00:00:00"/>
    <x v="9"/>
    <e v="#N/A"/>
    <s v="hangosítás kiépítés (fix beépítésű mikrofonnal)"/>
    <n v="1"/>
    <n v="1"/>
    <n v="2000000"/>
    <m/>
    <m/>
    <m/>
    <n v="2000000"/>
    <m/>
    <d v="2018-09-07T00:00:00"/>
    <n v="2018"/>
    <n v="9"/>
    <s v=""/>
    <s v=""/>
    <s v=""/>
    <n v="2000000"/>
    <m/>
    <m/>
    <s v="1991-300"/>
    <s v=""/>
    <s v=""/>
    <s v="nem"/>
    <s v=""/>
    <x v="1"/>
  </r>
  <r>
    <n v="615519913029"/>
    <n v="615519913029"/>
    <n v="615519913029"/>
    <s v="1991-300"/>
    <s v="Bp. Keleti"/>
    <d v="2018-07-09T00:00:00"/>
    <d v="2018-07-09T00:00:00"/>
    <x v="34"/>
    <e v="#N/A"/>
    <s v="UIC csere, zöldhurok"/>
    <n v="1"/>
    <n v="1"/>
    <n v="2000000"/>
    <m/>
    <m/>
    <m/>
    <n v="2000000"/>
    <m/>
    <d v="2018-09-07T00:00:00"/>
    <n v="2018"/>
    <n v="9"/>
    <s v=""/>
    <s v=""/>
    <s v=""/>
    <n v="2000000"/>
    <m/>
    <m/>
    <s v="1991-300"/>
    <s v=""/>
    <s v=""/>
    <s v="nem"/>
    <s v=""/>
    <x v="1"/>
  </r>
  <r>
    <n v="615519913029"/>
    <n v="615519913029"/>
    <n v="615519913029"/>
    <s v="1991-300"/>
    <s v="Bp. Keleti"/>
    <d v="2018-07-09T00:00:00"/>
    <d v="2018-07-09T00:00:00"/>
    <x v="21"/>
    <e v="#N/A"/>
    <s v="szolgálati tároló kialakítás"/>
    <n v="1"/>
    <n v="0"/>
    <n v="1000000"/>
    <m/>
    <m/>
    <n v="0"/>
    <m/>
    <m/>
    <d v="2018-09-07T00:00:00"/>
    <n v="2018"/>
    <n v="9"/>
    <s v=""/>
    <s v=""/>
    <s v=""/>
    <n v="0"/>
    <m/>
    <m/>
    <s v="1991-300"/>
    <s v=""/>
    <s v=""/>
    <s v="nem"/>
    <s v=""/>
    <x v="0"/>
  </r>
  <r>
    <n v="615519913037"/>
    <n v="615519913037"/>
    <n v="615519913037"/>
    <s v="1991-300"/>
    <s v="Bp. Keleti"/>
    <d v="2020-06-17T00:00:00"/>
    <d v="2020-06-17T00:00:00"/>
    <x v="22"/>
    <s v="nincs"/>
    <s v="komfortnövelés (ld. Feltétfüzet)"/>
    <n v="1"/>
    <n v="1"/>
    <n v="50000000"/>
    <s v="Ft/kocsi"/>
    <m/>
    <m/>
    <m/>
    <n v="50000000"/>
    <d v="2020-08-16T00:00:00"/>
    <n v="2020"/>
    <n v="8"/>
    <n v="24225410"/>
    <n v="891903"/>
    <n v="11108097"/>
    <n v="86225410"/>
    <m/>
    <m/>
    <s v="1991-300"/>
    <s v=""/>
    <s v="kieső"/>
    <s v="igen"/>
    <n v="55000000"/>
    <x v="2"/>
  </r>
  <r>
    <n v="615519913037"/>
    <n v="615519913037"/>
    <n v="615519913037"/>
    <s v="1991-300"/>
    <s v="Bp. Keleti"/>
    <d v="2020-06-17T00:00:00"/>
    <d v="2020-06-17T00:00:00"/>
    <x v="9"/>
    <e v="#N/A"/>
    <s v="hangosítás kiépítés (fix beépítésű mikrofonnal)"/>
    <n v="1"/>
    <n v="1"/>
    <n v="2000000"/>
    <m/>
    <m/>
    <m/>
    <n v="2000000"/>
    <m/>
    <d v="2020-08-16T00:00:00"/>
    <n v="2020"/>
    <n v="8"/>
    <s v=""/>
    <s v=""/>
    <s v=""/>
    <n v="2000000"/>
    <m/>
    <m/>
    <s v="1991-300"/>
    <s v=""/>
    <s v="kieső"/>
    <s v="nem"/>
    <s v=""/>
    <x v="1"/>
  </r>
  <r>
    <n v="615519913037"/>
    <n v="615519913037"/>
    <n v="615519913037"/>
    <s v="1991-300"/>
    <s v="Bp. Keleti"/>
    <d v="2020-06-17T00:00:00"/>
    <d v="2020-06-17T00:00:00"/>
    <x v="34"/>
    <e v="#N/A"/>
    <s v="UIC csere, zöldhurok"/>
    <n v="1"/>
    <n v="1"/>
    <n v="2000000"/>
    <m/>
    <m/>
    <m/>
    <n v="2000000"/>
    <m/>
    <d v="2020-08-16T00:00:00"/>
    <n v="2020"/>
    <n v="8"/>
    <s v=""/>
    <s v=""/>
    <s v=""/>
    <n v="2000000"/>
    <m/>
    <m/>
    <s v="1991-300"/>
    <s v=""/>
    <s v="kieső"/>
    <s v="nem"/>
    <s v=""/>
    <x v="1"/>
  </r>
  <r>
    <n v="615519913037"/>
    <n v="615519913037"/>
    <n v="615519913037"/>
    <s v="1991-300"/>
    <s v="Bp. Keleti"/>
    <d v="2020-06-17T00:00:00"/>
    <d v="2020-06-17T00:00:00"/>
    <x v="21"/>
    <e v="#N/A"/>
    <s v="szolgálati tároló kialakítás"/>
    <n v="1"/>
    <n v="1"/>
    <n v="1000000"/>
    <m/>
    <m/>
    <n v="1000000"/>
    <m/>
    <m/>
    <d v="2020-08-16T00:00:00"/>
    <n v="2020"/>
    <n v="8"/>
    <s v=""/>
    <s v=""/>
    <s v=""/>
    <n v="1000000"/>
    <m/>
    <m/>
    <s v="1991-300"/>
    <s v=""/>
    <s v="kieső"/>
    <s v="nem"/>
    <s v=""/>
    <x v="0"/>
  </r>
  <r>
    <n v="615519913045"/>
    <n v="615519913045"/>
    <n v="615519913045"/>
    <s v="1991-300"/>
    <s v="Bp. Keleti"/>
    <d v="2020-01-27T00:00:00"/>
    <d v="2020-01-27T00:00:00"/>
    <x v="22"/>
    <s v="nincs"/>
    <s v="komfortnövelés (ld. Feltétfüzet)"/>
    <n v="1"/>
    <n v="1"/>
    <n v="50000000"/>
    <s v="Ft/kocsi"/>
    <m/>
    <m/>
    <m/>
    <n v="50000000"/>
    <d v="2020-03-27T00:00:00"/>
    <n v="2020"/>
    <n v="3"/>
    <n v="24225410"/>
    <n v="891903"/>
    <n v="11108097"/>
    <n v="86225410"/>
    <m/>
    <m/>
    <s v="1991-300"/>
    <s v=""/>
    <s v="kieső"/>
    <s v="igen"/>
    <n v="54000000"/>
    <x v="2"/>
  </r>
  <r>
    <n v="615519913045"/>
    <n v="615519913045"/>
    <n v="615519913045"/>
    <s v="1991-300"/>
    <s v="Bp. Keleti"/>
    <d v="2020-01-27T00:00:00"/>
    <d v="2020-01-27T00:00:00"/>
    <x v="9"/>
    <e v="#N/A"/>
    <s v="hangosítás kiépítés (fix beépítésű mikrofonnal)"/>
    <n v="1"/>
    <n v="1"/>
    <n v="2000000"/>
    <m/>
    <m/>
    <m/>
    <n v="2000000"/>
    <m/>
    <d v="2020-03-27T00:00:00"/>
    <n v="2020"/>
    <n v="3"/>
    <s v=""/>
    <s v=""/>
    <s v=""/>
    <n v="2000000"/>
    <m/>
    <m/>
    <s v="1991-300"/>
    <s v=""/>
    <s v="kieső"/>
    <s v="nem"/>
    <s v=""/>
    <x v="1"/>
  </r>
  <r>
    <n v="615519913045"/>
    <n v="615519913045"/>
    <n v="615519913045"/>
    <s v="1991-300"/>
    <s v="Bp. Keleti"/>
    <d v="2020-01-27T00:00:00"/>
    <d v="2020-01-27T00:00:00"/>
    <x v="34"/>
    <e v="#N/A"/>
    <s v="UIC csere, zöldhurok"/>
    <n v="1"/>
    <n v="1"/>
    <n v="2000000"/>
    <m/>
    <m/>
    <m/>
    <n v="2000000"/>
    <m/>
    <d v="2020-03-27T00:00:00"/>
    <n v="2020"/>
    <n v="3"/>
    <s v=""/>
    <s v=""/>
    <s v=""/>
    <n v="2000000"/>
    <m/>
    <m/>
    <s v="1991-300"/>
    <s v=""/>
    <s v="kieső"/>
    <s v="nem"/>
    <s v=""/>
    <x v="1"/>
  </r>
  <r>
    <n v="615519913045"/>
    <n v="615519913045"/>
    <n v="615519913045"/>
    <s v="1991-300"/>
    <s v="Bp. Keleti"/>
    <d v="2020-01-27T00:00:00"/>
    <d v="2020-01-27T00:00:00"/>
    <x v="21"/>
    <e v="#N/A"/>
    <s v="szolgálati tároló kialakítás"/>
    <n v="1"/>
    <n v="0"/>
    <n v="1000000"/>
    <m/>
    <m/>
    <n v="0"/>
    <m/>
    <m/>
    <d v="2020-03-27T00:00:00"/>
    <n v="2020"/>
    <n v="3"/>
    <s v=""/>
    <s v=""/>
    <s v=""/>
    <n v="0"/>
    <m/>
    <m/>
    <s v="1991-300"/>
    <s v=""/>
    <s v="kieső"/>
    <s v="nem"/>
    <s v=""/>
    <x v="0"/>
  </r>
  <r>
    <n v="615519913052"/>
    <n v="615519913052"/>
    <n v="615519913052"/>
    <s v="1991-300"/>
    <s v="Bp. Keleti"/>
    <d v="2019-11-27T00:00:00"/>
    <d v="2019-11-27T00:00:00"/>
    <x v="22"/>
    <s v="nincs"/>
    <s v="komfortnövelés (ld. Feltétfüzet)"/>
    <n v="1"/>
    <n v="1"/>
    <n v="50000000"/>
    <s v="Ft/kocsi"/>
    <m/>
    <m/>
    <m/>
    <n v="50000000"/>
    <d v="2020-01-26T00:00:00"/>
    <n v="2020"/>
    <n v="1"/>
    <n v="24225410"/>
    <n v="891903"/>
    <n v="11108097"/>
    <n v="86225410"/>
    <m/>
    <m/>
    <s v="1991-300"/>
    <s v=""/>
    <s v="kieső"/>
    <s v="igen"/>
    <n v="54000000"/>
    <x v="2"/>
  </r>
  <r>
    <n v="615519913052"/>
    <n v="615519913052"/>
    <n v="615519913052"/>
    <s v="1991-300"/>
    <s v="Bp. Keleti"/>
    <d v="2019-11-27T00:00:00"/>
    <d v="2019-11-27T00:00:00"/>
    <x v="9"/>
    <e v="#N/A"/>
    <s v="hangosítás kiépítés (fix beépítésű mikrofonnal)"/>
    <n v="1"/>
    <n v="1"/>
    <n v="2000000"/>
    <m/>
    <m/>
    <m/>
    <n v="2000000"/>
    <m/>
    <d v="2020-01-26T00:00:00"/>
    <n v="2020"/>
    <n v="1"/>
    <s v=""/>
    <s v=""/>
    <s v=""/>
    <n v="2000000"/>
    <m/>
    <m/>
    <s v="1991-300"/>
    <s v=""/>
    <s v="kieső"/>
    <s v="nem"/>
    <s v=""/>
    <x v="1"/>
  </r>
  <r>
    <n v="615519913052"/>
    <n v="615519913052"/>
    <n v="615519913052"/>
    <s v="1991-300"/>
    <s v="Bp. Keleti"/>
    <d v="2019-11-27T00:00:00"/>
    <d v="2019-11-27T00:00:00"/>
    <x v="34"/>
    <e v="#N/A"/>
    <s v="UIC csere, zöldhurok"/>
    <n v="1"/>
    <n v="1"/>
    <n v="2000000"/>
    <m/>
    <m/>
    <m/>
    <n v="2000000"/>
    <m/>
    <d v="2020-01-26T00:00:00"/>
    <n v="2020"/>
    <n v="1"/>
    <s v=""/>
    <s v=""/>
    <s v=""/>
    <n v="2000000"/>
    <m/>
    <m/>
    <s v="1991-300"/>
    <s v=""/>
    <s v="kieső"/>
    <s v="nem"/>
    <s v=""/>
    <x v="1"/>
  </r>
  <r>
    <n v="615519913052"/>
    <n v="615519913052"/>
    <n v="615519913052"/>
    <s v="1991-300"/>
    <s v="Bp. Keleti"/>
    <d v="2019-11-27T00:00:00"/>
    <d v="2019-11-27T00:00:00"/>
    <x v="21"/>
    <e v="#N/A"/>
    <s v="szolgálati tároló kialakítás"/>
    <n v="1"/>
    <n v="0"/>
    <n v="1000000"/>
    <m/>
    <m/>
    <n v="0"/>
    <m/>
    <m/>
    <d v="2020-01-26T00:00:00"/>
    <n v="2020"/>
    <n v="1"/>
    <s v=""/>
    <s v=""/>
    <s v=""/>
    <n v="0"/>
    <m/>
    <m/>
    <s v="1991-300"/>
    <s v=""/>
    <s v="kieső"/>
    <s v="nem"/>
    <s v=""/>
    <x v="0"/>
  </r>
  <r>
    <n v="615519913060"/>
    <n v="615519913060"/>
    <n v="615519913060"/>
    <s v="1991-300"/>
    <s v="Bp. Keleti"/>
    <d v="2019-11-09T00:00:00"/>
    <d v="2019-11-09T00:00:00"/>
    <x v="22"/>
    <s v="nincs"/>
    <s v="komfortnövelés (ld. Feltétfüzet)"/>
    <n v="1"/>
    <n v="1"/>
    <n v="50000000"/>
    <s v="Ft/kocsi"/>
    <m/>
    <m/>
    <m/>
    <n v="50000000"/>
    <d v="2020-01-08T00:00:00"/>
    <n v="2020"/>
    <n v="1"/>
    <n v="24225410"/>
    <n v="891903"/>
    <n v="11108097"/>
    <n v="86225410"/>
    <m/>
    <m/>
    <s v="1991-300"/>
    <s v=""/>
    <s v="kieső"/>
    <s v="igen"/>
    <n v="55000000"/>
    <x v="2"/>
  </r>
  <r>
    <n v="615519913060"/>
    <n v="615519913060"/>
    <n v="615519913060"/>
    <s v="1991-300"/>
    <s v="Bp. Keleti"/>
    <d v="2019-11-09T00:00:00"/>
    <d v="2019-11-09T00:00:00"/>
    <x v="9"/>
    <e v="#N/A"/>
    <s v="hangosítás kiépítés (fix beépítésű mikrofonnal)"/>
    <n v="1"/>
    <n v="1"/>
    <n v="2000000"/>
    <m/>
    <m/>
    <m/>
    <n v="2000000"/>
    <m/>
    <d v="2020-01-08T00:00:00"/>
    <n v="2020"/>
    <n v="1"/>
    <s v=""/>
    <s v=""/>
    <s v=""/>
    <n v="2000000"/>
    <m/>
    <m/>
    <s v="1991-300"/>
    <s v=""/>
    <s v="kieső"/>
    <s v="nem"/>
    <s v=""/>
    <x v="1"/>
  </r>
  <r>
    <n v="615519913060"/>
    <n v="615519913060"/>
    <n v="615519913060"/>
    <s v="1991-300"/>
    <s v="Bp. Keleti"/>
    <d v="2019-11-09T00:00:00"/>
    <d v="2019-11-09T00:00:00"/>
    <x v="34"/>
    <e v="#N/A"/>
    <s v="UIC csere, zöldhurok"/>
    <n v="1"/>
    <n v="1"/>
    <n v="2000000"/>
    <m/>
    <m/>
    <m/>
    <n v="2000000"/>
    <m/>
    <d v="2020-01-08T00:00:00"/>
    <n v="2020"/>
    <n v="1"/>
    <s v=""/>
    <s v=""/>
    <s v=""/>
    <n v="2000000"/>
    <m/>
    <m/>
    <s v="1991-300"/>
    <s v=""/>
    <s v="kieső"/>
    <s v="nem"/>
    <s v=""/>
    <x v="1"/>
  </r>
  <r>
    <n v="615519913060"/>
    <n v="615519913060"/>
    <n v="615519913060"/>
    <s v="1991-300"/>
    <s v="Bp. Keleti"/>
    <d v="2019-11-09T00:00:00"/>
    <d v="2019-11-09T00:00:00"/>
    <x v="21"/>
    <e v="#N/A"/>
    <s v="szolgálati tároló kialakítás"/>
    <n v="1"/>
    <n v="1"/>
    <n v="1000000"/>
    <m/>
    <m/>
    <n v="1000000"/>
    <m/>
    <m/>
    <d v="2020-01-08T00:00:00"/>
    <n v="2020"/>
    <n v="1"/>
    <s v=""/>
    <s v=""/>
    <s v=""/>
    <n v="1000000"/>
    <m/>
    <m/>
    <s v="1991-300"/>
    <s v=""/>
    <s v="kieső"/>
    <s v="nem"/>
    <s v=""/>
    <x v="0"/>
  </r>
  <r>
    <n v="615519913078"/>
    <n v="615519913078"/>
    <n v="615519913078"/>
    <s v="1991-300"/>
    <s v="Bp. Keleti"/>
    <d v="2019-09-28T00:00:00"/>
    <d v="2019-09-28T00:00:00"/>
    <x v="22"/>
    <s v="nincs"/>
    <s v="komfortnövelés (ld. Feltétfüzet)"/>
    <n v="1"/>
    <n v="1"/>
    <n v="50000000"/>
    <s v="Ft/kocsi"/>
    <m/>
    <m/>
    <m/>
    <n v="50000000"/>
    <d v="2019-11-27T00:00:00"/>
    <n v="2019"/>
    <n v="11"/>
    <n v="24225410"/>
    <n v="891903"/>
    <n v="11108097"/>
    <n v="86225410"/>
    <m/>
    <m/>
    <s v="1991-300"/>
    <s v=""/>
    <s v="kieső"/>
    <s v="igen"/>
    <n v="54000000"/>
    <x v="2"/>
  </r>
  <r>
    <n v="615519913078"/>
    <n v="615519913078"/>
    <n v="615519913078"/>
    <s v="1991-300"/>
    <s v="Bp. Keleti"/>
    <d v="2019-09-28T00:00:00"/>
    <d v="2019-09-28T00:00:00"/>
    <x v="9"/>
    <e v="#N/A"/>
    <s v="hangosítás kiépítés (fix beépítésű mikrofonnal)"/>
    <n v="1"/>
    <n v="1"/>
    <n v="2000000"/>
    <m/>
    <m/>
    <m/>
    <n v="2000000"/>
    <m/>
    <d v="2019-11-27T00:00:00"/>
    <n v="2019"/>
    <n v="11"/>
    <s v=""/>
    <s v=""/>
    <s v=""/>
    <n v="2000000"/>
    <m/>
    <m/>
    <s v="1991-300"/>
    <s v=""/>
    <s v="kieső"/>
    <s v="nem"/>
    <s v=""/>
    <x v="1"/>
  </r>
  <r>
    <n v="615519913078"/>
    <n v="615519913078"/>
    <n v="615519913078"/>
    <s v="1991-300"/>
    <s v="Bp. Keleti"/>
    <d v="2019-09-28T00:00:00"/>
    <d v="2019-09-28T00:00:00"/>
    <x v="34"/>
    <e v="#N/A"/>
    <s v="UIC csere, zöldhurok"/>
    <n v="1"/>
    <n v="1"/>
    <n v="2000000"/>
    <m/>
    <m/>
    <m/>
    <n v="2000000"/>
    <m/>
    <d v="2019-11-27T00:00:00"/>
    <n v="2019"/>
    <n v="11"/>
    <s v=""/>
    <s v=""/>
    <s v=""/>
    <n v="2000000"/>
    <m/>
    <m/>
    <s v="1991-300"/>
    <s v=""/>
    <s v="kieső"/>
    <s v="nem"/>
    <s v=""/>
    <x v="1"/>
  </r>
  <r>
    <n v="615519913078"/>
    <n v="615519913078"/>
    <n v="615519913078"/>
    <s v="1991-300"/>
    <s v="Bp. Keleti"/>
    <d v="2019-09-28T00:00:00"/>
    <d v="2019-09-28T00:00:00"/>
    <x v="21"/>
    <e v="#N/A"/>
    <s v="szolgálati tároló kialakítás"/>
    <n v="1"/>
    <n v="0"/>
    <n v="1000000"/>
    <m/>
    <m/>
    <n v="0"/>
    <m/>
    <m/>
    <d v="2019-11-27T00:00:00"/>
    <n v="2019"/>
    <n v="11"/>
    <s v=""/>
    <s v=""/>
    <s v=""/>
    <n v="0"/>
    <m/>
    <m/>
    <s v="1991-300"/>
    <s v=""/>
    <s v="kieső"/>
    <s v="nem"/>
    <s v=""/>
    <x v="0"/>
  </r>
  <r>
    <n v="615519913086"/>
    <n v="615519913086"/>
    <n v="615519913086"/>
    <s v="1991-300"/>
    <s v="Bp. Keleti"/>
    <d v="2019-06-24T00:00:00"/>
    <d v="2019-06-24T00:00:00"/>
    <x v="22"/>
    <s v="nincs"/>
    <s v="komfortnövelés (ld. Feltétfüzet)"/>
    <n v="1"/>
    <n v="1"/>
    <n v="50000000"/>
    <s v="Ft/kocsi"/>
    <m/>
    <m/>
    <m/>
    <n v="50000000"/>
    <d v="2019-08-23T00:00:00"/>
    <n v="2019"/>
    <n v="8"/>
    <n v="24225410"/>
    <n v="891903"/>
    <n v="11108097"/>
    <n v="86225410"/>
    <m/>
    <m/>
    <s v="1991-300"/>
    <s v=""/>
    <s v="kieső"/>
    <s v="igen"/>
    <n v="54000000"/>
    <x v="2"/>
  </r>
  <r>
    <n v="615519913086"/>
    <n v="615519913086"/>
    <n v="615519913086"/>
    <s v="1991-300"/>
    <s v="Bp. Keleti"/>
    <d v="2019-06-24T00:00:00"/>
    <d v="2019-06-24T00:00:00"/>
    <x v="9"/>
    <e v="#N/A"/>
    <s v="hangosítás kiépítés (fix beépítésű mikrofonnal)"/>
    <n v="1"/>
    <n v="1"/>
    <n v="2000000"/>
    <m/>
    <m/>
    <m/>
    <n v="2000000"/>
    <m/>
    <d v="2019-08-23T00:00:00"/>
    <n v="2019"/>
    <n v="8"/>
    <s v=""/>
    <s v=""/>
    <s v=""/>
    <n v="2000000"/>
    <m/>
    <m/>
    <s v="1991-300"/>
    <s v=""/>
    <s v="kieső"/>
    <s v="nem"/>
    <s v=""/>
    <x v="1"/>
  </r>
  <r>
    <n v="615519913086"/>
    <n v="615519913086"/>
    <n v="615519913086"/>
    <s v="1991-300"/>
    <s v="Bp. Keleti"/>
    <d v="2019-06-24T00:00:00"/>
    <d v="2019-06-24T00:00:00"/>
    <x v="34"/>
    <e v="#N/A"/>
    <s v="UIC csere, zöldhurok"/>
    <n v="1"/>
    <n v="1"/>
    <n v="2000000"/>
    <m/>
    <m/>
    <m/>
    <n v="2000000"/>
    <m/>
    <d v="2019-08-23T00:00:00"/>
    <n v="2019"/>
    <n v="8"/>
    <s v=""/>
    <s v=""/>
    <s v=""/>
    <n v="2000000"/>
    <m/>
    <m/>
    <s v="1991-300"/>
    <s v=""/>
    <s v="kieső"/>
    <s v="nem"/>
    <s v=""/>
    <x v="1"/>
  </r>
  <r>
    <n v="615519913086"/>
    <n v="615519913086"/>
    <n v="615519913086"/>
    <s v="1991-300"/>
    <s v="Bp. Keleti"/>
    <d v="2019-06-24T00:00:00"/>
    <d v="2019-06-24T00:00:00"/>
    <x v="21"/>
    <e v="#N/A"/>
    <s v="szolgálati tároló kialakítás"/>
    <n v="1"/>
    <n v="0"/>
    <n v="1000000"/>
    <m/>
    <m/>
    <n v="0"/>
    <m/>
    <m/>
    <d v="2019-08-23T00:00:00"/>
    <n v="2019"/>
    <n v="8"/>
    <s v=""/>
    <s v=""/>
    <s v=""/>
    <n v="0"/>
    <m/>
    <m/>
    <s v="1991-300"/>
    <s v=""/>
    <s v="kieső"/>
    <s v="nem"/>
    <s v=""/>
    <x v="0"/>
  </r>
  <r>
    <n v="615519913094"/>
    <n v="615519913094"/>
    <n v="615519913094"/>
    <s v="1991-300"/>
    <s v="Bp. Keleti"/>
    <d v="2018-09-23T00:00:00"/>
    <d v="2018-09-23T00:00:00"/>
    <x v="22"/>
    <s v="nincs"/>
    <s v="komfortnövelés (ld. Feltétfüzet)"/>
    <n v="1"/>
    <n v="1"/>
    <n v="50000000"/>
    <s v="Ft/kocsi"/>
    <m/>
    <m/>
    <m/>
    <n v="50000000"/>
    <d v="2018-11-22T00:00:00"/>
    <n v="2018"/>
    <n v="11"/>
    <n v="24225410"/>
    <n v="891903"/>
    <n v="11108097"/>
    <n v="86225410"/>
    <m/>
    <m/>
    <s v="1991-300"/>
    <s v=""/>
    <s v="kieső"/>
    <s v="igen"/>
    <n v="55000000"/>
    <x v="2"/>
  </r>
  <r>
    <n v="615519913094"/>
    <n v="615519913094"/>
    <n v="615519913094"/>
    <s v="1991-300"/>
    <s v="Bp. Keleti"/>
    <d v="2018-09-23T00:00:00"/>
    <d v="2018-09-23T00:00:00"/>
    <x v="9"/>
    <e v="#N/A"/>
    <s v="hangosítás kiépítés (fix beépítésű mikrofonnal)"/>
    <n v="1"/>
    <n v="1"/>
    <n v="2000000"/>
    <m/>
    <m/>
    <m/>
    <n v="2000000"/>
    <m/>
    <d v="2018-11-22T00:00:00"/>
    <n v="2018"/>
    <n v="11"/>
    <s v=""/>
    <s v=""/>
    <s v=""/>
    <n v="2000000"/>
    <m/>
    <m/>
    <s v="1991-300"/>
    <s v=""/>
    <s v="kieső"/>
    <s v="nem"/>
    <s v=""/>
    <x v="1"/>
  </r>
  <r>
    <n v="615519913094"/>
    <n v="615519913094"/>
    <n v="615519913094"/>
    <s v="1991-300"/>
    <s v="Bp. Keleti"/>
    <d v="2018-09-23T00:00:00"/>
    <d v="2018-09-23T00:00:00"/>
    <x v="34"/>
    <e v="#N/A"/>
    <s v="UIC csere, zöldhurok"/>
    <n v="1"/>
    <n v="1"/>
    <n v="2000000"/>
    <m/>
    <m/>
    <m/>
    <n v="2000000"/>
    <m/>
    <d v="2018-11-22T00:00:00"/>
    <n v="2018"/>
    <n v="11"/>
    <s v=""/>
    <s v=""/>
    <s v=""/>
    <n v="2000000"/>
    <m/>
    <m/>
    <s v="1991-300"/>
    <s v=""/>
    <s v="kieső"/>
    <s v="nem"/>
    <s v=""/>
    <x v="1"/>
  </r>
  <r>
    <n v="615519913094"/>
    <n v="615519913094"/>
    <n v="615519913094"/>
    <s v="1991-300"/>
    <s v="Bp. Keleti"/>
    <d v="2018-09-23T00:00:00"/>
    <d v="2018-09-23T00:00:00"/>
    <x v="21"/>
    <e v="#N/A"/>
    <s v="szolgálati tároló kialakítás"/>
    <n v="1"/>
    <n v="1"/>
    <n v="1000000"/>
    <m/>
    <m/>
    <n v="1000000"/>
    <m/>
    <m/>
    <d v="2018-11-22T00:00:00"/>
    <n v="2018"/>
    <n v="11"/>
    <s v=""/>
    <s v=""/>
    <s v=""/>
    <n v="1000000"/>
    <m/>
    <m/>
    <s v="1991-300"/>
    <s v=""/>
    <s v="kieső"/>
    <s v="nem"/>
    <s v=""/>
    <x v="0"/>
  </r>
  <r>
    <n v="615519913102"/>
    <n v="615519913102"/>
    <n v="615519913102"/>
    <s v="1991-300"/>
    <s v="Bp. Keleti"/>
    <d v="2019-09-03T00:00:00"/>
    <d v="2019-09-03T00:00:00"/>
    <x v="22"/>
    <s v="nincs"/>
    <s v="komfortnövelés (ld. Feltétfüzet)"/>
    <n v="1"/>
    <n v="1"/>
    <n v="50000000"/>
    <s v="Ft/kocsi"/>
    <m/>
    <m/>
    <m/>
    <n v="50000000"/>
    <d v="2019-11-02T00:00:00"/>
    <n v="2019"/>
    <n v="11"/>
    <n v="24225410"/>
    <n v="891903"/>
    <n v="11108097"/>
    <n v="86225410"/>
    <m/>
    <m/>
    <s v="1991-300"/>
    <s v=""/>
    <s v=""/>
    <s v="igen"/>
    <n v="54000000"/>
    <x v="2"/>
  </r>
  <r>
    <n v="615519913102"/>
    <n v="615519913102"/>
    <n v="615519913102"/>
    <s v="1991-300"/>
    <s v="Bp. Keleti"/>
    <d v="2019-09-03T00:00:00"/>
    <d v="2019-09-03T00:00:00"/>
    <x v="9"/>
    <e v="#N/A"/>
    <s v="hangosítás kiépítés (fix beépítésű mikrofonnal)"/>
    <n v="1"/>
    <n v="1"/>
    <n v="2000000"/>
    <m/>
    <m/>
    <m/>
    <n v="2000000"/>
    <m/>
    <d v="2019-11-02T00:00:00"/>
    <n v="2019"/>
    <n v="11"/>
    <s v=""/>
    <s v=""/>
    <s v=""/>
    <n v="2000000"/>
    <m/>
    <m/>
    <s v="1991-300"/>
    <s v=""/>
    <s v=""/>
    <s v="nem"/>
    <s v=""/>
    <x v="1"/>
  </r>
  <r>
    <n v="615519913102"/>
    <n v="615519913102"/>
    <n v="615519913102"/>
    <s v="1991-300"/>
    <s v="Bp. Keleti"/>
    <d v="2019-09-03T00:00:00"/>
    <d v="2019-09-03T00:00:00"/>
    <x v="34"/>
    <e v="#N/A"/>
    <s v="UIC csere, zöldhurok"/>
    <n v="1"/>
    <n v="1"/>
    <n v="2000000"/>
    <m/>
    <m/>
    <m/>
    <n v="2000000"/>
    <m/>
    <d v="2019-11-02T00:00:00"/>
    <n v="2019"/>
    <n v="11"/>
    <s v=""/>
    <s v=""/>
    <s v=""/>
    <n v="2000000"/>
    <m/>
    <m/>
    <s v="1991-300"/>
    <s v=""/>
    <s v=""/>
    <s v="nem"/>
    <s v=""/>
    <x v="1"/>
  </r>
  <r>
    <n v="615519913102"/>
    <n v="615519913102"/>
    <n v="615519913102"/>
    <s v="1991-300"/>
    <s v="Bp. Keleti"/>
    <d v="2019-09-03T00:00:00"/>
    <d v="2019-09-03T00:00:00"/>
    <x v="21"/>
    <e v="#N/A"/>
    <s v="szolgálati tároló kialakítás"/>
    <n v="1"/>
    <n v="0"/>
    <n v="1000000"/>
    <m/>
    <m/>
    <n v="0"/>
    <m/>
    <m/>
    <d v="2019-11-02T00:00:00"/>
    <n v="2019"/>
    <n v="11"/>
    <s v=""/>
    <s v=""/>
    <s v=""/>
    <n v="0"/>
    <m/>
    <m/>
    <s v="1991-300"/>
    <s v=""/>
    <s v=""/>
    <s v="nem"/>
    <s v=""/>
    <x v="0"/>
  </r>
  <r>
    <n v="615519913110"/>
    <n v="615519913110"/>
    <n v="615519913110"/>
    <s v="1991-300"/>
    <s v="Bp. Keleti"/>
    <d v="2020-06-08T00:00:00"/>
    <d v="2020-06-08T00:00:00"/>
    <x v="22"/>
    <s v="nincs"/>
    <s v="komfortnövelés (ld. Feltétfüzet)"/>
    <n v="1"/>
    <n v="1"/>
    <n v="50000000"/>
    <s v="Ft/kocsi"/>
    <m/>
    <m/>
    <m/>
    <n v="50000000"/>
    <d v="2020-08-07T00:00:00"/>
    <n v="2020"/>
    <n v="8"/>
    <n v="24225410"/>
    <n v="891903"/>
    <n v="11108097"/>
    <n v="86225410"/>
    <m/>
    <m/>
    <s v="1991-300"/>
    <s v=""/>
    <s v=""/>
    <s v="igen"/>
    <n v="54000000"/>
    <x v="2"/>
  </r>
  <r>
    <n v="615519913110"/>
    <n v="615519913110"/>
    <n v="615519913110"/>
    <s v="1991-300"/>
    <s v="Bp. Keleti"/>
    <d v="2020-06-08T00:00:00"/>
    <d v="2020-06-08T00:00:00"/>
    <x v="9"/>
    <e v="#N/A"/>
    <s v="hangosítás kiépítés (fix beépítésű mikrofonnal)"/>
    <n v="1"/>
    <n v="1"/>
    <n v="2000000"/>
    <m/>
    <m/>
    <m/>
    <n v="2000000"/>
    <m/>
    <d v="2020-08-07T00:00:00"/>
    <n v="2020"/>
    <n v="8"/>
    <s v=""/>
    <s v=""/>
    <s v=""/>
    <n v="2000000"/>
    <m/>
    <m/>
    <s v="1991-300"/>
    <s v=""/>
    <s v=""/>
    <s v="nem"/>
    <s v=""/>
    <x v="1"/>
  </r>
  <r>
    <n v="615519913110"/>
    <n v="615519913110"/>
    <n v="615519913110"/>
    <s v="1991-300"/>
    <s v="Bp. Keleti"/>
    <d v="2020-06-08T00:00:00"/>
    <d v="2020-06-08T00:00:00"/>
    <x v="34"/>
    <e v="#N/A"/>
    <s v="UIC csere, zöldhurok"/>
    <n v="1"/>
    <n v="1"/>
    <n v="2000000"/>
    <m/>
    <m/>
    <m/>
    <n v="2000000"/>
    <m/>
    <d v="2020-08-07T00:00:00"/>
    <n v="2020"/>
    <n v="8"/>
    <s v=""/>
    <s v=""/>
    <s v=""/>
    <n v="2000000"/>
    <m/>
    <m/>
    <s v="1991-300"/>
    <s v=""/>
    <s v=""/>
    <s v="nem"/>
    <s v=""/>
    <x v="1"/>
  </r>
  <r>
    <n v="615519913110"/>
    <n v="615519913110"/>
    <n v="615519913110"/>
    <s v="1991-300"/>
    <s v="Bp. Keleti"/>
    <d v="2020-06-08T00:00:00"/>
    <d v="2020-06-08T00:00:00"/>
    <x v="21"/>
    <e v="#N/A"/>
    <s v="szolgálati tároló kialakítás"/>
    <n v="1"/>
    <n v="0"/>
    <n v="1000000"/>
    <m/>
    <m/>
    <n v="0"/>
    <m/>
    <m/>
    <d v="2020-08-07T00:00:00"/>
    <n v="2020"/>
    <n v="8"/>
    <s v=""/>
    <s v=""/>
    <s v=""/>
    <n v="0"/>
    <m/>
    <m/>
    <s v="1991-300"/>
    <s v=""/>
    <s v=""/>
    <s v="nem"/>
    <s v=""/>
    <x v="0"/>
  </r>
  <r>
    <n v="615519913128"/>
    <n v="615519913128"/>
    <n v="615519913128"/>
    <s v="1991-300"/>
    <s v="Bp. Keleti"/>
    <d v="2019-11-27T00:00:00"/>
    <d v="2019-11-27T00:00:00"/>
    <x v="22"/>
    <s v="nincs"/>
    <s v="komfortnövelés (ld. Feltétfüzet)"/>
    <n v="1"/>
    <n v="1"/>
    <n v="50000000"/>
    <s v="Ft/kocsi"/>
    <m/>
    <m/>
    <m/>
    <n v="50000000"/>
    <d v="2020-01-26T00:00:00"/>
    <n v="2020"/>
    <n v="1"/>
    <n v="24225410"/>
    <n v="891903"/>
    <n v="11108097"/>
    <n v="86225410"/>
    <m/>
    <m/>
    <s v="1991-300"/>
    <s v=""/>
    <s v="kieső"/>
    <s v="igen"/>
    <n v="55000000"/>
    <x v="2"/>
  </r>
  <r>
    <n v="615519913128"/>
    <n v="615519913128"/>
    <n v="615519913128"/>
    <s v="1991-300"/>
    <s v="Bp. Keleti"/>
    <d v="2019-11-27T00:00:00"/>
    <d v="2019-11-27T00:00:00"/>
    <x v="9"/>
    <e v="#N/A"/>
    <s v="hangosítás kiépítés (fix beépítésű mikrofonnal)"/>
    <n v="1"/>
    <n v="1"/>
    <n v="2000000"/>
    <m/>
    <m/>
    <m/>
    <n v="2000000"/>
    <m/>
    <d v="2020-01-26T00:00:00"/>
    <n v="2020"/>
    <n v="1"/>
    <s v=""/>
    <s v=""/>
    <s v=""/>
    <n v="2000000"/>
    <m/>
    <m/>
    <s v="1991-300"/>
    <s v=""/>
    <s v="kieső"/>
    <s v="nem"/>
    <s v=""/>
    <x v="1"/>
  </r>
  <r>
    <n v="615519913128"/>
    <n v="615519913128"/>
    <n v="615519913128"/>
    <s v="1991-300"/>
    <s v="Bp. Keleti"/>
    <d v="2019-11-27T00:00:00"/>
    <d v="2019-11-27T00:00:00"/>
    <x v="34"/>
    <e v="#N/A"/>
    <s v="UIC csere, zöldhurok"/>
    <n v="1"/>
    <n v="1"/>
    <n v="2000000"/>
    <m/>
    <m/>
    <m/>
    <n v="2000000"/>
    <m/>
    <d v="2020-01-26T00:00:00"/>
    <n v="2020"/>
    <n v="1"/>
    <s v=""/>
    <s v=""/>
    <s v=""/>
    <n v="2000000"/>
    <m/>
    <m/>
    <s v="1991-300"/>
    <s v=""/>
    <s v="kieső"/>
    <s v="nem"/>
    <s v=""/>
    <x v="1"/>
  </r>
  <r>
    <n v="615519913128"/>
    <n v="615519913128"/>
    <n v="615519913128"/>
    <s v="1991-300"/>
    <s v="Bp. Keleti"/>
    <d v="2019-11-27T00:00:00"/>
    <d v="2019-11-27T00:00:00"/>
    <x v="21"/>
    <e v="#N/A"/>
    <s v="szolgálati tároló kialakítás"/>
    <n v="1"/>
    <n v="1"/>
    <n v="1000000"/>
    <m/>
    <m/>
    <n v="1000000"/>
    <m/>
    <m/>
    <d v="2020-01-26T00:00:00"/>
    <n v="2020"/>
    <n v="1"/>
    <s v=""/>
    <s v=""/>
    <s v=""/>
    <n v="1000000"/>
    <m/>
    <m/>
    <s v="1991-300"/>
    <s v=""/>
    <s v="kieső"/>
    <s v="nem"/>
    <s v=""/>
    <x v="0"/>
  </r>
  <r>
    <n v="615519913136"/>
    <n v="615519913136"/>
    <n v="615519913136"/>
    <s v="1991-300"/>
    <s v="Bp. Keleti"/>
    <d v="2019-11-25T00:00:00"/>
    <d v="2019-11-25T00:00:00"/>
    <x v="22"/>
    <s v="nincs"/>
    <s v="komfortnövelés (ld. Feltétfüzet)"/>
    <n v="1"/>
    <n v="1"/>
    <n v="50000000"/>
    <s v="Ft/kocsi"/>
    <m/>
    <m/>
    <m/>
    <n v="50000000"/>
    <d v="2020-01-24T00:00:00"/>
    <n v="2020"/>
    <n v="1"/>
    <n v="24225410"/>
    <n v="891903"/>
    <n v="11108097"/>
    <n v="86225410"/>
    <m/>
    <m/>
    <s v="1991-300"/>
    <s v=""/>
    <s v=""/>
    <s v="igen"/>
    <n v="54000000"/>
    <x v="2"/>
  </r>
  <r>
    <n v="615519913136"/>
    <n v="615519913136"/>
    <n v="615519913136"/>
    <s v="1991-300"/>
    <s v="Bp. Keleti"/>
    <d v="2019-11-25T00:00:00"/>
    <d v="2019-11-25T00:00:00"/>
    <x v="9"/>
    <e v="#N/A"/>
    <s v="hangosítás kiépítés (fix beépítésű mikrofonnal)"/>
    <n v="1"/>
    <n v="1"/>
    <n v="2000000"/>
    <m/>
    <m/>
    <m/>
    <n v="2000000"/>
    <m/>
    <d v="2020-01-24T00:00:00"/>
    <n v="2020"/>
    <n v="1"/>
    <s v=""/>
    <s v=""/>
    <s v=""/>
    <n v="2000000"/>
    <m/>
    <m/>
    <s v="1991-300"/>
    <s v=""/>
    <s v=""/>
    <s v="nem"/>
    <s v=""/>
    <x v="1"/>
  </r>
  <r>
    <n v="615519913136"/>
    <n v="615519913136"/>
    <n v="615519913136"/>
    <s v="1991-300"/>
    <s v="Bp. Keleti"/>
    <d v="2019-11-25T00:00:00"/>
    <d v="2019-11-25T00:00:00"/>
    <x v="34"/>
    <e v="#N/A"/>
    <s v="UIC csere, zöldhurok"/>
    <n v="1"/>
    <n v="1"/>
    <n v="2000000"/>
    <m/>
    <m/>
    <m/>
    <n v="2000000"/>
    <m/>
    <d v="2020-01-24T00:00:00"/>
    <n v="2020"/>
    <n v="1"/>
    <s v=""/>
    <s v=""/>
    <s v=""/>
    <n v="2000000"/>
    <m/>
    <m/>
    <s v="1991-300"/>
    <s v=""/>
    <s v=""/>
    <s v="nem"/>
    <s v=""/>
    <x v="1"/>
  </r>
  <r>
    <n v="615519913136"/>
    <n v="615519913136"/>
    <n v="615519913136"/>
    <s v="1991-300"/>
    <s v="Bp. Keleti"/>
    <d v="2019-11-25T00:00:00"/>
    <d v="2019-11-25T00:00:00"/>
    <x v="21"/>
    <e v="#N/A"/>
    <s v="szolgálati tároló kialakítás"/>
    <n v="1"/>
    <n v="0"/>
    <n v="1000000"/>
    <m/>
    <m/>
    <n v="0"/>
    <m/>
    <m/>
    <d v="2020-01-24T00:00:00"/>
    <n v="2020"/>
    <n v="1"/>
    <s v=""/>
    <s v=""/>
    <s v=""/>
    <n v="0"/>
    <m/>
    <m/>
    <s v="1991-300"/>
    <s v=""/>
    <s v=""/>
    <s v="nem"/>
    <s v=""/>
    <x v="0"/>
  </r>
  <r>
    <n v="615519913144"/>
    <n v="615519913144"/>
    <n v="615519913144"/>
    <s v="1991-300"/>
    <s v="Bp. Keleti"/>
    <d v="2019-08-26T00:00:00"/>
    <d v="2019-08-26T00:00:00"/>
    <x v="22"/>
    <s v="nincs"/>
    <s v="komfortnövelés (ld. Feltétfüzet)"/>
    <n v="1"/>
    <n v="1"/>
    <n v="50000000"/>
    <s v="Ft/kocsi"/>
    <m/>
    <m/>
    <m/>
    <n v="50000000"/>
    <d v="2019-10-25T00:00:00"/>
    <n v="2019"/>
    <n v="10"/>
    <n v="24225410"/>
    <n v="891903"/>
    <n v="11108097"/>
    <n v="86225410"/>
    <m/>
    <m/>
    <s v="1991-300"/>
    <s v=""/>
    <s v=""/>
    <s v="igen"/>
    <n v="54000000"/>
    <x v="2"/>
  </r>
  <r>
    <n v="615519913144"/>
    <n v="615519913144"/>
    <n v="615519913144"/>
    <s v="1991-300"/>
    <s v="Bp. Keleti"/>
    <d v="2019-08-26T00:00:00"/>
    <d v="2019-08-26T00:00:00"/>
    <x v="9"/>
    <e v="#N/A"/>
    <s v="hangosítás kiépítés (fix beépítésű mikrofonnal)"/>
    <n v="1"/>
    <n v="1"/>
    <n v="2000000"/>
    <m/>
    <m/>
    <m/>
    <n v="2000000"/>
    <m/>
    <d v="2019-10-25T00:00:00"/>
    <n v="2019"/>
    <n v="10"/>
    <s v=""/>
    <s v=""/>
    <s v=""/>
    <n v="2000000"/>
    <m/>
    <m/>
    <s v="1991-300"/>
    <s v=""/>
    <s v=""/>
    <s v="nem"/>
    <s v=""/>
    <x v="1"/>
  </r>
  <r>
    <n v="615519913144"/>
    <n v="615519913144"/>
    <n v="615519913144"/>
    <s v="1991-300"/>
    <s v="Bp. Keleti"/>
    <d v="2019-08-26T00:00:00"/>
    <d v="2019-08-26T00:00:00"/>
    <x v="34"/>
    <e v="#N/A"/>
    <s v="UIC csere, zöldhurok"/>
    <n v="1"/>
    <n v="1"/>
    <n v="2000000"/>
    <m/>
    <m/>
    <m/>
    <n v="2000000"/>
    <m/>
    <d v="2019-10-25T00:00:00"/>
    <n v="2019"/>
    <n v="10"/>
    <s v=""/>
    <s v=""/>
    <s v=""/>
    <n v="2000000"/>
    <m/>
    <m/>
    <s v="1991-300"/>
    <s v=""/>
    <s v=""/>
    <s v="nem"/>
    <s v=""/>
    <x v="1"/>
  </r>
  <r>
    <n v="615519913144"/>
    <n v="615519913144"/>
    <n v="615519913144"/>
    <s v="1991-300"/>
    <s v="Bp. Keleti"/>
    <d v="2019-08-26T00:00:00"/>
    <d v="2019-08-26T00:00:00"/>
    <x v="21"/>
    <e v="#N/A"/>
    <s v="szolgálati tároló kialakítás"/>
    <n v="1"/>
    <n v="0"/>
    <n v="1000000"/>
    <m/>
    <m/>
    <n v="0"/>
    <m/>
    <m/>
    <d v="2019-10-25T00:00:00"/>
    <n v="2019"/>
    <n v="10"/>
    <s v=""/>
    <s v=""/>
    <s v=""/>
    <n v="0"/>
    <m/>
    <m/>
    <s v="1991-300"/>
    <s v=""/>
    <s v=""/>
    <s v="nem"/>
    <s v=""/>
    <x v="0"/>
  </r>
  <r>
    <n v="615521913009"/>
    <n v="615521913009"/>
    <n v="615521913009"/>
    <s v="2191-300"/>
    <s v="Bp. Keleti"/>
    <d v="2018-06-25T00:00:00"/>
    <d v="2018-06-25T00:00:00"/>
    <x v="22"/>
    <s v="nincs"/>
    <s v="komfortnövelés (ld. Feltétfüzet)"/>
    <n v="1"/>
    <n v="1"/>
    <n v="50000000"/>
    <s v="Ft/kocsi"/>
    <m/>
    <m/>
    <m/>
    <n v="50000000"/>
    <d v="2018-08-24T00:00:00"/>
    <n v="2018"/>
    <n v="8"/>
    <n v="24225410"/>
    <n v="1421127"/>
    <n v="10578873"/>
    <n v="86225410"/>
    <m/>
    <m/>
    <s v="2191-300"/>
    <n v="1"/>
    <s v="kieső"/>
    <s v="igen"/>
    <n v="55000000"/>
    <x v="2"/>
  </r>
  <r>
    <n v="615521913009"/>
    <n v="615521913009"/>
    <n v="615521913009"/>
    <s v="2191-300"/>
    <s v="Bp. Keleti"/>
    <d v="2018-06-25T00:00:00"/>
    <d v="2018-06-25T00:00:00"/>
    <x v="9"/>
    <e v="#N/A"/>
    <s v="hangosítás kiépítés (fix beépítésű mikrofonnal)"/>
    <n v="1"/>
    <n v="1"/>
    <n v="2000000"/>
    <m/>
    <m/>
    <m/>
    <n v="2000000"/>
    <m/>
    <d v="2018-08-24T00:00:00"/>
    <n v="2018"/>
    <n v="8"/>
    <s v=""/>
    <s v=""/>
    <s v=""/>
    <n v="2000000"/>
    <m/>
    <m/>
    <s v="2191-300"/>
    <n v="1"/>
    <s v="kieső"/>
    <s v="nem"/>
    <s v=""/>
    <x v="1"/>
  </r>
  <r>
    <n v="615521913009"/>
    <n v="615521913009"/>
    <n v="615521913009"/>
    <s v="2191-300"/>
    <s v="Bp. Keleti"/>
    <d v="2018-06-25T00:00:00"/>
    <d v="2018-06-25T00:00:00"/>
    <x v="34"/>
    <e v="#N/A"/>
    <s v="UIC csere, zöldhurok"/>
    <n v="1"/>
    <n v="1"/>
    <n v="2000000"/>
    <m/>
    <m/>
    <m/>
    <n v="2000000"/>
    <m/>
    <d v="2018-08-24T00:00:00"/>
    <n v="2018"/>
    <n v="8"/>
    <s v=""/>
    <s v=""/>
    <s v=""/>
    <n v="2000000"/>
    <m/>
    <m/>
    <s v="2191-300"/>
    <n v="1"/>
    <s v="kieső"/>
    <s v="nem"/>
    <s v=""/>
    <x v="1"/>
  </r>
  <r>
    <n v="615521913009"/>
    <n v="615521913009"/>
    <n v="615521913009"/>
    <s v="2191-300"/>
    <s v="Bp. Keleti"/>
    <d v="2018-06-25T00:00:00"/>
    <d v="2018-06-25T00:00:00"/>
    <x v="21"/>
    <e v="#N/A"/>
    <s v="szolgálati tároló kialakítás"/>
    <n v="1"/>
    <n v="1"/>
    <n v="1000000"/>
    <m/>
    <m/>
    <n v="1000000"/>
    <m/>
    <m/>
    <d v="2018-08-24T00:00:00"/>
    <n v="2018"/>
    <n v="8"/>
    <s v=""/>
    <s v=""/>
    <s v=""/>
    <n v="1000000"/>
    <m/>
    <m/>
    <s v="2191-300"/>
    <n v="1"/>
    <s v="kieső"/>
    <s v="nem"/>
    <s v=""/>
    <x v="0"/>
  </r>
  <r>
    <n v="615521913017"/>
    <n v="615521913017"/>
    <n v="615521913017"/>
    <s v="2191-300"/>
    <s v="Bp. Keleti"/>
    <d v="2019-01-28T00:00:00"/>
    <d v="2019-01-28T00:00:00"/>
    <x v="22"/>
    <s v="nincs"/>
    <s v="komfortnövelés (ld. Feltétfüzet)"/>
    <n v="1"/>
    <n v="1"/>
    <n v="50000000"/>
    <s v="Ft/kocsi"/>
    <m/>
    <m/>
    <m/>
    <n v="50000000"/>
    <d v="2019-03-29T00:00:00"/>
    <n v="2019"/>
    <n v="3"/>
    <n v="24225410"/>
    <n v="1421127"/>
    <n v="10578873"/>
    <n v="86225410"/>
    <m/>
    <m/>
    <s v="2191-300"/>
    <s v=""/>
    <s v="kieső"/>
    <s v="igen"/>
    <n v="54000000"/>
    <x v="2"/>
  </r>
  <r>
    <n v="615521913017"/>
    <n v="615521913017"/>
    <n v="615521913017"/>
    <s v="2191-300"/>
    <s v="Bp. Keleti"/>
    <d v="2019-01-28T00:00:00"/>
    <d v="2019-01-28T00:00:00"/>
    <x v="9"/>
    <e v="#N/A"/>
    <s v="hangosítás kiépítés (fix beépítésű mikrofonnal)"/>
    <n v="1"/>
    <n v="1"/>
    <n v="2000000"/>
    <m/>
    <m/>
    <m/>
    <n v="2000000"/>
    <m/>
    <d v="2019-03-29T00:00:00"/>
    <n v="2019"/>
    <n v="3"/>
    <s v=""/>
    <s v=""/>
    <s v=""/>
    <n v="2000000"/>
    <m/>
    <m/>
    <s v="2191-300"/>
    <s v=""/>
    <s v="kieső"/>
    <s v="nem"/>
    <s v=""/>
    <x v="1"/>
  </r>
  <r>
    <n v="615521913017"/>
    <n v="615521913017"/>
    <n v="615521913017"/>
    <s v="2191-300"/>
    <s v="Bp. Keleti"/>
    <d v="2019-01-28T00:00:00"/>
    <d v="2019-01-28T00:00:00"/>
    <x v="34"/>
    <e v="#N/A"/>
    <s v="UIC csere, zöldhurok"/>
    <n v="1"/>
    <n v="1"/>
    <n v="2000000"/>
    <m/>
    <m/>
    <m/>
    <n v="2000000"/>
    <m/>
    <d v="2019-03-29T00:00:00"/>
    <n v="2019"/>
    <n v="3"/>
    <s v=""/>
    <s v=""/>
    <s v=""/>
    <n v="2000000"/>
    <m/>
    <m/>
    <s v="2191-300"/>
    <s v=""/>
    <s v="kieső"/>
    <s v="nem"/>
    <s v=""/>
    <x v="1"/>
  </r>
  <r>
    <n v="615521913017"/>
    <n v="615521913017"/>
    <n v="615521913017"/>
    <s v="2191-300"/>
    <s v="Bp. Keleti"/>
    <d v="2019-01-28T00:00:00"/>
    <d v="2019-01-28T00:00:00"/>
    <x v="21"/>
    <e v="#N/A"/>
    <s v="szolgálati tároló kialakítás"/>
    <n v="1"/>
    <n v="0"/>
    <n v="1000000"/>
    <m/>
    <m/>
    <n v="0"/>
    <m/>
    <m/>
    <d v="2019-03-29T00:00:00"/>
    <n v="2019"/>
    <n v="3"/>
    <s v=""/>
    <s v=""/>
    <s v=""/>
    <n v="0"/>
    <m/>
    <m/>
    <s v="2191-300"/>
    <s v=""/>
    <s v="kieső"/>
    <s v="nem"/>
    <s v=""/>
    <x v="0"/>
  </r>
  <r>
    <n v="615521913025"/>
    <n v="615521913025"/>
    <n v="615521913025"/>
    <s v="2191-300"/>
    <s v="Bp. Keleti"/>
    <d v="2019-09-04T00:00:00"/>
    <d v="2019-09-04T00:00:00"/>
    <x v="22"/>
    <s v="nincs"/>
    <s v="komfortnövelés (ld. Feltétfüzet)"/>
    <n v="1"/>
    <n v="1"/>
    <n v="50000000"/>
    <s v="Ft/kocsi"/>
    <m/>
    <m/>
    <m/>
    <n v="50000000"/>
    <d v="2019-11-03T00:00:00"/>
    <n v="2019"/>
    <n v="11"/>
    <n v="24225410"/>
    <n v="1421127"/>
    <n v="10578873"/>
    <n v="86225410"/>
    <m/>
    <m/>
    <s v="2191-300"/>
    <s v=""/>
    <s v="kieső"/>
    <s v="igen"/>
    <n v="54000000"/>
    <x v="2"/>
  </r>
  <r>
    <n v="615521913025"/>
    <n v="615521913025"/>
    <n v="615521913025"/>
    <s v="2191-300"/>
    <s v="Bp. Keleti"/>
    <d v="2019-09-04T00:00:00"/>
    <d v="2019-09-04T00:00:00"/>
    <x v="9"/>
    <e v="#N/A"/>
    <s v="hangosítás kiépítés (fix beépítésű mikrofonnal)"/>
    <n v="1"/>
    <n v="1"/>
    <n v="2000000"/>
    <m/>
    <m/>
    <m/>
    <n v="2000000"/>
    <m/>
    <d v="2019-11-03T00:00:00"/>
    <n v="2019"/>
    <n v="11"/>
    <s v=""/>
    <s v=""/>
    <s v=""/>
    <n v="2000000"/>
    <m/>
    <m/>
    <s v="2191-300"/>
    <s v=""/>
    <s v="kieső"/>
    <s v="nem"/>
    <s v=""/>
    <x v="1"/>
  </r>
  <r>
    <n v="615521913025"/>
    <n v="615521913025"/>
    <n v="615521913025"/>
    <s v="2191-300"/>
    <s v="Bp. Keleti"/>
    <d v="2019-09-04T00:00:00"/>
    <d v="2019-09-04T00:00:00"/>
    <x v="34"/>
    <e v="#N/A"/>
    <s v="UIC csere, zöldhurok"/>
    <n v="1"/>
    <n v="1"/>
    <n v="2000000"/>
    <m/>
    <m/>
    <m/>
    <n v="2000000"/>
    <m/>
    <d v="2019-11-03T00:00:00"/>
    <n v="2019"/>
    <n v="11"/>
    <s v=""/>
    <s v=""/>
    <s v=""/>
    <n v="2000000"/>
    <m/>
    <m/>
    <s v="2191-300"/>
    <s v=""/>
    <s v="kieső"/>
    <s v="nem"/>
    <s v=""/>
    <x v="1"/>
  </r>
  <r>
    <n v="615521913025"/>
    <n v="615521913025"/>
    <n v="615521913025"/>
    <s v="2191-300"/>
    <s v="Bp. Keleti"/>
    <d v="2019-09-04T00:00:00"/>
    <d v="2019-09-04T00:00:00"/>
    <x v="21"/>
    <e v="#N/A"/>
    <s v="szolgálati tároló kialakítás"/>
    <n v="1"/>
    <n v="0"/>
    <n v="1000000"/>
    <m/>
    <m/>
    <n v="0"/>
    <m/>
    <m/>
    <d v="2019-11-03T00:00:00"/>
    <n v="2019"/>
    <n v="11"/>
    <s v=""/>
    <s v=""/>
    <s v=""/>
    <n v="0"/>
    <m/>
    <m/>
    <s v="2191-300"/>
    <s v=""/>
    <s v="kieső"/>
    <s v="nem"/>
    <s v=""/>
    <x v="0"/>
  </r>
  <r>
    <n v="615521913033"/>
    <n v="615521913033"/>
    <n v="615521913033"/>
    <s v="2191-300"/>
    <s v="Bp. Keleti"/>
    <d v="2014-09-08T00:00:00"/>
    <s v="?"/>
    <x v="22"/>
    <s v="nincs"/>
    <s v="komfortnövelés (ld. Feltétfüzet)"/>
    <n v="1"/>
    <n v="1"/>
    <n v="50000000"/>
    <s v="Ft/kocsi"/>
    <m/>
    <m/>
    <m/>
    <n v="50000000"/>
    <d v="2018-11-30T00:00:00"/>
    <n v="2018"/>
    <n v="11"/>
    <n v="24225410"/>
    <n v="1421127"/>
    <n v="10578873"/>
    <n v="86225410"/>
    <m/>
    <m/>
    <s v="2191-300"/>
    <s v=""/>
    <s v="kieső"/>
    <s v="igen"/>
    <n v="55000000"/>
    <x v="2"/>
  </r>
  <r>
    <n v="615521913033"/>
    <n v="615521913033"/>
    <n v="615521913033"/>
    <s v="2191-300"/>
    <s v="Bp. Keleti"/>
    <d v="2014-09-08T00:00:00"/>
    <s v="?"/>
    <x v="9"/>
    <e v="#N/A"/>
    <s v="hangosítás kiépítés (fix beépítésű mikrofonnal)"/>
    <n v="1"/>
    <n v="1"/>
    <n v="2000000"/>
    <m/>
    <m/>
    <m/>
    <n v="2000000"/>
    <m/>
    <d v="2018-11-30T00:00:00"/>
    <n v="2018"/>
    <n v="11"/>
    <s v=""/>
    <s v=""/>
    <s v=""/>
    <n v="2000000"/>
    <m/>
    <m/>
    <s v="2191-300"/>
    <s v=""/>
    <s v="kieső"/>
    <s v="nem"/>
    <s v=""/>
    <x v="1"/>
  </r>
  <r>
    <n v="615521913033"/>
    <n v="615521913033"/>
    <n v="615521913033"/>
    <s v="2191-300"/>
    <s v="Bp. Keleti"/>
    <d v="2014-09-08T00:00:00"/>
    <s v="?"/>
    <x v="34"/>
    <e v="#N/A"/>
    <s v="UIC csere, zöldhurok"/>
    <n v="1"/>
    <n v="1"/>
    <n v="2000000"/>
    <m/>
    <m/>
    <m/>
    <n v="2000000"/>
    <m/>
    <d v="2018-11-30T00:00:00"/>
    <n v="2018"/>
    <n v="11"/>
    <s v=""/>
    <s v=""/>
    <s v=""/>
    <n v="2000000"/>
    <m/>
    <m/>
    <s v="2191-300"/>
    <s v=""/>
    <s v="kieső"/>
    <s v="nem"/>
    <s v=""/>
    <x v="1"/>
  </r>
  <r>
    <n v="615521913033"/>
    <n v="615521913033"/>
    <n v="615521913033"/>
    <s v="2191-300"/>
    <s v="Bp. Keleti"/>
    <d v="2014-09-08T00:00:00"/>
    <s v="?"/>
    <x v="21"/>
    <e v="#N/A"/>
    <s v="szolgálati tároló kialakítás"/>
    <n v="1"/>
    <n v="1"/>
    <n v="1000000"/>
    <m/>
    <m/>
    <n v="1000000"/>
    <m/>
    <m/>
    <d v="2018-11-30T00:00:00"/>
    <n v="2018"/>
    <n v="11"/>
    <s v=""/>
    <s v=""/>
    <s v=""/>
    <n v="1000000"/>
    <m/>
    <m/>
    <s v="2191-300"/>
    <s v=""/>
    <s v="kieső"/>
    <s v="nem"/>
    <s v=""/>
    <x v="0"/>
  </r>
  <r>
    <n v="615521913041"/>
    <n v="615521913041"/>
    <n v="615521913041"/>
    <s v="2191-300"/>
    <s v="Bp. Keleti"/>
    <d v="2020-04-25T00:00:00"/>
    <d v="2020-04-25T00:00:00"/>
    <x v="22"/>
    <s v="nincs"/>
    <s v="komfortnövelés (ld. Feltétfüzet)"/>
    <n v="1"/>
    <n v="1"/>
    <n v="50000000"/>
    <s v="Ft/kocsi"/>
    <m/>
    <m/>
    <m/>
    <n v="50000000"/>
    <d v="2020-06-24T00:00:00"/>
    <n v="2020"/>
    <n v="6"/>
    <n v="24225410"/>
    <n v="1421127"/>
    <n v="10578873"/>
    <n v="86225410"/>
    <m/>
    <m/>
    <s v="2191-300"/>
    <s v=""/>
    <s v="kieső"/>
    <s v="igen"/>
    <n v="54000000"/>
    <x v="2"/>
  </r>
  <r>
    <n v="615521913041"/>
    <n v="615521913041"/>
    <n v="615521913041"/>
    <s v="2191-300"/>
    <s v="Bp. Keleti"/>
    <d v="2020-04-25T00:00:00"/>
    <d v="2020-04-25T00:00:00"/>
    <x v="9"/>
    <e v="#N/A"/>
    <s v="hangosítás kiépítés (fix beépítésű mikrofonnal)"/>
    <n v="1"/>
    <n v="1"/>
    <n v="2000000"/>
    <m/>
    <m/>
    <m/>
    <n v="2000000"/>
    <m/>
    <d v="2020-06-24T00:00:00"/>
    <n v="2020"/>
    <n v="6"/>
    <s v=""/>
    <s v=""/>
    <s v=""/>
    <n v="2000000"/>
    <m/>
    <m/>
    <s v="2191-300"/>
    <s v=""/>
    <s v="kieső"/>
    <s v="nem"/>
    <s v=""/>
    <x v="1"/>
  </r>
  <r>
    <n v="615521913041"/>
    <n v="615521913041"/>
    <n v="615521913041"/>
    <s v="2191-300"/>
    <s v="Bp. Keleti"/>
    <d v="2020-04-25T00:00:00"/>
    <d v="2020-04-25T00:00:00"/>
    <x v="34"/>
    <e v="#N/A"/>
    <s v="UIC csere, zöldhurok"/>
    <n v="1"/>
    <n v="1"/>
    <n v="2000000"/>
    <m/>
    <m/>
    <m/>
    <n v="2000000"/>
    <m/>
    <d v="2020-06-24T00:00:00"/>
    <n v="2020"/>
    <n v="6"/>
    <s v=""/>
    <s v=""/>
    <s v=""/>
    <n v="2000000"/>
    <m/>
    <m/>
    <s v="2191-300"/>
    <s v=""/>
    <s v="kieső"/>
    <s v="nem"/>
    <s v=""/>
    <x v="1"/>
  </r>
  <r>
    <n v="615521913041"/>
    <n v="615521913041"/>
    <n v="615521913041"/>
    <s v="2191-300"/>
    <s v="Bp. Keleti"/>
    <d v="2020-04-25T00:00:00"/>
    <d v="2020-04-25T00:00:00"/>
    <x v="21"/>
    <e v="#N/A"/>
    <s v="szolgálati tároló kialakítás"/>
    <n v="1"/>
    <n v="0"/>
    <n v="1000000"/>
    <m/>
    <m/>
    <n v="0"/>
    <m/>
    <m/>
    <d v="2020-06-24T00:00:00"/>
    <n v="2020"/>
    <n v="6"/>
    <s v=""/>
    <s v=""/>
    <s v=""/>
    <n v="0"/>
    <m/>
    <m/>
    <s v="2191-300"/>
    <s v=""/>
    <s v="kieső"/>
    <s v="nem"/>
    <s v=""/>
    <x v="0"/>
  </r>
  <r>
    <n v="615521913058"/>
    <n v="615521913058"/>
    <n v="615521913058"/>
    <s v="2191-300"/>
    <s v="Bp. Keleti"/>
    <d v="2019-09-18T00:00:00"/>
    <d v="2019-09-18T00:00:00"/>
    <x v="22"/>
    <s v="nincs"/>
    <s v="komfortnövelés (ld. Feltétfüzet)"/>
    <n v="1"/>
    <n v="1"/>
    <n v="50000000"/>
    <s v="Ft/kocsi"/>
    <m/>
    <m/>
    <m/>
    <n v="50000000"/>
    <d v="2019-11-17T00:00:00"/>
    <n v="2019"/>
    <n v="11"/>
    <n v="24225410"/>
    <n v="1421127"/>
    <n v="10578873"/>
    <n v="86225410"/>
    <m/>
    <m/>
    <s v="2191-300"/>
    <s v=""/>
    <s v="kieső"/>
    <s v="igen"/>
    <n v="54000000"/>
    <x v="2"/>
  </r>
  <r>
    <n v="615521913058"/>
    <n v="615521913058"/>
    <n v="615521913058"/>
    <s v="2191-300"/>
    <s v="Bp. Keleti"/>
    <d v="2019-09-18T00:00:00"/>
    <d v="2019-09-18T00:00:00"/>
    <x v="9"/>
    <e v="#N/A"/>
    <s v="hangosítás kiépítés (fix beépítésű mikrofonnal)"/>
    <n v="1"/>
    <n v="1"/>
    <n v="2000000"/>
    <m/>
    <m/>
    <m/>
    <n v="2000000"/>
    <m/>
    <d v="2019-11-17T00:00:00"/>
    <n v="2019"/>
    <n v="11"/>
    <s v=""/>
    <s v=""/>
    <s v=""/>
    <n v="2000000"/>
    <m/>
    <m/>
    <s v="2191-300"/>
    <s v=""/>
    <s v="kieső"/>
    <s v="nem"/>
    <s v=""/>
    <x v="1"/>
  </r>
  <r>
    <n v="615521913058"/>
    <n v="615521913058"/>
    <n v="615521913058"/>
    <s v="2191-300"/>
    <s v="Bp. Keleti"/>
    <d v="2019-09-18T00:00:00"/>
    <d v="2019-09-18T00:00:00"/>
    <x v="34"/>
    <e v="#N/A"/>
    <s v="UIC csere, zöldhurok"/>
    <n v="1"/>
    <n v="1"/>
    <n v="2000000"/>
    <m/>
    <m/>
    <m/>
    <n v="2000000"/>
    <m/>
    <d v="2019-11-17T00:00:00"/>
    <n v="2019"/>
    <n v="11"/>
    <s v=""/>
    <s v=""/>
    <s v=""/>
    <n v="2000000"/>
    <m/>
    <m/>
    <s v="2191-300"/>
    <s v=""/>
    <s v="kieső"/>
    <s v="nem"/>
    <s v=""/>
    <x v="1"/>
  </r>
  <r>
    <n v="615521913058"/>
    <n v="615521913058"/>
    <n v="615521913058"/>
    <s v="2191-300"/>
    <s v="Bp. Keleti"/>
    <d v="2019-09-18T00:00:00"/>
    <d v="2019-09-18T00:00:00"/>
    <x v="21"/>
    <e v="#N/A"/>
    <s v="szolgálati tároló kialakítás"/>
    <n v="1"/>
    <n v="0"/>
    <n v="1000000"/>
    <m/>
    <m/>
    <n v="0"/>
    <m/>
    <m/>
    <d v="2019-11-17T00:00:00"/>
    <n v="2019"/>
    <n v="11"/>
    <s v=""/>
    <s v=""/>
    <s v=""/>
    <n v="0"/>
    <m/>
    <m/>
    <s v="2191-300"/>
    <s v=""/>
    <s v="kieső"/>
    <s v="nem"/>
    <s v=""/>
    <x v="0"/>
  </r>
  <r>
    <n v="615521913066"/>
    <n v="615521913066"/>
    <n v="615521913066"/>
    <s v="2191-300"/>
    <s v="Bp. Keleti"/>
    <d v="2019-02-03T00:00:00"/>
    <d v="2019-02-03T00:00:00"/>
    <x v="22"/>
    <s v="nincs"/>
    <s v="komfortnövelés (ld. Feltétfüzet)"/>
    <n v="1"/>
    <n v="1"/>
    <n v="50000000"/>
    <s v="Ft/kocsi"/>
    <m/>
    <m/>
    <m/>
    <n v="50000000"/>
    <d v="2019-04-04T00:00:00"/>
    <n v="2019"/>
    <n v="4"/>
    <n v="24225410"/>
    <n v="1421127"/>
    <n v="10578873"/>
    <n v="86225410"/>
    <m/>
    <m/>
    <s v="2191-300"/>
    <s v=""/>
    <s v="kieső"/>
    <s v="igen"/>
    <n v="55000000"/>
    <x v="2"/>
  </r>
  <r>
    <n v="615521913066"/>
    <n v="615521913066"/>
    <n v="615521913066"/>
    <s v="2191-300"/>
    <s v="Bp. Keleti"/>
    <d v="2019-02-03T00:00:00"/>
    <d v="2019-02-03T00:00:00"/>
    <x v="9"/>
    <e v="#N/A"/>
    <s v="hangosítás kiépítés (fix beépítésű mikrofonnal)"/>
    <n v="1"/>
    <n v="1"/>
    <n v="2000000"/>
    <m/>
    <m/>
    <m/>
    <n v="2000000"/>
    <m/>
    <d v="2019-04-04T00:00:00"/>
    <n v="2019"/>
    <n v="4"/>
    <s v=""/>
    <s v=""/>
    <s v=""/>
    <n v="2000000"/>
    <m/>
    <m/>
    <s v="2191-300"/>
    <s v=""/>
    <s v="kieső"/>
    <s v="nem"/>
    <s v=""/>
    <x v="1"/>
  </r>
  <r>
    <n v="615521913066"/>
    <n v="615521913066"/>
    <n v="615521913066"/>
    <s v="2191-300"/>
    <s v="Bp. Keleti"/>
    <d v="2019-02-03T00:00:00"/>
    <d v="2019-02-03T00:00:00"/>
    <x v="34"/>
    <e v="#N/A"/>
    <s v="UIC csere, zöldhurok"/>
    <n v="1"/>
    <n v="1"/>
    <n v="2000000"/>
    <m/>
    <m/>
    <m/>
    <n v="2000000"/>
    <m/>
    <d v="2019-04-04T00:00:00"/>
    <n v="2019"/>
    <n v="4"/>
    <s v=""/>
    <s v=""/>
    <s v=""/>
    <n v="2000000"/>
    <m/>
    <m/>
    <s v="2191-300"/>
    <s v=""/>
    <s v="kieső"/>
    <s v="nem"/>
    <s v=""/>
    <x v="1"/>
  </r>
  <r>
    <n v="615521913066"/>
    <n v="615521913066"/>
    <n v="615521913066"/>
    <s v="2191-300"/>
    <s v="Bp. Keleti"/>
    <d v="2019-02-03T00:00:00"/>
    <d v="2019-02-03T00:00:00"/>
    <x v="21"/>
    <e v="#N/A"/>
    <s v="szolgálati tároló kialakítás"/>
    <n v="1"/>
    <n v="1"/>
    <n v="1000000"/>
    <m/>
    <m/>
    <n v="1000000"/>
    <m/>
    <m/>
    <d v="2019-04-04T00:00:00"/>
    <n v="2019"/>
    <n v="4"/>
    <s v=""/>
    <s v=""/>
    <s v=""/>
    <n v="1000000"/>
    <m/>
    <m/>
    <s v="2191-300"/>
    <s v=""/>
    <s v="kieső"/>
    <s v="nem"/>
    <s v=""/>
    <x v="0"/>
  </r>
  <r>
    <n v="615521913074"/>
    <n v="615521913074"/>
    <n v="615521913074"/>
    <s v="2191-300"/>
    <s v="Bp. Keleti"/>
    <d v="2019-11-06T00:00:00"/>
    <d v="2019-11-06T00:00:00"/>
    <x v="22"/>
    <s v="nincs"/>
    <s v="komfortnövelés (ld. Feltétfüzet)"/>
    <n v="1"/>
    <n v="1"/>
    <n v="50000000"/>
    <s v="Ft/kocsi"/>
    <m/>
    <m/>
    <m/>
    <n v="50000000"/>
    <d v="2020-01-05T00:00:00"/>
    <n v="2020"/>
    <n v="1"/>
    <n v="24225410"/>
    <n v="1421127"/>
    <n v="10578873"/>
    <n v="86225410"/>
    <m/>
    <m/>
    <s v="2191-300"/>
    <s v=""/>
    <s v="kieső"/>
    <s v="igen"/>
    <n v="54000000"/>
    <x v="2"/>
  </r>
  <r>
    <n v="615521913074"/>
    <n v="615521913074"/>
    <n v="615521913074"/>
    <s v="2191-300"/>
    <s v="Bp. Keleti"/>
    <d v="2019-11-06T00:00:00"/>
    <d v="2019-11-06T00:00:00"/>
    <x v="9"/>
    <e v="#N/A"/>
    <s v="hangosítás kiépítés (fix beépítésű mikrofonnal)"/>
    <n v="1"/>
    <n v="1"/>
    <n v="2000000"/>
    <m/>
    <m/>
    <m/>
    <n v="2000000"/>
    <m/>
    <d v="2020-01-05T00:00:00"/>
    <n v="2020"/>
    <n v="1"/>
    <s v=""/>
    <s v=""/>
    <s v=""/>
    <n v="2000000"/>
    <m/>
    <m/>
    <s v="2191-300"/>
    <s v=""/>
    <s v="kieső"/>
    <s v="nem"/>
    <s v=""/>
    <x v="1"/>
  </r>
  <r>
    <n v="615521913074"/>
    <n v="615521913074"/>
    <n v="615521913074"/>
    <s v="2191-300"/>
    <s v="Bp. Keleti"/>
    <d v="2019-11-06T00:00:00"/>
    <d v="2019-11-06T00:00:00"/>
    <x v="34"/>
    <e v="#N/A"/>
    <s v="UIC csere, zöldhurok"/>
    <n v="1"/>
    <n v="1"/>
    <n v="2000000"/>
    <m/>
    <m/>
    <m/>
    <n v="2000000"/>
    <m/>
    <d v="2020-01-05T00:00:00"/>
    <n v="2020"/>
    <n v="1"/>
    <s v=""/>
    <s v=""/>
    <s v=""/>
    <n v="2000000"/>
    <m/>
    <m/>
    <s v="2191-300"/>
    <s v=""/>
    <s v="kieső"/>
    <s v="nem"/>
    <s v=""/>
    <x v="1"/>
  </r>
  <r>
    <n v="615521913074"/>
    <n v="615521913074"/>
    <n v="615521913074"/>
    <s v="2191-300"/>
    <s v="Bp. Keleti"/>
    <d v="2019-11-06T00:00:00"/>
    <d v="2019-11-06T00:00:00"/>
    <x v="21"/>
    <e v="#N/A"/>
    <s v="szolgálati tároló kialakítás"/>
    <n v="1"/>
    <n v="0"/>
    <n v="1000000"/>
    <m/>
    <m/>
    <n v="0"/>
    <m/>
    <m/>
    <d v="2020-01-05T00:00:00"/>
    <n v="2020"/>
    <n v="1"/>
    <s v=""/>
    <s v=""/>
    <s v=""/>
    <n v="0"/>
    <m/>
    <m/>
    <s v="2191-300"/>
    <s v=""/>
    <s v="kieső"/>
    <s v="nem"/>
    <s v=""/>
    <x v="0"/>
  </r>
  <r>
    <n v="615521913082"/>
    <n v="615521913082"/>
    <n v="615521913082"/>
    <s v="2191-300"/>
    <s v="Bp. Keleti"/>
    <d v="2019-09-01T00:00:00"/>
    <d v="2019-09-01T00:00:00"/>
    <x v="22"/>
    <s v="nincs"/>
    <s v="komfortnövelés (ld. Feltétfüzet)"/>
    <n v="1"/>
    <n v="1"/>
    <n v="50000000"/>
    <s v="Ft/kocsi"/>
    <m/>
    <m/>
    <m/>
    <n v="50000000"/>
    <d v="2019-10-31T00:00:00"/>
    <n v="2019"/>
    <n v="10"/>
    <n v="24225410"/>
    <n v="1421127"/>
    <n v="10578873"/>
    <n v="86225410"/>
    <m/>
    <m/>
    <s v="2191-300"/>
    <s v=""/>
    <s v="kieső"/>
    <s v="igen"/>
    <n v="54000000"/>
    <x v="2"/>
  </r>
  <r>
    <n v="615521913082"/>
    <n v="615521913082"/>
    <n v="615521913082"/>
    <s v="2191-300"/>
    <s v="Bp. Keleti"/>
    <d v="2019-09-01T00:00:00"/>
    <d v="2019-09-01T00:00:00"/>
    <x v="9"/>
    <e v="#N/A"/>
    <s v="hangosítás kiépítés (fix beépítésű mikrofonnal)"/>
    <n v="1"/>
    <n v="1"/>
    <n v="2000000"/>
    <m/>
    <m/>
    <m/>
    <n v="2000000"/>
    <m/>
    <d v="2019-10-31T00:00:00"/>
    <n v="2019"/>
    <n v="10"/>
    <s v=""/>
    <s v=""/>
    <s v=""/>
    <n v="2000000"/>
    <m/>
    <m/>
    <s v="2191-300"/>
    <s v=""/>
    <s v="kieső"/>
    <s v="nem"/>
    <s v=""/>
    <x v="1"/>
  </r>
  <r>
    <n v="615521913082"/>
    <n v="615521913082"/>
    <n v="615521913082"/>
    <s v="2191-300"/>
    <s v="Bp. Keleti"/>
    <d v="2019-09-01T00:00:00"/>
    <d v="2019-09-01T00:00:00"/>
    <x v="34"/>
    <e v="#N/A"/>
    <s v="UIC csere, zöldhurok"/>
    <n v="1"/>
    <n v="1"/>
    <n v="2000000"/>
    <m/>
    <m/>
    <m/>
    <n v="2000000"/>
    <m/>
    <d v="2019-10-31T00:00:00"/>
    <n v="2019"/>
    <n v="10"/>
    <s v=""/>
    <s v=""/>
    <s v=""/>
    <n v="2000000"/>
    <m/>
    <m/>
    <s v="2191-300"/>
    <s v=""/>
    <s v="kieső"/>
    <s v="nem"/>
    <s v=""/>
    <x v="1"/>
  </r>
  <r>
    <n v="615521913082"/>
    <n v="615521913082"/>
    <n v="615521913082"/>
    <s v="2191-300"/>
    <s v="Bp. Keleti"/>
    <d v="2019-09-01T00:00:00"/>
    <d v="2019-09-01T00:00:00"/>
    <x v="21"/>
    <e v="#N/A"/>
    <s v="szolgálati tároló kialakítás"/>
    <n v="1"/>
    <n v="0"/>
    <n v="1000000"/>
    <m/>
    <m/>
    <n v="0"/>
    <m/>
    <m/>
    <d v="2019-10-31T00:00:00"/>
    <n v="2019"/>
    <n v="10"/>
    <s v=""/>
    <s v=""/>
    <s v=""/>
    <n v="0"/>
    <m/>
    <m/>
    <s v="2191-300"/>
    <s v=""/>
    <s v="kieső"/>
    <s v="nem"/>
    <s v=""/>
    <x v="0"/>
  </r>
  <r>
    <n v="615521913090"/>
    <n v="615521913090"/>
    <n v="615521913090"/>
    <s v="2191-300"/>
    <s v="Bp. Keleti"/>
    <d v="2019-06-18T00:00:00"/>
    <d v="2019-06-18T00:00:00"/>
    <x v="22"/>
    <s v="nincs"/>
    <s v="komfortnövelés (ld. Feltétfüzet)"/>
    <n v="1"/>
    <n v="1"/>
    <n v="50000000"/>
    <s v="Ft/kocsi"/>
    <m/>
    <m/>
    <m/>
    <n v="50000000"/>
    <d v="2019-08-17T00:00:00"/>
    <n v="2019"/>
    <n v="8"/>
    <n v="24225410"/>
    <n v="1421127"/>
    <n v="10578873"/>
    <n v="86225410"/>
    <m/>
    <m/>
    <s v="2191-300"/>
    <s v=""/>
    <s v="kieső"/>
    <s v="igen"/>
    <n v="55000000"/>
    <x v="2"/>
  </r>
  <r>
    <n v="615521913090"/>
    <n v="615521913090"/>
    <n v="615521913090"/>
    <s v="2191-300"/>
    <s v="Bp. Keleti"/>
    <d v="2019-06-18T00:00:00"/>
    <d v="2019-06-18T00:00:00"/>
    <x v="9"/>
    <e v="#N/A"/>
    <s v="hangosítás kiépítés (fix beépítésű mikrofonnal)"/>
    <n v="1"/>
    <n v="1"/>
    <n v="2000000"/>
    <m/>
    <m/>
    <m/>
    <n v="2000000"/>
    <m/>
    <d v="2019-08-17T00:00:00"/>
    <n v="2019"/>
    <n v="8"/>
    <s v=""/>
    <s v=""/>
    <s v=""/>
    <n v="2000000"/>
    <m/>
    <m/>
    <s v="2191-300"/>
    <s v=""/>
    <s v="kieső"/>
    <s v="nem"/>
    <s v=""/>
    <x v="1"/>
  </r>
  <r>
    <n v="615521913090"/>
    <n v="615521913090"/>
    <n v="615521913090"/>
    <s v="2191-300"/>
    <s v="Bp. Keleti"/>
    <d v="2019-06-18T00:00:00"/>
    <d v="2019-06-18T00:00:00"/>
    <x v="34"/>
    <e v="#N/A"/>
    <s v="UIC csere, zöldhurok"/>
    <n v="1"/>
    <n v="1"/>
    <n v="2000000"/>
    <m/>
    <m/>
    <m/>
    <n v="2000000"/>
    <m/>
    <d v="2019-08-17T00:00:00"/>
    <n v="2019"/>
    <n v="8"/>
    <s v=""/>
    <s v=""/>
    <s v=""/>
    <n v="2000000"/>
    <m/>
    <m/>
    <s v="2191-300"/>
    <s v=""/>
    <s v="kieső"/>
    <s v="nem"/>
    <s v=""/>
    <x v="1"/>
  </r>
  <r>
    <n v="615521913090"/>
    <n v="615521913090"/>
    <n v="615521913090"/>
    <s v="2191-300"/>
    <s v="Bp. Keleti"/>
    <d v="2019-06-18T00:00:00"/>
    <d v="2019-06-18T00:00:00"/>
    <x v="21"/>
    <e v="#N/A"/>
    <s v="szolgálati tároló kialakítás"/>
    <n v="1"/>
    <n v="1"/>
    <n v="1000000"/>
    <m/>
    <m/>
    <n v="1000000"/>
    <m/>
    <m/>
    <d v="2019-08-17T00:00:00"/>
    <n v="2019"/>
    <n v="8"/>
    <s v=""/>
    <s v=""/>
    <s v=""/>
    <n v="1000000"/>
    <m/>
    <m/>
    <s v="2191-300"/>
    <s v=""/>
    <s v="kieső"/>
    <s v="nem"/>
    <s v=""/>
    <x v="0"/>
  </r>
  <r>
    <n v="615521913108"/>
    <n v="615521913108"/>
    <n v="615521913108"/>
    <s v="2191-300"/>
    <s v="Bp. Keleti"/>
    <d v="2019-08-26T00:00:00"/>
    <d v="2019-08-26T00:00:00"/>
    <x v="22"/>
    <s v="nincs"/>
    <s v="komfortnövelés (ld. Feltétfüzet)"/>
    <n v="1"/>
    <n v="1"/>
    <n v="50000000"/>
    <s v="Ft/kocsi"/>
    <m/>
    <m/>
    <m/>
    <n v="50000000"/>
    <d v="2019-10-25T00:00:00"/>
    <n v="2019"/>
    <n v="10"/>
    <n v="24225410"/>
    <n v="1421127"/>
    <n v="10578873"/>
    <n v="86225410"/>
    <m/>
    <m/>
    <s v="2191-300"/>
    <s v=""/>
    <s v="kieső"/>
    <s v="igen"/>
    <n v="54000000"/>
    <x v="2"/>
  </r>
  <r>
    <n v="615521913108"/>
    <n v="615521913108"/>
    <n v="615521913108"/>
    <s v="2191-300"/>
    <s v="Bp. Keleti"/>
    <d v="2019-08-26T00:00:00"/>
    <d v="2019-08-26T00:00:00"/>
    <x v="9"/>
    <e v="#N/A"/>
    <s v="hangosítás kiépítés (fix beépítésű mikrofonnal)"/>
    <n v="1"/>
    <n v="1"/>
    <n v="2000000"/>
    <m/>
    <m/>
    <m/>
    <n v="2000000"/>
    <m/>
    <d v="2019-10-25T00:00:00"/>
    <n v="2019"/>
    <n v="10"/>
    <s v=""/>
    <s v=""/>
    <s v=""/>
    <n v="2000000"/>
    <m/>
    <m/>
    <s v="2191-300"/>
    <s v=""/>
    <s v="kieső"/>
    <s v="nem"/>
    <s v=""/>
    <x v="1"/>
  </r>
  <r>
    <n v="615521913108"/>
    <n v="615521913108"/>
    <n v="615521913108"/>
    <s v="2191-300"/>
    <s v="Bp. Keleti"/>
    <d v="2019-08-26T00:00:00"/>
    <d v="2019-08-26T00:00:00"/>
    <x v="34"/>
    <e v="#N/A"/>
    <s v="UIC csere, zöldhurok"/>
    <n v="1"/>
    <n v="1"/>
    <n v="2000000"/>
    <m/>
    <m/>
    <m/>
    <n v="2000000"/>
    <m/>
    <d v="2019-10-25T00:00:00"/>
    <n v="2019"/>
    <n v="10"/>
    <s v=""/>
    <s v=""/>
    <s v=""/>
    <n v="2000000"/>
    <m/>
    <m/>
    <s v="2191-300"/>
    <s v=""/>
    <s v="kieső"/>
    <s v="nem"/>
    <s v=""/>
    <x v="1"/>
  </r>
  <r>
    <n v="615521913108"/>
    <n v="615521913108"/>
    <n v="615521913108"/>
    <s v="2191-300"/>
    <s v="Bp. Keleti"/>
    <d v="2019-08-26T00:00:00"/>
    <d v="2019-08-26T00:00:00"/>
    <x v="21"/>
    <e v="#N/A"/>
    <s v="szolgálati tároló kialakítás"/>
    <n v="1"/>
    <n v="0"/>
    <n v="1000000"/>
    <m/>
    <m/>
    <n v="0"/>
    <m/>
    <m/>
    <d v="2019-10-25T00:00:00"/>
    <n v="2019"/>
    <n v="10"/>
    <s v=""/>
    <s v=""/>
    <s v=""/>
    <n v="0"/>
    <m/>
    <m/>
    <s v="2191-300"/>
    <s v=""/>
    <s v="kieső"/>
    <s v="nem"/>
    <s v=""/>
    <x v="0"/>
  </r>
  <r>
    <n v="615521913116"/>
    <n v="615521913116"/>
    <n v="615521913116"/>
    <s v="2191-300"/>
    <s v="Bp. Keleti"/>
    <d v="2020-12-15T00:00:00"/>
    <d v="2020-12-15T00:00:00"/>
    <x v="22"/>
    <s v="nincs"/>
    <s v="komfortnövelés (ld. Feltétfüzet)"/>
    <n v="1"/>
    <n v="1"/>
    <n v="50000000"/>
    <s v="Ft/kocsi"/>
    <m/>
    <m/>
    <m/>
    <n v="50000000"/>
    <d v="2021-02-13T00:00:00"/>
    <n v="2021"/>
    <n v="2"/>
    <n v="24225410"/>
    <n v="1421127"/>
    <n v="10578873"/>
    <n v="86225410"/>
    <m/>
    <m/>
    <s v="2191-300"/>
    <s v=""/>
    <s v="kieső"/>
    <s v="igen"/>
    <n v="54000000"/>
    <x v="2"/>
  </r>
  <r>
    <n v="615521913116"/>
    <n v="615521913116"/>
    <n v="615521913116"/>
    <s v="2191-300"/>
    <s v="Bp. Keleti"/>
    <d v="2020-12-15T00:00:00"/>
    <d v="2020-12-15T00:00:00"/>
    <x v="9"/>
    <e v="#N/A"/>
    <s v="hangosítás kiépítés (fix beépítésű mikrofonnal)"/>
    <n v="1"/>
    <n v="1"/>
    <n v="2000000"/>
    <m/>
    <m/>
    <m/>
    <n v="2000000"/>
    <m/>
    <d v="2021-02-13T00:00:00"/>
    <n v="2021"/>
    <n v="2"/>
    <s v=""/>
    <s v=""/>
    <s v=""/>
    <n v="2000000"/>
    <m/>
    <m/>
    <s v="2191-300"/>
    <s v=""/>
    <s v="kieső"/>
    <s v="nem"/>
    <s v=""/>
    <x v="1"/>
  </r>
  <r>
    <n v="615521913116"/>
    <n v="615521913116"/>
    <n v="615521913116"/>
    <s v="2191-300"/>
    <s v="Bp. Keleti"/>
    <d v="2020-12-15T00:00:00"/>
    <d v="2020-12-15T00:00:00"/>
    <x v="34"/>
    <e v="#N/A"/>
    <s v="UIC csere, zöldhurok"/>
    <n v="1"/>
    <n v="1"/>
    <n v="2000000"/>
    <m/>
    <m/>
    <m/>
    <n v="2000000"/>
    <m/>
    <d v="2021-02-13T00:00:00"/>
    <n v="2021"/>
    <n v="2"/>
    <s v=""/>
    <s v=""/>
    <s v=""/>
    <n v="2000000"/>
    <m/>
    <m/>
    <s v="2191-300"/>
    <s v=""/>
    <s v="kieső"/>
    <s v="nem"/>
    <s v=""/>
    <x v="1"/>
  </r>
  <r>
    <n v="615521913116"/>
    <n v="615521913116"/>
    <n v="615521913116"/>
    <s v="2191-300"/>
    <s v="Bp. Keleti"/>
    <d v="2020-12-15T00:00:00"/>
    <d v="2020-12-15T00:00:00"/>
    <x v="21"/>
    <e v="#N/A"/>
    <s v="szolgálati tároló kialakítás"/>
    <n v="1"/>
    <n v="0"/>
    <n v="1000000"/>
    <m/>
    <m/>
    <n v="0"/>
    <m/>
    <m/>
    <d v="2021-02-13T00:00:00"/>
    <n v="2021"/>
    <n v="2"/>
    <s v=""/>
    <s v=""/>
    <s v=""/>
    <n v="0"/>
    <m/>
    <m/>
    <s v="2191-300"/>
    <s v=""/>
    <s v="kieső"/>
    <s v="nem"/>
    <s v=""/>
    <x v="0"/>
  </r>
  <r>
    <n v="615521913124"/>
    <n v="615521913124"/>
    <n v="615521913124"/>
    <s v="2191-300"/>
    <s v="Bp. Keleti"/>
    <d v="2018-10-20T00:00:00"/>
    <d v="2018-10-20T00:00:00"/>
    <x v="22"/>
    <s v="nincs"/>
    <s v="komfortnövelés (ld. Feltétfüzet)"/>
    <n v="1"/>
    <n v="1"/>
    <n v="50000000"/>
    <s v="Ft/kocsi"/>
    <m/>
    <m/>
    <m/>
    <n v="50000000"/>
    <d v="2018-12-19T00:00:00"/>
    <n v="2018"/>
    <n v="12"/>
    <n v="24225410"/>
    <n v="1421127"/>
    <n v="10578873"/>
    <n v="86225410"/>
    <m/>
    <m/>
    <s v="2191-300"/>
    <s v=""/>
    <s v="kieső"/>
    <s v="igen"/>
    <n v="55000000"/>
    <x v="2"/>
  </r>
  <r>
    <n v="615521913124"/>
    <n v="615521913124"/>
    <n v="615521913124"/>
    <s v="2191-300"/>
    <s v="Bp. Keleti"/>
    <d v="2018-10-20T00:00:00"/>
    <d v="2018-10-20T00:00:00"/>
    <x v="9"/>
    <e v="#N/A"/>
    <s v="hangosítás kiépítés (fix beépítésű mikrofonnal)"/>
    <n v="1"/>
    <n v="1"/>
    <n v="2000000"/>
    <m/>
    <m/>
    <m/>
    <n v="2000000"/>
    <m/>
    <d v="2018-12-19T00:00:00"/>
    <n v="2018"/>
    <n v="12"/>
    <s v=""/>
    <s v=""/>
    <s v=""/>
    <n v="2000000"/>
    <m/>
    <m/>
    <s v="2191-300"/>
    <s v=""/>
    <s v="kieső"/>
    <s v="nem"/>
    <s v=""/>
    <x v="1"/>
  </r>
  <r>
    <n v="615521913124"/>
    <n v="615521913124"/>
    <n v="615521913124"/>
    <s v="2191-300"/>
    <s v="Bp. Keleti"/>
    <d v="2018-10-20T00:00:00"/>
    <d v="2018-10-20T00:00:00"/>
    <x v="34"/>
    <e v="#N/A"/>
    <s v="UIC csere, zöldhurok"/>
    <n v="1"/>
    <n v="1"/>
    <n v="2000000"/>
    <m/>
    <m/>
    <m/>
    <n v="2000000"/>
    <m/>
    <d v="2018-12-19T00:00:00"/>
    <n v="2018"/>
    <n v="12"/>
    <s v=""/>
    <s v=""/>
    <s v=""/>
    <n v="2000000"/>
    <m/>
    <m/>
    <s v="2191-300"/>
    <s v=""/>
    <s v="kieső"/>
    <s v="nem"/>
    <s v=""/>
    <x v="1"/>
  </r>
  <r>
    <n v="615521913124"/>
    <n v="615521913124"/>
    <n v="615521913124"/>
    <s v="2191-300"/>
    <s v="Bp. Keleti"/>
    <d v="2018-10-20T00:00:00"/>
    <d v="2018-10-20T00:00:00"/>
    <x v="21"/>
    <e v="#N/A"/>
    <s v="szolgálati tároló kialakítás"/>
    <n v="1"/>
    <n v="1"/>
    <n v="1000000"/>
    <m/>
    <m/>
    <n v="1000000"/>
    <m/>
    <m/>
    <d v="2018-12-19T00:00:00"/>
    <n v="2018"/>
    <n v="12"/>
    <s v=""/>
    <s v=""/>
    <s v=""/>
    <n v="1000000"/>
    <m/>
    <m/>
    <s v="2191-300"/>
    <s v=""/>
    <s v="kieső"/>
    <s v="nem"/>
    <s v=""/>
    <x v="0"/>
  </r>
  <r>
    <n v="615521913132"/>
    <n v="615521913132"/>
    <n v="615521913132"/>
    <s v="2191-300"/>
    <s v="Bp. Keleti"/>
    <d v="2019-06-24T00:00:00"/>
    <d v="2019-06-24T00:00:00"/>
    <x v="22"/>
    <s v="nincs"/>
    <s v="komfortnövelés (ld. Feltétfüzet)"/>
    <n v="1"/>
    <n v="1"/>
    <n v="50000000"/>
    <s v="Ft/kocsi"/>
    <m/>
    <m/>
    <m/>
    <n v="50000000"/>
    <d v="2019-08-23T00:00:00"/>
    <n v="2019"/>
    <n v="8"/>
    <n v="24225410"/>
    <n v="1421127"/>
    <n v="10578873"/>
    <n v="86225410"/>
    <m/>
    <m/>
    <s v="2191-300"/>
    <s v=""/>
    <s v="kieső"/>
    <s v="igen"/>
    <n v="54000000"/>
    <x v="2"/>
  </r>
  <r>
    <n v="615521913132"/>
    <n v="615521913132"/>
    <n v="615521913132"/>
    <s v="2191-300"/>
    <s v="Bp. Keleti"/>
    <d v="2019-06-24T00:00:00"/>
    <d v="2019-06-24T00:00:00"/>
    <x v="9"/>
    <e v="#N/A"/>
    <s v="hangosítás kiépítés (fix beépítésű mikrofonnal)"/>
    <n v="1"/>
    <n v="1"/>
    <n v="2000000"/>
    <m/>
    <m/>
    <m/>
    <n v="2000000"/>
    <m/>
    <d v="2019-08-23T00:00:00"/>
    <n v="2019"/>
    <n v="8"/>
    <s v=""/>
    <s v=""/>
    <s v=""/>
    <n v="2000000"/>
    <m/>
    <m/>
    <s v="2191-300"/>
    <s v=""/>
    <s v="kieső"/>
    <s v="nem"/>
    <s v=""/>
    <x v="1"/>
  </r>
  <r>
    <n v="615521913132"/>
    <n v="615521913132"/>
    <n v="615521913132"/>
    <s v="2191-300"/>
    <s v="Bp. Keleti"/>
    <d v="2019-06-24T00:00:00"/>
    <d v="2019-06-24T00:00:00"/>
    <x v="34"/>
    <e v="#N/A"/>
    <s v="UIC csere, zöldhurok"/>
    <n v="1"/>
    <n v="1"/>
    <n v="2000000"/>
    <m/>
    <m/>
    <m/>
    <n v="2000000"/>
    <m/>
    <d v="2019-08-23T00:00:00"/>
    <n v="2019"/>
    <n v="8"/>
    <s v=""/>
    <s v=""/>
    <s v=""/>
    <n v="2000000"/>
    <m/>
    <m/>
    <s v="2191-300"/>
    <s v=""/>
    <s v="kieső"/>
    <s v="nem"/>
    <s v=""/>
    <x v="1"/>
  </r>
  <r>
    <n v="615521913132"/>
    <n v="615521913132"/>
    <n v="615521913132"/>
    <s v="2191-300"/>
    <s v="Bp. Keleti"/>
    <d v="2019-06-24T00:00:00"/>
    <d v="2019-06-24T00:00:00"/>
    <x v="21"/>
    <e v="#N/A"/>
    <s v="szolgálati tároló kialakítás"/>
    <n v="1"/>
    <n v="0"/>
    <n v="1000000"/>
    <m/>
    <m/>
    <n v="0"/>
    <m/>
    <m/>
    <d v="2019-08-23T00:00:00"/>
    <n v="2019"/>
    <n v="8"/>
    <s v=""/>
    <s v=""/>
    <s v=""/>
    <n v="0"/>
    <m/>
    <m/>
    <s v="2191-300"/>
    <s v=""/>
    <s v="kieső"/>
    <s v="nem"/>
    <s v=""/>
    <x v="0"/>
  </r>
  <r>
    <n v="615521913140"/>
    <n v="615521913140"/>
    <n v="615521913140"/>
    <s v="2191-300"/>
    <s v="Bp. Keleti"/>
    <d v="2018-11-14T00:00:00"/>
    <d v="2018-11-14T00:00:00"/>
    <x v="22"/>
    <s v="nincs"/>
    <s v="komfortnövelés (ld. Feltétfüzet)"/>
    <n v="1"/>
    <n v="1"/>
    <n v="50000000"/>
    <s v="Ft/kocsi"/>
    <m/>
    <m/>
    <m/>
    <n v="50000000"/>
    <d v="2019-01-13T00:00:00"/>
    <n v="2019"/>
    <n v="1"/>
    <n v="24225410"/>
    <n v="1421127"/>
    <n v="10578873"/>
    <n v="86225410"/>
    <m/>
    <m/>
    <s v="2191-300"/>
    <s v=""/>
    <s v="kieső"/>
    <s v="igen"/>
    <n v="54000000"/>
    <x v="2"/>
  </r>
  <r>
    <n v="615521913140"/>
    <n v="615521913140"/>
    <n v="615521913140"/>
    <s v="2191-300"/>
    <s v="Bp. Keleti"/>
    <d v="2018-11-14T00:00:00"/>
    <d v="2018-11-14T00:00:00"/>
    <x v="9"/>
    <e v="#N/A"/>
    <s v="hangosítás kiépítés (fix beépítésű mikrofonnal)"/>
    <n v="1"/>
    <n v="1"/>
    <n v="2000000"/>
    <m/>
    <m/>
    <m/>
    <n v="2000000"/>
    <m/>
    <d v="2019-01-13T00:00:00"/>
    <n v="2019"/>
    <n v="1"/>
    <s v=""/>
    <s v=""/>
    <s v=""/>
    <n v="2000000"/>
    <m/>
    <m/>
    <s v="2191-300"/>
    <s v=""/>
    <s v="kieső"/>
    <s v="nem"/>
    <s v=""/>
    <x v="1"/>
  </r>
  <r>
    <n v="615521913140"/>
    <n v="615521913140"/>
    <n v="615521913140"/>
    <s v="2191-300"/>
    <s v="Bp. Keleti"/>
    <d v="2018-11-14T00:00:00"/>
    <d v="2018-11-14T00:00:00"/>
    <x v="34"/>
    <e v="#N/A"/>
    <s v="UIC csere, zöldhurok"/>
    <n v="1"/>
    <n v="1"/>
    <n v="2000000"/>
    <m/>
    <m/>
    <m/>
    <n v="2000000"/>
    <m/>
    <d v="2019-01-13T00:00:00"/>
    <n v="2019"/>
    <n v="1"/>
    <s v=""/>
    <s v=""/>
    <s v=""/>
    <n v="2000000"/>
    <m/>
    <m/>
    <s v="2191-300"/>
    <s v=""/>
    <s v="kieső"/>
    <s v="nem"/>
    <s v=""/>
    <x v="1"/>
  </r>
  <r>
    <n v="615521913140"/>
    <n v="615521913140"/>
    <n v="615521913140"/>
    <s v="2191-300"/>
    <s v="Bp. Keleti"/>
    <d v="2018-11-14T00:00:00"/>
    <d v="2018-11-14T00:00:00"/>
    <x v="21"/>
    <e v="#N/A"/>
    <s v="szolgálati tároló kialakítás"/>
    <n v="1"/>
    <n v="0"/>
    <n v="1000000"/>
    <m/>
    <m/>
    <n v="0"/>
    <m/>
    <m/>
    <d v="2019-01-13T00:00:00"/>
    <n v="2019"/>
    <n v="1"/>
    <s v=""/>
    <s v=""/>
    <s v=""/>
    <n v="0"/>
    <m/>
    <m/>
    <s v="2191-300"/>
    <s v=""/>
    <s v="kieső"/>
    <s v="nem"/>
    <s v=""/>
    <x v="0"/>
  </r>
  <r>
    <n v="615521913157"/>
    <n v="615521913157"/>
    <n v="615521913157"/>
    <s v="2191-300"/>
    <s v="Bp. Keleti"/>
    <d v="2019-09-24T00:00:00"/>
    <d v="2019-09-24T00:00:00"/>
    <x v="22"/>
    <s v="nincs"/>
    <s v="komfortnövelés (ld. Feltétfüzet)"/>
    <n v="1"/>
    <n v="1"/>
    <n v="50000000"/>
    <s v="Ft/kocsi"/>
    <m/>
    <m/>
    <m/>
    <n v="50000000"/>
    <d v="2019-11-23T00:00:00"/>
    <n v="2019"/>
    <n v="11"/>
    <n v="24225410"/>
    <n v="1421127"/>
    <n v="10578873"/>
    <n v="86225410"/>
    <m/>
    <m/>
    <s v="2191-300"/>
    <s v=""/>
    <s v="kieső"/>
    <s v="igen"/>
    <n v="55000000"/>
    <x v="2"/>
  </r>
  <r>
    <n v="615521913157"/>
    <n v="615521913157"/>
    <n v="615521913157"/>
    <s v="2191-300"/>
    <s v="Bp. Keleti"/>
    <d v="2019-09-24T00:00:00"/>
    <d v="2019-09-24T00:00:00"/>
    <x v="9"/>
    <e v="#N/A"/>
    <s v="hangosítás kiépítés (fix beépítésű mikrofonnal)"/>
    <n v="1"/>
    <n v="1"/>
    <n v="2000000"/>
    <m/>
    <m/>
    <m/>
    <n v="2000000"/>
    <m/>
    <d v="2019-11-23T00:00:00"/>
    <n v="2019"/>
    <n v="11"/>
    <s v=""/>
    <s v=""/>
    <s v=""/>
    <n v="2000000"/>
    <m/>
    <m/>
    <s v="2191-300"/>
    <s v=""/>
    <s v="kieső"/>
    <s v="nem"/>
    <s v=""/>
    <x v="1"/>
  </r>
  <r>
    <n v="615521913157"/>
    <n v="615521913157"/>
    <n v="615521913157"/>
    <s v="2191-300"/>
    <s v="Bp. Keleti"/>
    <d v="2019-09-24T00:00:00"/>
    <d v="2019-09-24T00:00:00"/>
    <x v="34"/>
    <e v="#N/A"/>
    <s v="UIC csere, zöldhurok"/>
    <n v="1"/>
    <n v="1"/>
    <n v="2000000"/>
    <m/>
    <m/>
    <m/>
    <n v="2000000"/>
    <m/>
    <d v="2019-11-23T00:00:00"/>
    <n v="2019"/>
    <n v="11"/>
    <s v=""/>
    <s v=""/>
    <s v=""/>
    <n v="2000000"/>
    <m/>
    <m/>
    <s v="2191-300"/>
    <s v=""/>
    <s v="kieső"/>
    <s v="nem"/>
    <s v=""/>
    <x v="1"/>
  </r>
  <r>
    <n v="615521913157"/>
    <n v="615521913157"/>
    <n v="615521913157"/>
    <s v="2191-300"/>
    <s v="Bp. Keleti"/>
    <d v="2019-09-24T00:00:00"/>
    <d v="2019-09-24T00:00:00"/>
    <x v="21"/>
    <e v="#N/A"/>
    <s v="szolgálati tároló kialakítás"/>
    <n v="1"/>
    <n v="1"/>
    <n v="1000000"/>
    <m/>
    <m/>
    <n v="1000000"/>
    <m/>
    <m/>
    <d v="2019-11-23T00:00:00"/>
    <n v="2019"/>
    <n v="11"/>
    <s v=""/>
    <s v=""/>
    <s v=""/>
    <n v="1000000"/>
    <m/>
    <m/>
    <s v="2191-300"/>
    <s v=""/>
    <s v="kieső"/>
    <s v="nem"/>
    <s v=""/>
    <x v="0"/>
  </r>
  <r>
    <n v="615521913165"/>
    <n v="615521913165"/>
    <n v="615521913165"/>
    <s v="2191-300"/>
    <s v="Bp. Keleti"/>
    <d v="2019-09-05T00:00:00"/>
    <d v="2019-09-05T00:00:00"/>
    <x v="22"/>
    <s v="nincs"/>
    <s v="komfortnövelés (ld. Feltétfüzet)"/>
    <n v="1"/>
    <n v="1"/>
    <n v="50000000"/>
    <s v="Ft/kocsi"/>
    <m/>
    <m/>
    <m/>
    <n v="50000000"/>
    <d v="2019-11-04T00:00:00"/>
    <n v="2019"/>
    <n v="11"/>
    <n v="24225410"/>
    <n v="1421127"/>
    <n v="10578873"/>
    <n v="86225410"/>
    <m/>
    <m/>
    <s v="2191-300"/>
    <s v=""/>
    <s v="kieső"/>
    <s v="igen"/>
    <n v="54000000"/>
    <x v="2"/>
  </r>
  <r>
    <n v="615521913165"/>
    <n v="615521913165"/>
    <n v="615521913165"/>
    <s v="2191-300"/>
    <s v="Bp. Keleti"/>
    <d v="2019-09-05T00:00:00"/>
    <d v="2019-09-05T00:00:00"/>
    <x v="9"/>
    <e v="#N/A"/>
    <s v="hangosítás kiépítés (fix beépítésű mikrofonnal)"/>
    <n v="1"/>
    <n v="1"/>
    <n v="2000000"/>
    <m/>
    <m/>
    <m/>
    <n v="2000000"/>
    <m/>
    <d v="2019-11-04T00:00:00"/>
    <n v="2019"/>
    <n v="11"/>
    <s v=""/>
    <s v=""/>
    <s v=""/>
    <n v="2000000"/>
    <m/>
    <m/>
    <s v="2191-300"/>
    <s v=""/>
    <s v="kieső"/>
    <s v="nem"/>
    <s v=""/>
    <x v="1"/>
  </r>
  <r>
    <n v="615521913165"/>
    <n v="615521913165"/>
    <n v="615521913165"/>
    <s v="2191-300"/>
    <s v="Bp. Keleti"/>
    <d v="2019-09-05T00:00:00"/>
    <d v="2019-09-05T00:00:00"/>
    <x v="34"/>
    <e v="#N/A"/>
    <s v="UIC csere, zöldhurok"/>
    <n v="1"/>
    <n v="1"/>
    <n v="2000000"/>
    <m/>
    <m/>
    <m/>
    <n v="2000000"/>
    <m/>
    <d v="2019-11-04T00:00:00"/>
    <n v="2019"/>
    <n v="11"/>
    <s v=""/>
    <s v=""/>
    <s v=""/>
    <n v="2000000"/>
    <m/>
    <m/>
    <s v="2191-300"/>
    <s v=""/>
    <s v="kieső"/>
    <s v="nem"/>
    <s v=""/>
    <x v="1"/>
  </r>
  <r>
    <n v="615521913165"/>
    <n v="615521913165"/>
    <n v="615521913165"/>
    <s v="2191-300"/>
    <s v="Bp. Keleti"/>
    <d v="2019-09-05T00:00:00"/>
    <d v="2019-09-05T00:00:00"/>
    <x v="21"/>
    <e v="#N/A"/>
    <s v="szolgálati tároló kialakítás"/>
    <n v="1"/>
    <n v="0"/>
    <n v="1000000"/>
    <m/>
    <m/>
    <n v="0"/>
    <m/>
    <m/>
    <d v="2019-11-04T00:00:00"/>
    <n v="2019"/>
    <n v="11"/>
    <s v=""/>
    <s v=""/>
    <s v=""/>
    <n v="0"/>
    <m/>
    <m/>
    <s v="2191-300"/>
    <s v=""/>
    <s v="kieső"/>
    <s v="nem"/>
    <s v=""/>
    <x v="0"/>
  </r>
  <r>
    <n v="615521913173"/>
    <n v="615521913173"/>
    <n v="615521913173"/>
    <s v="2191-300"/>
    <s v="Bp. Keleti"/>
    <d v="2019-10-21T00:00:00"/>
    <d v="2019-10-21T00:00:00"/>
    <x v="22"/>
    <s v="nincs"/>
    <s v="komfortnövelés (ld. Feltétfüzet)"/>
    <n v="1"/>
    <n v="1"/>
    <n v="50000000"/>
    <s v="Ft/kocsi"/>
    <m/>
    <m/>
    <m/>
    <n v="50000000"/>
    <d v="2019-12-20T00:00:00"/>
    <n v="2019"/>
    <n v="12"/>
    <n v="24225410"/>
    <n v="1421127"/>
    <n v="10578873"/>
    <n v="86225410"/>
    <m/>
    <m/>
    <s v="2191-300"/>
    <s v=""/>
    <s v="kieső"/>
    <s v="igen"/>
    <n v="54000000"/>
    <x v="2"/>
  </r>
  <r>
    <n v="615521913173"/>
    <n v="615521913173"/>
    <n v="615521913173"/>
    <s v="2191-300"/>
    <s v="Bp. Keleti"/>
    <d v="2019-10-21T00:00:00"/>
    <d v="2019-10-21T00:00:00"/>
    <x v="9"/>
    <e v="#N/A"/>
    <s v="hangosítás kiépítés (fix beépítésű mikrofonnal)"/>
    <n v="1"/>
    <n v="1"/>
    <n v="2000000"/>
    <m/>
    <m/>
    <m/>
    <n v="2000000"/>
    <m/>
    <d v="2019-12-20T00:00:00"/>
    <n v="2019"/>
    <n v="12"/>
    <s v=""/>
    <s v=""/>
    <s v=""/>
    <n v="2000000"/>
    <m/>
    <m/>
    <s v="2191-300"/>
    <s v=""/>
    <s v="kieső"/>
    <s v="nem"/>
    <s v=""/>
    <x v="1"/>
  </r>
  <r>
    <n v="615521913173"/>
    <n v="615521913173"/>
    <n v="615521913173"/>
    <s v="2191-300"/>
    <s v="Bp. Keleti"/>
    <d v="2019-10-21T00:00:00"/>
    <d v="2019-10-21T00:00:00"/>
    <x v="34"/>
    <e v="#N/A"/>
    <s v="UIC csere, zöldhurok"/>
    <n v="1"/>
    <n v="1"/>
    <n v="2000000"/>
    <m/>
    <m/>
    <m/>
    <n v="2000000"/>
    <m/>
    <d v="2019-12-20T00:00:00"/>
    <n v="2019"/>
    <n v="12"/>
    <s v=""/>
    <s v=""/>
    <s v=""/>
    <n v="2000000"/>
    <m/>
    <m/>
    <s v="2191-300"/>
    <s v=""/>
    <s v="kieső"/>
    <s v="nem"/>
    <s v=""/>
    <x v="1"/>
  </r>
  <r>
    <n v="615521913173"/>
    <n v="615521913173"/>
    <n v="615521913173"/>
    <s v="2191-300"/>
    <s v="Bp. Keleti"/>
    <d v="2019-10-21T00:00:00"/>
    <d v="2019-10-21T00:00:00"/>
    <x v="21"/>
    <e v="#N/A"/>
    <s v="szolgálati tároló kialakítás"/>
    <n v="1"/>
    <n v="0"/>
    <n v="1000000"/>
    <m/>
    <m/>
    <n v="0"/>
    <m/>
    <m/>
    <d v="2019-12-20T00:00:00"/>
    <n v="2019"/>
    <n v="12"/>
    <s v=""/>
    <s v=""/>
    <s v=""/>
    <n v="0"/>
    <m/>
    <m/>
    <s v="2191-300"/>
    <s v=""/>
    <s v="kieső"/>
    <s v="nem"/>
    <s v=""/>
    <x v="0"/>
  </r>
  <r>
    <n v="615521913181"/>
    <n v="615521913181"/>
    <n v="615521913181"/>
    <s v="2191-300"/>
    <s v="Bp. Keleti"/>
    <d v="2019-07-20T00:00:00"/>
    <d v="2019-07-20T00:00:00"/>
    <x v="22"/>
    <s v="nincs"/>
    <s v="komfortnövelés (ld. Feltétfüzet)"/>
    <n v="1"/>
    <n v="1"/>
    <n v="50000000"/>
    <s v="Ft/kocsi"/>
    <m/>
    <m/>
    <m/>
    <n v="50000000"/>
    <d v="2019-09-18T00:00:00"/>
    <n v="2019"/>
    <n v="9"/>
    <n v="24225410"/>
    <n v="1421127"/>
    <n v="10578873"/>
    <n v="86225410"/>
    <m/>
    <m/>
    <s v="2191-300"/>
    <s v=""/>
    <s v="kieső"/>
    <s v="igen"/>
    <n v="55000000"/>
    <x v="2"/>
  </r>
  <r>
    <n v="615521913181"/>
    <n v="615521913181"/>
    <n v="615521913181"/>
    <s v="2191-300"/>
    <s v="Bp. Keleti"/>
    <d v="2019-07-20T00:00:00"/>
    <d v="2019-07-20T00:00:00"/>
    <x v="9"/>
    <e v="#N/A"/>
    <s v="hangosítás kiépítés (fix beépítésű mikrofonnal)"/>
    <n v="1"/>
    <n v="1"/>
    <n v="2000000"/>
    <m/>
    <m/>
    <m/>
    <n v="2000000"/>
    <m/>
    <d v="2019-09-18T00:00:00"/>
    <n v="2019"/>
    <n v="9"/>
    <s v=""/>
    <s v=""/>
    <s v=""/>
    <n v="2000000"/>
    <m/>
    <m/>
    <s v="2191-300"/>
    <s v=""/>
    <s v="kieső"/>
    <s v="nem"/>
    <s v=""/>
    <x v="1"/>
  </r>
  <r>
    <n v="615521913181"/>
    <n v="615521913181"/>
    <n v="615521913181"/>
    <s v="2191-300"/>
    <s v="Bp. Keleti"/>
    <d v="2019-07-20T00:00:00"/>
    <d v="2019-07-20T00:00:00"/>
    <x v="34"/>
    <e v="#N/A"/>
    <s v="UIC csere, zöldhurok"/>
    <n v="1"/>
    <n v="1"/>
    <n v="2000000"/>
    <m/>
    <m/>
    <m/>
    <n v="2000000"/>
    <m/>
    <d v="2019-09-18T00:00:00"/>
    <n v="2019"/>
    <n v="9"/>
    <s v=""/>
    <s v=""/>
    <s v=""/>
    <n v="2000000"/>
    <m/>
    <m/>
    <s v="2191-300"/>
    <s v=""/>
    <s v="kieső"/>
    <s v="nem"/>
    <s v=""/>
    <x v="1"/>
  </r>
  <r>
    <n v="615521913181"/>
    <n v="615521913181"/>
    <n v="615521913181"/>
    <s v="2191-300"/>
    <s v="Bp. Keleti"/>
    <d v="2019-07-20T00:00:00"/>
    <d v="2019-07-20T00:00:00"/>
    <x v="21"/>
    <e v="#N/A"/>
    <s v="szolgálati tároló kialakítás"/>
    <n v="1"/>
    <n v="1"/>
    <n v="1000000"/>
    <m/>
    <m/>
    <n v="1000000"/>
    <m/>
    <m/>
    <d v="2019-09-18T00:00:00"/>
    <n v="2019"/>
    <n v="9"/>
    <s v=""/>
    <s v=""/>
    <s v=""/>
    <n v="1000000"/>
    <m/>
    <m/>
    <s v="2191-300"/>
    <s v=""/>
    <s v="kieső"/>
    <s v="nem"/>
    <s v=""/>
    <x v="0"/>
  </r>
  <r>
    <n v="615521913199"/>
    <n v="615521913199"/>
    <n v="615521913199"/>
    <s v="2191-300"/>
    <s v="Bp. Keleti"/>
    <d v="2018-10-14T00:00:00"/>
    <d v="2018-10-14T00:00:00"/>
    <x v="22"/>
    <s v="nincs"/>
    <s v="komfortnövelés (ld. Feltétfüzet)"/>
    <n v="1"/>
    <n v="1"/>
    <n v="50000000"/>
    <s v="Ft/kocsi"/>
    <m/>
    <m/>
    <m/>
    <n v="50000000"/>
    <d v="2018-12-13T00:00:00"/>
    <n v="2018"/>
    <n v="12"/>
    <n v="24225410"/>
    <n v="1421127"/>
    <n v="10578873"/>
    <n v="86225410"/>
    <m/>
    <m/>
    <s v="2191-300"/>
    <s v=""/>
    <s v=""/>
    <s v="igen"/>
    <n v="54000000"/>
    <x v="2"/>
  </r>
  <r>
    <n v="615521913199"/>
    <n v="615521913199"/>
    <n v="615521913199"/>
    <s v="2191-300"/>
    <s v="Bp. Keleti"/>
    <d v="2018-10-14T00:00:00"/>
    <d v="2018-10-14T00:00:00"/>
    <x v="9"/>
    <e v="#N/A"/>
    <s v="hangosítás kiépítés (fix beépítésű mikrofonnal)"/>
    <n v="1"/>
    <n v="1"/>
    <n v="2000000"/>
    <m/>
    <m/>
    <m/>
    <n v="2000000"/>
    <m/>
    <d v="2018-12-13T00:00:00"/>
    <n v="2018"/>
    <n v="12"/>
    <s v=""/>
    <s v=""/>
    <s v=""/>
    <n v="2000000"/>
    <m/>
    <m/>
    <s v="2191-300"/>
    <s v=""/>
    <s v=""/>
    <s v="nem"/>
    <s v=""/>
    <x v="1"/>
  </r>
  <r>
    <n v="615521913199"/>
    <n v="615521913199"/>
    <n v="615521913199"/>
    <s v="2191-300"/>
    <s v="Bp. Keleti"/>
    <d v="2018-10-14T00:00:00"/>
    <d v="2018-10-14T00:00:00"/>
    <x v="34"/>
    <e v="#N/A"/>
    <s v="UIC csere, zöldhurok"/>
    <n v="1"/>
    <n v="1"/>
    <n v="2000000"/>
    <m/>
    <m/>
    <m/>
    <n v="2000000"/>
    <m/>
    <d v="2018-12-13T00:00:00"/>
    <n v="2018"/>
    <n v="12"/>
    <s v=""/>
    <s v=""/>
    <s v=""/>
    <n v="2000000"/>
    <m/>
    <m/>
    <s v="2191-300"/>
    <s v=""/>
    <s v=""/>
    <s v="nem"/>
    <s v=""/>
    <x v="1"/>
  </r>
  <r>
    <n v="615521913199"/>
    <n v="615521913199"/>
    <n v="615521913199"/>
    <s v="2191-300"/>
    <s v="Bp. Keleti"/>
    <d v="2018-10-14T00:00:00"/>
    <d v="2018-10-14T00:00:00"/>
    <x v="21"/>
    <e v="#N/A"/>
    <s v="szolgálati tároló kialakítás"/>
    <n v="1"/>
    <n v="0"/>
    <n v="1000000"/>
    <m/>
    <m/>
    <n v="0"/>
    <m/>
    <m/>
    <d v="2018-12-13T00:00:00"/>
    <n v="2018"/>
    <n v="12"/>
    <s v=""/>
    <s v=""/>
    <s v=""/>
    <n v="0"/>
    <m/>
    <m/>
    <s v="2191-300"/>
    <s v=""/>
    <s v=""/>
    <s v="nem"/>
    <s v=""/>
    <x v="0"/>
  </r>
  <r>
    <n v="615521913207"/>
    <n v="615521913207"/>
    <n v="615521913207"/>
    <s v="2191-300"/>
    <s v="Bp. Keleti"/>
    <d v="2019-06-15T00:00:00"/>
    <d v="2019-06-15T00:00:00"/>
    <x v="22"/>
    <s v="nincs"/>
    <s v="komfortnövelés (ld. Feltétfüzet)"/>
    <n v="1"/>
    <n v="1"/>
    <n v="50000000"/>
    <s v="Ft/kocsi"/>
    <m/>
    <m/>
    <m/>
    <n v="50000000"/>
    <d v="2019-08-14T00:00:00"/>
    <n v="2019"/>
    <n v="8"/>
    <n v="24225410"/>
    <n v="1421127"/>
    <n v="10578873"/>
    <n v="86225410"/>
    <m/>
    <m/>
    <s v="2191-300"/>
    <s v=""/>
    <s v=""/>
    <s v="igen"/>
    <n v="54000000"/>
    <x v="2"/>
  </r>
  <r>
    <n v="615521913207"/>
    <n v="615521913207"/>
    <n v="615521913207"/>
    <s v="2191-300"/>
    <s v="Bp. Keleti"/>
    <d v="2019-06-15T00:00:00"/>
    <d v="2019-06-15T00:00:00"/>
    <x v="9"/>
    <e v="#N/A"/>
    <s v="hangosítás kiépítés (fix beépítésű mikrofonnal)"/>
    <n v="1"/>
    <n v="1"/>
    <n v="2000000"/>
    <m/>
    <m/>
    <m/>
    <n v="2000000"/>
    <m/>
    <d v="2019-08-14T00:00:00"/>
    <n v="2019"/>
    <n v="8"/>
    <s v=""/>
    <s v=""/>
    <s v=""/>
    <n v="2000000"/>
    <m/>
    <m/>
    <s v="2191-300"/>
    <s v=""/>
    <s v=""/>
    <s v="nem"/>
    <s v=""/>
    <x v="1"/>
  </r>
  <r>
    <n v="615521913207"/>
    <n v="615521913207"/>
    <n v="615521913207"/>
    <s v="2191-300"/>
    <s v="Bp. Keleti"/>
    <d v="2019-06-15T00:00:00"/>
    <d v="2019-06-15T00:00:00"/>
    <x v="34"/>
    <e v="#N/A"/>
    <s v="UIC csere, zöldhurok"/>
    <n v="1"/>
    <n v="1"/>
    <n v="2000000"/>
    <m/>
    <m/>
    <m/>
    <n v="2000000"/>
    <m/>
    <d v="2019-08-14T00:00:00"/>
    <n v="2019"/>
    <n v="8"/>
    <s v=""/>
    <s v=""/>
    <s v=""/>
    <n v="2000000"/>
    <m/>
    <m/>
    <s v="2191-300"/>
    <s v=""/>
    <s v=""/>
    <s v="nem"/>
    <s v=""/>
    <x v="1"/>
  </r>
  <r>
    <n v="615521913207"/>
    <n v="615521913207"/>
    <n v="615521913207"/>
    <s v="2191-300"/>
    <s v="Bp. Keleti"/>
    <d v="2019-06-15T00:00:00"/>
    <d v="2019-06-15T00:00:00"/>
    <x v="21"/>
    <e v="#N/A"/>
    <s v="szolgálati tároló kialakítás"/>
    <n v="1"/>
    <n v="0"/>
    <n v="1000000"/>
    <m/>
    <m/>
    <n v="0"/>
    <m/>
    <m/>
    <d v="2019-08-14T00:00:00"/>
    <n v="2019"/>
    <n v="8"/>
    <s v=""/>
    <s v=""/>
    <s v=""/>
    <n v="0"/>
    <m/>
    <m/>
    <s v="2191-300"/>
    <s v=""/>
    <s v=""/>
    <s v="nem"/>
    <s v=""/>
    <x v="0"/>
  </r>
  <r>
    <n v="615521913215"/>
    <n v="615521913215"/>
    <n v="615521913215"/>
    <s v="2191-300"/>
    <s v="Bp. Keleti"/>
    <d v="2019-10-02T00:00:00"/>
    <d v="2019-10-02T00:00:00"/>
    <x v="22"/>
    <s v="nincs"/>
    <s v="komfortnövelés (ld. Feltétfüzet)"/>
    <n v="1"/>
    <n v="1"/>
    <n v="50000000"/>
    <s v="Ft/kocsi"/>
    <m/>
    <m/>
    <m/>
    <n v="50000000"/>
    <d v="2019-12-01T00:00:00"/>
    <n v="2019"/>
    <n v="12"/>
    <n v="24225410"/>
    <n v="1421127"/>
    <n v="10578873"/>
    <n v="86225410"/>
    <m/>
    <m/>
    <s v="2191-300"/>
    <s v=""/>
    <s v="kieső"/>
    <s v="igen"/>
    <n v="55000000"/>
    <x v="2"/>
  </r>
  <r>
    <n v="615521913215"/>
    <n v="615521913215"/>
    <n v="615521913215"/>
    <s v="2191-300"/>
    <s v="Bp. Keleti"/>
    <d v="2019-10-02T00:00:00"/>
    <d v="2019-10-02T00:00:00"/>
    <x v="9"/>
    <e v="#N/A"/>
    <s v="hangosítás kiépítés (fix beépítésű mikrofonnal)"/>
    <n v="1"/>
    <n v="1"/>
    <n v="2000000"/>
    <m/>
    <m/>
    <m/>
    <n v="2000000"/>
    <m/>
    <d v="2019-12-01T00:00:00"/>
    <n v="2019"/>
    <n v="12"/>
    <s v=""/>
    <s v=""/>
    <s v=""/>
    <n v="2000000"/>
    <m/>
    <m/>
    <s v="2191-300"/>
    <s v=""/>
    <s v="kieső"/>
    <s v="nem"/>
    <s v=""/>
    <x v="1"/>
  </r>
  <r>
    <n v="615521913215"/>
    <n v="615521913215"/>
    <n v="615521913215"/>
    <s v="2191-300"/>
    <s v="Bp. Keleti"/>
    <d v="2019-10-02T00:00:00"/>
    <d v="2019-10-02T00:00:00"/>
    <x v="34"/>
    <e v="#N/A"/>
    <s v="UIC csere, zöldhurok"/>
    <n v="1"/>
    <n v="1"/>
    <n v="2000000"/>
    <m/>
    <m/>
    <m/>
    <n v="2000000"/>
    <m/>
    <d v="2019-12-01T00:00:00"/>
    <n v="2019"/>
    <n v="12"/>
    <s v=""/>
    <s v=""/>
    <s v=""/>
    <n v="2000000"/>
    <m/>
    <m/>
    <s v="2191-300"/>
    <s v=""/>
    <s v="kieső"/>
    <s v="nem"/>
    <s v=""/>
    <x v="1"/>
  </r>
  <r>
    <n v="615521913215"/>
    <n v="615521913215"/>
    <n v="615521913215"/>
    <s v="2191-300"/>
    <s v="Bp. Keleti"/>
    <d v="2019-10-02T00:00:00"/>
    <d v="2019-10-02T00:00:00"/>
    <x v="21"/>
    <e v="#N/A"/>
    <s v="szolgálati tároló kialakítás"/>
    <n v="1"/>
    <n v="1"/>
    <n v="1000000"/>
    <m/>
    <m/>
    <n v="1000000"/>
    <m/>
    <m/>
    <d v="2019-12-01T00:00:00"/>
    <n v="2019"/>
    <n v="12"/>
    <s v=""/>
    <s v=""/>
    <s v=""/>
    <n v="1000000"/>
    <m/>
    <m/>
    <s v="2191-300"/>
    <s v=""/>
    <s v="kieső"/>
    <s v="nem"/>
    <s v=""/>
    <x v="0"/>
  </r>
  <r>
    <n v="615521913223"/>
    <n v="615521913223"/>
    <n v="615521913223"/>
    <s v="2191-300"/>
    <s v="Bp. Keleti"/>
    <d v="2019-10-02T00:00:00"/>
    <d v="2019-10-02T00:00:00"/>
    <x v="22"/>
    <s v="nincs"/>
    <s v="komfortnövelés (ld. Feltétfüzet)"/>
    <n v="1"/>
    <n v="1"/>
    <n v="50000000"/>
    <s v="Ft/kocsi"/>
    <m/>
    <m/>
    <m/>
    <n v="50000000"/>
    <d v="2019-12-01T00:00:00"/>
    <n v="2019"/>
    <n v="12"/>
    <n v="24225410"/>
    <n v="1421127"/>
    <n v="10578873"/>
    <n v="86225410"/>
    <m/>
    <m/>
    <s v="2191-300"/>
    <s v=""/>
    <s v=""/>
    <s v="igen"/>
    <n v="54000000"/>
    <x v="2"/>
  </r>
  <r>
    <n v="615521913223"/>
    <n v="615521913223"/>
    <n v="615521913223"/>
    <s v="2191-300"/>
    <s v="Bp. Keleti"/>
    <d v="2019-10-02T00:00:00"/>
    <d v="2019-10-02T00:00:00"/>
    <x v="9"/>
    <e v="#N/A"/>
    <s v="hangosítás kiépítés (fix beépítésű mikrofonnal)"/>
    <n v="1"/>
    <n v="1"/>
    <n v="2000000"/>
    <m/>
    <m/>
    <m/>
    <n v="2000000"/>
    <m/>
    <d v="2019-12-01T00:00:00"/>
    <n v="2019"/>
    <n v="12"/>
    <s v=""/>
    <s v=""/>
    <s v=""/>
    <n v="2000000"/>
    <m/>
    <m/>
    <s v="2191-300"/>
    <s v=""/>
    <s v=""/>
    <s v="nem"/>
    <s v=""/>
    <x v="1"/>
  </r>
  <r>
    <n v="615521913223"/>
    <n v="615521913223"/>
    <n v="615521913223"/>
    <s v="2191-300"/>
    <s v="Bp. Keleti"/>
    <d v="2019-10-02T00:00:00"/>
    <d v="2019-10-02T00:00:00"/>
    <x v="34"/>
    <e v="#N/A"/>
    <s v="UIC csere, zöldhurok"/>
    <n v="1"/>
    <n v="1"/>
    <n v="2000000"/>
    <m/>
    <m/>
    <m/>
    <n v="2000000"/>
    <m/>
    <d v="2019-12-01T00:00:00"/>
    <n v="2019"/>
    <n v="12"/>
    <s v=""/>
    <s v=""/>
    <s v=""/>
    <n v="2000000"/>
    <m/>
    <m/>
    <s v="2191-300"/>
    <s v=""/>
    <s v=""/>
    <s v="nem"/>
    <s v=""/>
    <x v="1"/>
  </r>
  <r>
    <n v="615521913223"/>
    <n v="615521913223"/>
    <n v="615521913223"/>
    <s v="2191-300"/>
    <s v="Bp. Keleti"/>
    <d v="2019-10-02T00:00:00"/>
    <d v="2019-10-02T00:00:00"/>
    <x v="21"/>
    <e v="#N/A"/>
    <s v="szolgálati tároló kialakítás"/>
    <n v="1"/>
    <n v="0"/>
    <n v="1000000"/>
    <m/>
    <m/>
    <n v="0"/>
    <m/>
    <m/>
    <d v="2019-12-01T00:00:00"/>
    <n v="2019"/>
    <n v="12"/>
    <s v=""/>
    <s v=""/>
    <s v=""/>
    <n v="0"/>
    <m/>
    <m/>
    <s v="2191-300"/>
    <s v=""/>
    <s v=""/>
    <s v="nem"/>
    <s v=""/>
    <x v="0"/>
  </r>
  <r>
    <n v="615521913231"/>
    <n v="615521913231"/>
    <n v="615521913231"/>
    <s v="2191-300"/>
    <s v="Bp. Keleti"/>
    <d v="2020-04-15T00:00:00"/>
    <d v="2020-04-15T00:00:00"/>
    <x v="22"/>
    <s v="nincs"/>
    <s v="komfortnövelés (ld. Feltétfüzet)"/>
    <n v="1"/>
    <n v="1"/>
    <n v="50000000"/>
    <s v="Ft/kocsi"/>
    <m/>
    <m/>
    <m/>
    <n v="50000000"/>
    <d v="2020-06-14T00:00:00"/>
    <n v="2020"/>
    <n v="6"/>
    <n v="24225410"/>
    <n v="1421127"/>
    <n v="10578873"/>
    <n v="86225410"/>
    <m/>
    <m/>
    <s v="2191-300"/>
    <s v=""/>
    <s v="kieső"/>
    <s v="igen"/>
    <n v="54000000"/>
    <x v="2"/>
  </r>
  <r>
    <n v="615521913231"/>
    <n v="615521913231"/>
    <n v="615521913231"/>
    <s v="2191-300"/>
    <s v="Bp. Keleti"/>
    <d v="2020-04-15T00:00:00"/>
    <d v="2020-04-15T00:00:00"/>
    <x v="9"/>
    <e v="#N/A"/>
    <s v="hangosítás kiépítés (fix beépítésű mikrofonnal)"/>
    <n v="1"/>
    <n v="1"/>
    <n v="2000000"/>
    <m/>
    <m/>
    <m/>
    <n v="2000000"/>
    <m/>
    <d v="2020-06-14T00:00:00"/>
    <n v="2020"/>
    <n v="6"/>
    <s v=""/>
    <s v=""/>
    <s v=""/>
    <n v="2000000"/>
    <m/>
    <m/>
    <s v="2191-300"/>
    <s v=""/>
    <s v="kieső"/>
    <s v="nem"/>
    <s v=""/>
    <x v="1"/>
  </r>
  <r>
    <n v="615521913231"/>
    <n v="615521913231"/>
    <n v="615521913231"/>
    <s v="2191-300"/>
    <s v="Bp. Keleti"/>
    <d v="2020-04-15T00:00:00"/>
    <d v="2020-04-15T00:00:00"/>
    <x v="34"/>
    <e v="#N/A"/>
    <s v="UIC csere, zöldhurok"/>
    <n v="1"/>
    <n v="1"/>
    <n v="2000000"/>
    <m/>
    <m/>
    <m/>
    <n v="2000000"/>
    <m/>
    <d v="2020-06-14T00:00:00"/>
    <n v="2020"/>
    <n v="6"/>
    <s v=""/>
    <s v=""/>
    <s v=""/>
    <n v="2000000"/>
    <m/>
    <m/>
    <s v="2191-300"/>
    <s v=""/>
    <s v="kieső"/>
    <s v="nem"/>
    <s v=""/>
    <x v="1"/>
  </r>
  <r>
    <n v="615521913231"/>
    <n v="615521913231"/>
    <n v="615521913231"/>
    <s v="2191-300"/>
    <s v="Bp. Keleti"/>
    <d v="2020-04-15T00:00:00"/>
    <d v="2020-04-15T00:00:00"/>
    <x v="21"/>
    <e v="#N/A"/>
    <s v="szolgálati tároló kialakítás"/>
    <n v="1"/>
    <n v="0"/>
    <n v="1000000"/>
    <m/>
    <m/>
    <n v="0"/>
    <m/>
    <m/>
    <d v="2020-06-14T00:00:00"/>
    <n v="2020"/>
    <n v="6"/>
    <s v=""/>
    <s v=""/>
    <s v=""/>
    <n v="0"/>
    <m/>
    <m/>
    <s v="2191-300"/>
    <s v=""/>
    <s v="kieső"/>
    <s v="nem"/>
    <s v=""/>
    <x v="0"/>
  </r>
  <r>
    <n v="615521913249"/>
    <n v="615521913249"/>
    <n v="615521913249"/>
    <s v="2191-300"/>
    <s v="Bp. Keleti"/>
    <d v="2019-09-28T00:00:00"/>
    <d v="2019-09-28T00:00:00"/>
    <x v="22"/>
    <s v="nincs"/>
    <s v="komfortnövelés (ld. Feltétfüzet)"/>
    <n v="1"/>
    <n v="1"/>
    <n v="50000000"/>
    <s v="Ft/kocsi"/>
    <m/>
    <m/>
    <m/>
    <n v="50000000"/>
    <d v="2019-11-27T00:00:00"/>
    <n v="2019"/>
    <n v="11"/>
    <n v="24225410"/>
    <n v="1421127"/>
    <n v="10578873"/>
    <n v="86225410"/>
    <m/>
    <m/>
    <s v="2191-300"/>
    <s v=""/>
    <s v="kieső"/>
    <s v="igen"/>
    <n v="55000000"/>
    <x v="2"/>
  </r>
  <r>
    <n v="615521913249"/>
    <n v="615521913249"/>
    <n v="615521913249"/>
    <s v="2191-300"/>
    <s v="Bp. Keleti"/>
    <d v="2019-09-28T00:00:00"/>
    <d v="2019-09-28T00:00:00"/>
    <x v="9"/>
    <e v="#N/A"/>
    <s v="hangosítás kiépítés (fix beépítésű mikrofonnal)"/>
    <n v="1"/>
    <n v="1"/>
    <n v="2000000"/>
    <m/>
    <m/>
    <m/>
    <n v="2000000"/>
    <m/>
    <d v="2019-11-27T00:00:00"/>
    <n v="2019"/>
    <n v="11"/>
    <s v=""/>
    <s v=""/>
    <s v=""/>
    <n v="2000000"/>
    <m/>
    <m/>
    <s v="2191-300"/>
    <s v=""/>
    <s v="kieső"/>
    <s v="nem"/>
    <s v=""/>
    <x v="1"/>
  </r>
  <r>
    <n v="615521913249"/>
    <n v="615521913249"/>
    <n v="615521913249"/>
    <s v="2191-300"/>
    <s v="Bp. Keleti"/>
    <d v="2019-09-28T00:00:00"/>
    <d v="2019-09-28T00:00:00"/>
    <x v="34"/>
    <e v="#N/A"/>
    <s v="UIC csere, zöldhurok"/>
    <n v="1"/>
    <n v="1"/>
    <n v="2000000"/>
    <m/>
    <m/>
    <m/>
    <n v="2000000"/>
    <m/>
    <d v="2019-11-27T00:00:00"/>
    <n v="2019"/>
    <n v="11"/>
    <s v=""/>
    <s v=""/>
    <s v=""/>
    <n v="2000000"/>
    <m/>
    <m/>
    <s v="2191-300"/>
    <s v=""/>
    <s v="kieső"/>
    <s v="nem"/>
    <s v=""/>
    <x v="1"/>
  </r>
  <r>
    <n v="615521913249"/>
    <n v="615521913249"/>
    <n v="615521913249"/>
    <s v="2191-300"/>
    <s v="Bp. Keleti"/>
    <d v="2019-09-28T00:00:00"/>
    <d v="2019-09-28T00:00:00"/>
    <x v="21"/>
    <e v="#N/A"/>
    <s v="szolgálati tároló kialakítás"/>
    <n v="1"/>
    <n v="1"/>
    <n v="1000000"/>
    <m/>
    <m/>
    <n v="1000000"/>
    <m/>
    <m/>
    <d v="2019-11-27T00:00:00"/>
    <n v="2019"/>
    <n v="11"/>
    <s v=""/>
    <s v=""/>
    <s v=""/>
    <n v="1000000"/>
    <m/>
    <m/>
    <s v="2191-300"/>
    <s v=""/>
    <s v="kieső"/>
    <s v="nem"/>
    <s v=""/>
    <x v="0"/>
  </r>
  <r>
    <n v="615521913256"/>
    <n v="615521913256"/>
    <n v="615521913256"/>
    <s v="2191-300"/>
    <s v="Bp. Keleti"/>
    <d v="2018-10-27T00:00:00"/>
    <d v="2018-10-27T00:00:00"/>
    <x v="22"/>
    <s v="nincs"/>
    <s v="komfortnövelés (ld. Feltétfüzet)"/>
    <n v="1"/>
    <n v="1"/>
    <n v="50000000"/>
    <s v="Ft/kocsi"/>
    <m/>
    <m/>
    <m/>
    <n v="50000000"/>
    <d v="2018-12-26T00:00:00"/>
    <n v="2018"/>
    <n v="12"/>
    <n v="24225410"/>
    <n v="1421127"/>
    <n v="10578873"/>
    <n v="86225410"/>
    <m/>
    <m/>
    <s v="2191-300"/>
    <s v=""/>
    <s v=""/>
    <s v="igen"/>
    <n v="54000000"/>
    <x v="2"/>
  </r>
  <r>
    <n v="615521913256"/>
    <n v="615521913256"/>
    <n v="615521913256"/>
    <s v="2191-300"/>
    <s v="Bp. Keleti"/>
    <d v="2018-10-27T00:00:00"/>
    <d v="2018-10-27T00:00:00"/>
    <x v="9"/>
    <e v="#N/A"/>
    <s v="hangosítás kiépítés (fix beépítésű mikrofonnal)"/>
    <n v="1"/>
    <n v="1"/>
    <n v="2000000"/>
    <m/>
    <m/>
    <m/>
    <n v="2000000"/>
    <m/>
    <d v="2018-12-26T00:00:00"/>
    <n v="2018"/>
    <n v="12"/>
    <s v=""/>
    <s v=""/>
    <s v=""/>
    <n v="2000000"/>
    <m/>
    <m/>
    <s v="2191-300"/>
    <s v=""/>
    <s v=""/>
    <s v="nem"/>
    <s v=""/>
    <x v="1"/>
  </r>
  <r>
    <n v="615521913256"/>
    <n v="615521913256"/>
    <n v="615521913256"/>
    <s v="2191-300"/>
    <s v="Bp. Keleti"/>
    <d v="2018-10-27T00:00:00"/>
    <d v="2018-10-27T00:00:00"/>
    <x v="34"/>
    <e v="#N/A"/>
    <s v="UIC csere, zöldhurok"/>
    <n v="1"/>
    <n v="1"/>
    <n v="2000000"/>
    <m/>
    <m/>
    <m/>
    <n v="2000000"/>
    <m/>
    <d v="2018-12-26T00:00:00"/>
    <n v="2018"/>
    <n v="12"/>
    <s v=""/>
    <s v=""/>
    <s v=""/>
    <n v="2000000"/>
    <m/>
    <m/>
    <s v="2191-300"/>
    <s v=""/>
    <s v=""/>
    <s v="nem"/>
    <s v=""/>
    <x v="1"/>
  </r>
  <r>
    <n v="615521913256"/>
    <n v="615521913256"/>
    <n v="615521913256"/>
    <s v="2191-300"/>
    <s v="Bp. Keleti"/>
    <d v="2018-10-27T00:00:00"/>
    <d v="2018-10-27T00:00:00"/>
    <x v="21"/>
    <e v="#N/A"/>
    <s v="szolgálati tároló kialakítás"/>
    <n v="1"/>
    <n v="0"/>
    <n v="1000000"/>
    <m/>
    <m/>
    <n v="0"/>
    <m/>
    <m/>
    <d v="2018-12-26T00:00:00"/>
    <n v="2018"/>
    <n v="12"/>
    <s v=""/>
    <s v=""/>
    <s v=""/>
    <n v="0"/>
    <m/>
    <m/>
    <s v="2191-300"/>
    <s v=""/>
    <s v=""/>
    <s v="nem"/>
    <s v=""/>
    <x v="0"/>
  </r>
  <r>
    <n v="615521913264"/>
    <n v="615521913264"/>
    <n v="615521913264"/>
    <s v="2191-300"/>
    <s v="Bp. Keleti"/>
    <d v="2019-10-22T00:00:00"/>
    <d v="2019-10-22T00:00:00"/>
    <x v="22"/>
    <s v="nincs"/>
    <s v="komfortnövelés (ld. Feltétfüzet)"/>
    <n v="1"/>
    <n v="1"/>
    <n v="50000000"/>
    <s v="Ft/kocsi"/>
    <m/>
    <m/>
    <m/>
    <n v="50000000"/>
    <d v="2019-12-21T00:00:00"/>
    <n v="2019"/>
    <n v="12"/>
    <n v="24225410"/>
    <n v="1421127"/>
    <n v="10578873"/>
    <n v="86225410"/>
    <m/>
    <m/>
    <s v="2191-300"/>
    <s v=""/>
    <s v=""/>
    <s v="igen"/>
    <n v="54000000"/>
    <x v="2"/>
  </r>
  <r>
    <n v="615521913264"/>
    <n v="615521913264"/>
    <n v="615521913264"/>
    <s v="2191-300"/>
    <s v="Bp. Keleti"/>
    <d v="2019-10-22T00:00:00"/>
    <d v="2019-10-22T00:00:00"/>
    <x v="9"/>
    <e v="#N/A"/>
    <s v="hangosítás kiépítés (fix beépítésű mikrofonnal)"/>
    <n v="1"/>
    <n v="1"/>
    <n v="2000000"/>
    <m/>
    <m/>
    <m/>
    <n v="2000000"/>
    <m/>
    <d v="2019-12-21T00:00:00"/>
    <n v="2019"/>
    <n v="12"/>
    <s v=""/>
    <s v=""/>
    <s v=""/>
    <n v="2000000"/>
    <m/>
    <m/>
    <s v="2191-300"/>
    <s v=""/>
    <s v=""/>
    <s v="nem"/>
    <s v=""/>
    <x v="1"/>
  </r>
  <r>
    <n v="615521913264"/>
    <n v="615521913264"/>
    <n v="615521913264"/>
    <s v="2191-300"/>
    <s v="Bp. Keleti"/>
    <d v="2019-10-22T00:00:00"/>
    <d v="2019-10-22T00:00:00"/>
    <x v="34"/>
    <e v="#N/A"/>
    <s v="UIC csere, zöldhurok"/>
    <n v="1"/>
    <n v="1"/>
    <n v="2000000"/>
    <m/>
    <m/>
    <m/>
    <n v="2000000"/>
    <m/>
    <d v="2019-12-21T00:00:00"/>
    <n v="2019"/>
    <n v="12"/>
    <s v=""/>
    <s v=""/>
    <s v=""/>
    <n v="2000000"/>
    <m/>
    <m/>
    <s v="2191-300"/>
    <s v=""/>
    <s v=""/>
    <s v="nem"/>
    <s v=""/>
    <x v="1"/>
  </r>
  <r>
    <n v="615521913264"/>
    <n v="615521913264"/>
    <n v="615521913264"/>
    <s v="2191-300"/>
    <s v="Bp. Keleti"/>
    <d v="2019-10-22T00:00:00"/>
    <d v="2019-10-22T00:00:00"/>
    <x v="21"/>
    <e v="#N/A"/>
    <s v="szolgálati tároló kialakítás"/>
    <n v="1"/>
    <n v="0"/>
    <n v="1000000"/>
    <m/>
    <m/>
    <n v="0"/>
    <m/>
    <m/>
    <d v="2019-12-21T00:00:00"/>
    <n v="2019"/>
    <n v="12"/>
    <s v=""/>
    <s v=""/>
    <s v=""/>
    <n v="0"/>
    <m/>
    <m/>
    <s v="2191-300"/>
    <s v=""/>
    <s v=""/>
    <s v="nem"/>
    <s v=""/>
    <x v="0"/>
  </r>
  <r>
    <n v="615521913272"/>
    <n v="615521913272"/>
    <n v="615521913272"/>
    <s v="2191-300"/>
    <s v="Bp. Keleti"/>
    <d v="2020-02-16T00:00:00"/>
    <d v="2020-02-16T00:00:00"/>
    <x v="22"/>
    <s v="nincs"/>
    <s v="komfortnövelés (ld. Feltétfüzet)"/>
    <n v="1"/>
    <n v="1"/>
    <n v="50000000"/>
    <s v="Ft/kocsi"/>
    <m/>
    <m/>
    <m/>
    <n v="50000000"/>
    <d v="2020-04-16T00:00:00"/>
    <n v="2020"/>
    <n v="4"/>
    <n v="24225410"/>
    <n v="1421127"/>
    <n v="10578873"/>
    <n v="86225410"/>
    <m/>
    <m/>
    <s v="2191-300"/>
    <s v=""/>
    <s v="kieső"/>
    <s v="igen"/>
    <n v="55000000"/>
    <x v="2"/>
  </r>
  <r>
    <n v="615521913272"/>
    <n v="615521913272"/>
    <n v="615521913272"/>
    <s v="2191-300"/>
    <s v="Bp. Keleti"/>
    <d v="2020-02-16T00:00:00"/>
    <d v="2020-02-16T00:00:00"/>
    <x v="9"/>
    <e v="#N/A"/>
    <s v="hangosítás kiépítés (fix beépítésű mikrofonnal)"/>
    <n v="1"/>
    <n v="1"/>
    <n v="2000000"/>
    <m/>
    <m/>
    <m/>
    <n v="2000000"/>
    <m/>
    <d v="2020-04-16T00:00:00"/>
    <n v="2020"/>
    <n v="4"/>
    <s v=""/>
    <s v=""/>
    <s v=""/>
    <n v="2000000"/>
    <m/>
    <m/>
    <s v="2191-300"/>
    <s v=""/>
    <s v="kieső"/>
    <s v="nem"/>
    <s v=""/>
    <x v="1"/>
  </r>
  <r>
    <n v="615521913272"/>
    <n v="615521913272"/>
    <n v="615521913272"/>
    <s v="2191-300"/>
    <s v="Bp. Keleti"/>
    <d v="2020-02-16T00:00:00"/>
    <d v="2020-02-16T00:00:00"/>
    <x v="34"/>
    <e v="#N/A"/>
    <s v="UIC csere, zöldhurok"/>
    <n v="1"/>
    <n v="1"/>
    <n v="2000000"/>
    <m/>
    <m/>
    <m/>
    <n v="2000000"/>
    <m/>
    <d v="2020-04-16T00:00:00"/>
    <n v="2020"/>
    <n v="4"/>
    <s v=""/>
    <s v=""/>
    <s v=""/>
    <n v="2000000"/>
    <m/>
    <m/>
    <s v="2191-300"/>
    <s v=""/>
    <s v="kieső"/>
    <s v="nem"/>
    <s v=""/>
    <x v="1"/>
  </r>
  <r>
    <n v="615521913272"/>
    <n v="615521913272"/>
    <n v="615521913272"/>
    <s v="2191-300"/>
    <s v="Bp. Keleti"/>
    <d v="2020-02-16T00:00:00"/>
    <d v="2020-02-16T00:00:00"/>
    <x v="21"/>
    <e v="#N/A"/>
    <s v="szolgálati tároló kialakítás"/>
    <n v="1"/>
    <n v="1"/>
    <n v="1000000"/>
    <m/>
    <m/>
    <n v="1000000"/>
    <m/>
    <m/>
    <d v="2020-04-16T00:00:00"/>
    <n v="2020"/>
    <n v="4"/>
    <s v=""/>
    <s v=""/>
    <s v=""/>
    <n v="1000000"/>
    <m/>
    <m/>
    <s v="2191-300"/>
    <s v=""/>
    <s v="kieső"/>
    <s v="nem"/>
    <s v=""/>
    <x v="0"/>
  </r>
  <r>
    <n v="615521913280"/>
    <n v="615521913280"/>
    <n v="615521913280"/>
    <s v="2191-300"/>
    <s v="Bp. Keleti"/>
    <d v="2019-06-17T00:00:00"/>
    <d v="2019-06-17T00:00:00"/>
    <x v="22"/>
    <s v="nincs"/>
    <s v="komfortnövelés (ld. Feltétfüzet)"/>
    <n v="1"/>
    <n v="1"/>
    <n v="50000000"/>
    <s v="Ft/kocsi"/>
    <m/>
    <m/>
    <m/>
    <n v="50000000"/>
    <d v="2019-08-16T00:00:00"/>
    <n v="2019"/>
    <n v="8"/>
    <n v="24225410"/>
    <n v="1421127"/>
    <n v="10578873"/>
    <n v="86225410"/>
    <m/>
    <m/>
    <s v="2191-300"/>
    <s v=""/>
    <s v=""/>
    <s v="igen"/>
    <n v="54000000"/>
    <x v="2"/>
  </r>
  <r>
    <n v="615521913280"/>
    <n v="615521913280"/>
    <n v="615521913280"/>
    <s v="2191-300"/>
    <s v="Bp. Keleti"/>
    <d v="2019-06-17T00:00:00"/>
    <d v="2019-06-17T00:00:00"/>
    <x v="9"/>
    <e v="#N/A"/>
    <s v="hangosítás kiépítés (fix beépítésű mikrofonnal)"/>
    <n v="1"/>
    <n v="1"/>
    <n v="2000000"/>
    <m/>
    <m/>
    <m/>
    <n v="2000000"/>
    <m/>
    <d v="2019-08-16T00:00:00"/>
    <n v="2019"/>
    <n v="8"/>
    <s v=""/>
    <s v=""/>
    <s v=""/>
    <n v="2000000"/>
    <m/>
    <m/>
    <s v="2191-300"/>
    <s v=""/>
    <s v=""/>
    <s v="nem"/>
    <s v=""/>
    <x v="1"/>
  </r>
  <r>
    <n v="615521913280"/>
    <n v="615521913280"/>
    <n v="615521913280"/>
    <s v="2191-300"/>
    <s v="Bp. Keleti"/>
    <d v="2019-06-17T00:00:00"/>
    <d v="2019-06-17T00:00:00"/>
    <x v="34"/>
    <e v="#N/A"/>
    <s v="UIC csere, zöldhurok"/>
    <n v="1"/>
    <n v="1"/>
    <n v="2000000"/>
    <m/>
    <m/>
    <m/>
    <n v="2000000"/>
    <m/>
    <d v="2019-08-16T00:00:00"/>
    <n v="2019"/>
    <n v="8"/>
    <s v=""/>
    <s v=""/>
    <s v=""/>
    <n v="2000000"/>
    <m/>
    <m/>
    <s v="2191-300"/>
    <s v=""/>
    <s v=""/>
    <s v="nem"/>
    <s v=""/>
    <x v="1"/>
  </r>
  <r>
    <n v="615521913280"/>
    <n v="615521913280"/>
    <n v="615521913280"/>
    <s v="2191-300"/>
    <s v="Bp. Keleti"/>
    <d v="2019-06-17T00:00:00"/>
    <d v="2019-06-17T00:00:00"/>
    <x v="21"/>
    <e v="#N/A"/>
    <s v="szolgálati tároló kialakítás"/>
    <n v="1"/>
    <n v="0"/>
    <n v="1000000"/>
    <m/>
    <m/>
    <n v="0"/>
    <m/>
    <m/>
    <d v="2019-08-16T00:00:00"/>
    <n v="2019"/>
    <n v="8"/>
    <s v=""/>
    <s v=""/>
    <s v=""/>
    <n v="0"/>
    <m/>
    <m/>
    <s v="2191-300"/>
    <s v=""/>
    <s v=""/>
    <s v="nem"/>
    <s v=""/>
    <x v="0"/>
  </r>
  <r>
    <n v="615521913298"/>
    <n v="615521913298"/>
    <n v="615521913298"/>
    <s v="2191-300"/>
    <s v="Bp. Keleti"/>
    <d v="2020-01-27T00:00:00"/>
    <d v="2020-01-27T00:00:00"/>
    <x v="22"/>
    <s v="nincs"/>
    <s v="komfortnövelés (ld. Feltétfüzet)"/>
    <n v="1"/>
    <n v="1"/>
    <n v="50000000"/>
    <s v="Ft/kocsi"/>
    <m/>
    <m/>
    <m/>
    <n v="50000000"/>
    <d v="2020-03-27T00:00:00"/>
    <n v="2020"/>
    <n v="3"/>
    <n v="24225410"/>
    <n v="1421127"/>
    <n v="10578873"/>
    <n v="86225410"/>
    <m/>
    <m/>
    <s v="2191-300"/>
    <s v=""/>
    <s v=""/>
    <s v="igen"/>
    <n v="54000000"/>
    <x v="2"/>
  </r>
  <r>
    <n v="615521913298"/>
    <n v="615521913298"/>
    <n v="615521913298"/>
    <s v="2191-300"/>
    <s v="Bp. Keleti"/>
    <d v="2020-01-27T00:00:00"/>
    <d v="2020-01-27T00:00:00"/>
    <x v="9"/>
    <e v="#N/A"/>
    <s v="hangosítás kiépítés (fix beépítésű mikrofonnal)"/>
    <n v="1"/>
    <n v="1"/>
    <n v="2000000"/>
    <m/>
    <m/>
    <m/>
    <n v="2000000"/>
    <m/>
    <d v="2020-03-27T00:00:00"/>
    <n v="2020"/>
    <n v="3"/>
    <s v=""/>
    <s v=""/>
    <s v=""/>
    <n v="2000000"/>
    <m/>
    <m/>
    <s v="2191-300"/>
    <s v=""/>
    <s v=""/>
    <s v="nem"/>
    <s v=""/>
    <x v="1"/>
  </r>
  <r>
    <n v="615521913298"/>
    <n v="615521913298"/>
    <n v="615521913298"/>
    <s v="2191-300"/>
    <s v="Bp. Keleti"/>
    <d v="2020-01-27T00:00:00"/>
    <d v="2020-01-27T00:00:00"/>
    <x v="34"/>
    <e v="#N/A"/>
    <s v="UIC csere, zöldhurok"/>
    <n v="1"/>
    <n v="1"/>
    <n v="2000000"/>
    <m/>
    <m/>
    <m/>
    <n v="2000000"/>
    <m/>
    <d v="2020-03-27T00:00:00"/>
    <n v="2020"/>
    <n v="3"/>
    <s v=""/>
    <s v=""/>
    <s v=""/>
    <n v="2000000"/>
    <m/>
    <m/>
    <s v="2191-300"/>
    <s v=""/>
    <s v=""/>
    <s v="nem"/>
    <s v=""/>
    <x v="1"/>
  </r>
  <r>
    <n v="615521913298"/>
    <n v="615521913298"/>
    <n v="615521913298"/>
    <s v="2191-300"/>
    <s v="Bp. Keleti"/>
    <d v="2020-01-27T00:00:00"/>
    <d v="2020-01-27T00:00:00"/>
    <x v="21"/>
    <e v="#N/A"/>
    <s v="szolgálati tároló kialakítás"/>
    <n v="1"/>
    <n v="0"/>
    <n v="1000000"/>
    <m/>
    <m/>
    <n v="0"/>
    <m/>
    <m/>
    <d v="2020-03-27T00:00:00"/>
    <n v="2020"/>
    <n v="3"/>
    <s v=""/>
    <s v=""/>
    <s v=""/>
    <n v="0"/>
    <m/>
    <m/>
    <s v="2191-300"/>
    <s v=""/>
    <s v=""/>
    <s v="nem"/>
    <s v=""/>
    <x v="0"/>
  </r>
  <r>
    <n v="615521913306"/>
    <n v="615521913306"/>
    <n v="615521913306"/>
    <s v="2191-300"/>
    <s v="Bp. Keleti"/>
    <d v="2019-11-24T00:00:00"/>
    <d v="2019-11-24T00:00:00"/>
    <x v="22"/>
    <s v="nincs"/>
    <s v="komfortnövelés (ld. Feltétfüzet)"/>
    <n v="1"/>
    <n v="1"/>
    <n v="50000000"/>
    <s v="Ft/kocsi"/>
    <m/>
    <m/>
    <m/>
    <n v="50000000"/>
    <d v="2020-01-23T00:00:00"/>
    <n v="2020"/>
    <n v="1"/>
    <n v="24225410"/>
    <n v="1421127"/>
    <n v="10578873"/>
    <n v="86225410"/>
    <m/>
    <m/>
    <s v="2191-300"/>
    <s v=""/>
    <s v="kieső"/>
    <s v="igen"/>
    <n v="55000000"/>
    <x v="2"/>
  </r>
  <r>
    <n v="615521913306"/>
    <n v="615521913306"/>
    <n v="615521913306"/>
    <s v="2191-300"/>
    <s v="Bp. Keleti"/>
    <d v="2019-11-24T00:00:00"/>
    <d v="2019-11-24T00:00:00"/>
    <x v="9"/>
    <e v="#N/A"/>
    <s v="hangosítás kiépítés (fix beépítésű mikrofonnal)"/>
    <n v="1"/>
    <n v="1"/>
    <n v="2000000"/>
    <m/>
    <m/>
    <m/>
    <n v="2000000"/>
    <m/>
    <d v="2020-01-23T00:00:00"/>
    <n v="2020"/>
    <n v="1"/>
    <s v=""/>
    <s v=""/>
    <s v=""/>
    <n v="2000000"/>
    <m/>
    <m/>
    <s v="2191-300"/>
    <s v=""/>
    <s v="kieső"/>
    <s v="nem"/>
    <s v=""/>
    <x v="1"/>
  </r>
  <r>
    <n v="615521913306"/>
    <n v="615521913306"/>
    <n v="615521913306"/>
    <s v="2191-300"/>
    <s v="Bp. Keleti"/>
    <d v="2019-11-24T00:00:00"/>
    <d v="2019-11-24T00:00:00"/>
    <x v="34"/>
    <e v="#N/A"/>
    <s v="UIC csere, zöldhurok"/>
    <n v="1"/>
    <n v="1"/>
    <n v="2000000"/>
    <m/>
    <m/>
    <m/>
    <n v="2000000"/>
    <m/>
    <d v="2020-01-23T00:00:00"/>
    <n v="2020"/>
    <n v="1"/>
    <s v=""/>
    <s v=""/>
    <s v=""/>
    <n v="2000000"/>
    <m/>
    <m/>
    <s v="2191-300"/>
    <s v=""/>
    <s v="kieső"/>
    <s v="nem"/>
    <s v=""/>
    <x v="1"/>
  </r>
  <r>
    <n v="615521913306"/>
    <n v="615521913306"/>
    <n v="615521913306"/>
    <s v="2191-300"/>
    <s v="Bp. Keleti"/>
    <d v="2019-11-24T00:00:00"/>
    <d v="2019-11-24T00:00:00"/>
    <x v="21"/>
    <e v="#N/A"/>
    <s v="szolgálati tároló kialakítás"/>
    <n v="1"/>
    <n v="1"/>
    <n v="1000000"/>
    <m/>
    <m/>
    <n v="1000000"/>
    <m/>
    <m/>
    <d v="2020-01-23T00:00:00"/>
    <n v="2020"/>
    <n v="1"/>
    <s v=""/>
    <s v=""/>
    <s v=""/>
    <n v="1000000"/>
    <m/>
    <m/>
    <s v="2191-300"/>
    <s v=""/>
    <s v="kieső"/>
    <s v="nem"/>
    <s v=""/>
    <x v="0"/>
  </r>
  <r>
    <n v="615521913314"/>
    <n v="615521913314"/>
    <n v="615521913314"/>
    <s v="2191-300"/>
    <s v="Bp. Keleti"/>
    <d v="2019-10-13T00:00:00"/>
    <d v="2019-10-13T00:00:00"/>
    <x v="22"/>
    <s v="nincs"/>
    <s v="komfortnövelés (ld. Feltétfüzet)"/>
    <n v="1"/>
    <n v="1"/>
    <n v="50000000"/>
    <s v="Ft/kocsi"/>
    <m/>
    <m/>
    <m/>
    <n v="50000000"/>
    <d v="2019-12-12T00:00:00"/>
    <n v="2019"/>
    <n v="12"/>
    <n v="24225410"/>
    <n v="1421127"/>
    <n v="10578873"/>
    <n v="86225410"/>
    <m/>
    <m/>
    <s v="2191-300"/>
    <s v=""/>
    <s v=""/>
    <s v="igen"/>
    <n v="54000000"/>
    <x v="2"/>
  </r>
  <r>
    <n v="615521913314"/>
    <n v="615521913314"/>
    <n v="615521913314"/>
    <s v="2191-300"/>
    <s v="Bp. Keleti"/>
    <d v="2019-10-13T00:00:00"/>
    <d v="2019-10-13T00:00:00"/>
    <x v="9"/>
    <e v="#N/A"/>
    <s v="hangosítás kiépítés (fix beépítésű mikrofonnal)"/>
    <n v="1"/>
    <n v="1"/>
    <n v="2000000"/>
    <m/>
    <m/>
    <m/>
    <n v="2000000"/>
    <m/>
    <d v="2019-12-12T00:00:00"/>
    <n v="2019"/>
    <n v="12"/>
    <s v=""/>
    <s v=""/>
    <s v=""/>
    <n v="2000000"/>
    <m/>
    <m/>
    <s v="2191-300"/>
    <s v=""/>
    <s v=""/>
    <s v="nem"/>
    <s v=""/>
    <x v="1"/>
  </r>
  <r>
    <n v="615521913314"/>
    <n v="615521913314"/>
    <n v="615521913314"/>
    <s v="2191-300"/>
    <s v="Bp. Keleti"/>
    <d v="2019-10-13T00:00:00"/>
    <d v="2019-10-13T00:00:00"/>
    <x v="34"/>
    <e v="#N/A"/>
    <s v="UIC csere, zöldhurok"/>
    <n v="1"/>
    <n v="1"/>
    <n v="2000000"/>
    <m/>
    <m/>
    <m/>
    <n v="2000000"/>
    <m/>
    <d v="2019-12-12T00:00:00"/>
    <n v="2019"/>
    <n v="12"/>
    <s v=""/>
    <s v=""/>
    <s v=""/>
    <n v="2000000"/>
    <m/>
    <m/>
    <s v="2191-300"/>
    <s v=""/>
    <s v=""/>
    <s v="nem"/>
    <s v=""/>
    <x v="1"/>
  </r>
  <r>
    <n v="615521913314"/>
    <n v="615521913314"/>
    <n v="615521913314"/>
    <s v="2191-300"/>
    <s v="Bp. Keleti"/>
    <d v="2019-10-13T00:00:00"/>
    <d v="2019-10-13T00:00:00"/>
    <x v="21"/>
    <e v="#N/A"/>
    <s v="szolgálati tároló kialakítás"/>
    <n v="1"/>
    <n v="0"/>
    <n v="1000000"/>
    <m/>
    <m/>
    <n v="0"/>
    <m/>
    <m/>
    <d v="2019-12-12T00:00:00"/>
    <n v="2019"/>
    <n v="12"/>
    <s v=""/>
    <s v=""/>
    <s v=""/>
    <n v="0"/>
    <m/>
    <m/>
    <s v="2191-300"/>
    <s v=""/>
    <s v=""/>
    <s v="nem"/>
    <s v=""/>
    <x v="0"/>
  </r>
  <r>
    <n v="615521913322"/>
    <n v="615521913322"/>
    <n v="615521913322"/>
    <s v="2191-300"/>
    <s v="Bp. Keleti"/>
    <d v="2020-02-25T00:00:00"/>
    <d v="2020-02-25T00:00:00"/>
    <x v="22"/>
    <s v="nincs"/>
    <s v="komfortnövelés (ld. Feltétfüzet)"/>
    <n v="1"/>
    <n v="1"/>
    <n v="50000000"/>
    <s v="Ft/kocsi"/>
    <m/>
    <m/>
    <m/>
    <n v="50000000"/>
    <d v="2020-04-25T00:00:00"/>
    <n v="2020"/>
    <n v="4"/>
    <n v="24225410"/>
    <n v="1421127"/>
    <n v="10578873"/>
    <n v="86225410"/>
    <m/>
    <m/>
    <s v="2191-300"/>
    <s v=""/>
    <s v=""/>
    <s v="igen"/>
    <n v="54000000"/>
    <x v="2"/>
  </r>
  <r>
    <n v="615521913322"/>
    <n v="615521913322"/>
    <n v="615521913322"/>
    <s v="2191-300"/>
    <s v="Bp. Keleti"/>
    <d v="2020-02-25T00:00:00"/>
    <d v="2020-02-25T00:00:00"/>
    <x v="9"/>
    <e v="#N/A"/>
    <s v="hangosítás kiépítés (fix beépítésű mikrofonnal)"/>
    <n v="1"/>
    <n v="1"/>
    <n v="2000000"/>
    <m/>
    <m/>
    <m/>
    <n v="2000000"/>
    <m/>
    <d v="2020-04-25T00:00:00"/>
    <n v="2020"/>
    <n v="4"/>
    <s v=""/>
    <s v=""/>
    <s v=""/>
    <n v="2000000"/>
    <m/>
    <m/>
    <s v="2191-300"/>
    <s v=""/>
    <s v=""/>
    <s v="nem"/>
    <s v=""/>
    <x v="1"/>
  </r>
  <r>
    <n v="615521913322"/>
    <n v="615521913322"/>
    <n v="615521913322"/>
    <s v="2191-300"/>
    <s v="Bp. Keleti"/>
    <d v="2020-02-25T00:00:00"/>
    <d v="2020-02-25T00:00:00"/>
    <x v="34"/>
    <e v="#N/A"/>
    <s v="UIC csere, zöldhurok"/>
    <n v="1"/>
    <n v="1"/>
    <n v="2000000"/>
    <m/>
    <m/>
    <m/>
    <n v="2000000"/>
    <m/>
    <d v="2020-04-25T00:00:00"/>
    <n v="2020"/>
    <n v="4"/>
    <s v=""/>
    <s v=""/>
    <s v=""/>
    <n v="2000000"/>
    <m/>
    <m/>
    <s v="2191-300"/>
    <s v=""/>
    <s v=""/>
    <s v="nem"/>
    <s v=""/>
    <x v="1"/>
  </r>
  <r>
    <n v="615521913322"/>
    <n v="615521913322"/>
    <n v="615521913322"/>
    <s v="2191-300"/>
    <s v="Bp. Keleti"/>
    <d v="2020-02-25T00:00:00"/>
    <d v="2020-02-25T00:00:00"/>
    <x v="21"/>
    <e v="#N/A"/>
    <s v="szolgálati tároló kialakítás"/>
    <n v="1"/>
    <n v="0"/>
    <n v="1000000"/>
    <m/>
    <m/>
    <n v="0"/>
    <m/>
    <m/>
    <d v="2020-04-25T00:00:00"/>
    <n v="2020"/>
    <n v="4"/>
    <s v=""/>
    <s v=""/>
    <s v=""/>
    <n v="0"/>
    <m/>
    <m/>
    <s v="2191-300"/>
    <s v=""/>
    <s v=""/>
    <s v="nem"/>
    <s v=""/>
    <x v="0"/>
  </r>
  <r>
    <n v="615521913330"/>
    <n v="615521913330"/>
    <n v="615521913330"/>
    <s v="2191-300"/>
    <s v="Bp. Keleti"/>
    <d v="2020-02-15T00:00:00"/>
    <d v="2020-02-15T00:00:00"/>
    <x v="22"/>
    <s v="nincs"/>
    <s v="komfortnövelés (ld. Feltétfüzet)"/>
    <n v="1"/>
    <n v="1"/>
    <n v="50000000"/>
    <s v="Ft/kocsi"/>
    <m/>
    <m/>
    <m/>
    <n v="50000000"/>
    <d v="2020-04-15T00:00:00"/>
    <n v="2020"/>
    <n v="4"/>
    <n v="24225410"/>
    <n v="1421127"/>
    <n v="10578873"/>
    <n v="86225410"/>
    <m/>
    <m/>
    <s v="2191-300"/>
    <s v=""/>
    <s v="kieső"/>
    <s v="igen"/>
    <n v="55000000"/>
    <x v="2"/>
  </r>
  <r>
    <n v="615521913330"/>
    <n v="615521913330"/>
    <n v="615521913330"/>
    <s v="2191-300"/>
    <s v="Bp. Keleti"/>
    <d v="2020-02-15T00:00:00"/>
    <d v="2020-02-15T00:00:00"/>
    <x v="9"/>
    <e v="#N/A"/>
    <s v="hangosítás kiépítés (fix beépítésű mikrofonnal)"/>
    <n v="1"/>
    <n v="1"/>
    <n v="2000000"/>
    <m/>
    <m/>
    <m/>
    <n v="2000000"/>
    <m/>
    <d v="2020-04-15T00:00:00"/>
    <n v="2020"/>
    <n v="4"/>
    <s v=""/>
    <s v=""/>
    <s v=""/>
    <n v="2000000"/>
    <m/>
    <m/>
    <s v="2191-300"/>
    <s v=""/>
    <s v="kieső"/>
    <s v="nem"/>
    <s v=""/>
    <x v="1"/>
  </r>
  <r>
    <n v="615521913330"/>
    <n v="615521913330"/>
    <n v="615521913330"/>
    <s v="2191-300"/>
    <s v="Bp. Keleti"/>
    <d v="2020-02-15T00:00:00"/>
    <d v="2020-02-15T00:00:00"/>
    <x v="34"/>
    <e v="#N/A"/>
    <s v="UIC csere, zöldhurok"/>
    <n v="1"/>
    <n v="1"/>
    <n v="2000000"/>
    <m/>
    <m/>
    <m/>
    <n v="2000000"/>
    <m/>
    <d v="2020-04-15T00:00:00"/>
    <n v="2020"/>
    <n v="4"/>
    <s v=""/>
    <s v=""/>
    <s v=""/>
    <n v="2000000"/>
    <m/>
    <m/>
    <s v="2191-300"/>
    <s v=""/>
    <s v="kieső"/>
    <s v="nem"/>
    <s v=""/>
    <x v="1"/>
  </r>
  <r>
    <n v="615521913330"/>
    <n v="615521913330"/>
    <n v="615521913330"/>
    <s v="2191-300"/>
    <s v="Bp. Keleti"/>
    <d v="2020-02-15T00:00:00"/>
    <d v="2020-02-15T00:00:00"/>
    <x v="21"/>
    <e v="#N/A"/>
    <s v="szolgálati tároló kialakítás"/>
    <n v="1"/>
    <n v="1"/>
    <n v="1000000"/>
    <m/>
    <m/>
    <n v="1000000"/>
    <m/>
    <m/>
    <d v="2020-04-15T00:00:00"/>
    <n v="2020"/>
    <n v="4"/>
    <s v=""/>
    <s v=""/>
    <s v=""/>
    <n v="1000000"/>
    <m/>
    <m/>
    <s v="2191-300"/>
    <s v=""/>
    <s v="kieső"/>
    <s v="nem"/>
    <s v=""/>
    <x v="0"/>
  </r>
  <r>
    <n v="615521913348"/>
    <n v="615521913348"/>
    <n v="615521913348"/>
    <s v="2191-300"/>
    <s v="Bp. Keleti"/>
    <d v="2019-10-16T00:00:00"/>
    <d v="2019-10-16T00:00:00"/>
    <x v="22"/>
    <s v="nincs"/>
    <s v="komfortnövelés (ld. Feltétfüzet)"/>
    <n v="1"/>
    <n v="1"/>
    <n v="50000000"/>
    <s v="Ft/kocsi"/>
    <m/>
    <m/>
    <m/>
    <n v="50000000"/>
    <d v="2019-12-15T00:00:00"/>
    <n v="2019"/>
    <n v="12"/>
    <n v="24225410"/>
    <n v="1421127"/>
    <n v="10578873"/>
    <n v="86225410"/>
    <m/>
    <m/>
    <s v="2191-300"/>
    <s v=""/>
    <s v=""/>
    <s v="igen"/>
    <n v="54000000"/>
    <x v="2"/>
  </r>
  <r>
    <n v="615521913348"/>
    <n v="615521913348"/>
    <n v="615521913348"/>
    <s v="2191-300"/>
    <s v="Bp. Keleti"/>
    <d v="2019-10-16T00:00:00"/>
    <d v="2019-10-16T00:00:00"/>
    <x v="9"/>
    <e v="#N/A"/>
    <s v="hangosítás kiépítés (fix beépítésű mikrofonnal)"/>
    <n v="1"/>
    <n v="1"/>
    <n v="2000000"/>
    <m/>
    <m/>
    <m/>
    <n v="2000000"/>
    <m/>
    <d v="2019-12-15T00:00:00"/>
    <n v="2019"/>
    <n v="12"/>
    <s v=""/>
    <s v=""/>
    <s v=""/>
    <n v="2000000"/>
    <m/>
    <m/>
    <s v="2191-300"/>
    <s v=""/>
    <s v=""/>
    <s v="nem"/>
    <s v=""/>
    <x v="1"/>
  </r>
  <r>
    <n v="615521913348"/>
    <n v="615521913348"/>
    <n v="615521913348"/>
    <s v="2191-300"/>
    <s v="Bp. Keleti"/>
    <d v="2019-10-16T00:00:00"/>
    <d v="2019-10-16T00:00:00"/>
    <x v="34"/>
    <e v="#N/A"/>
    <s v="UIC csere, zöldhurok"/>
    <n v="1"/>
    <n v="1"/>
    <n v="2000000"/>
    <m/>
    <m/>
    <m/>
    <n v="2000000"/>
    <m/>
    <d v="2019-12-15T00:00:00"/>
    <n v="2019"/>
    <n v="12"/>
    <s v=""/>
    <s v=""/>
    <s v=""/>
    <n v="2000000"/>
    <m/>
    <m/>
    <s v="2191-300"/>
    <s v=""/>
    <s v=""/>
    <s v="nem"/>
    <s v=""/>
    <x v="1"/>
  </r>
  <r>
    <n v="615521913348"/>
    <n v="615521913348"/>
    <n v="615521913348"/>
    <s v="2191-300"/>
    <s v="Bp. Keleti"/>
    <d v="2019-10-16T00:00:00"/>
    <d v="2019-10-16T00:00:00"/>
    <x v="21"/>
    <e v="#N/A"/>
    <s v="szolgálati tároló kialakítás"/>
    <n v="1"/>
    <n v="0"/>
    <n v="1000000"/>
    <m/>
    <m/>
    <n v="0"/>
    <m/>
    <m/>
    <d v="2019-12-15T00:00:00"/>
    <n v="2019"/>
    <n v="12"/>
    <s v=""/>
    <s v=""/>
    <s v=""/>
    <n v="0"/>
    <m/>
    <m/>
    <s v="2191-300"/>
    <s v=""/>
    <s v=""/>
    <s v="nem"/>
    <s v=""/>
    <x v="0"/>
  </r>
  <r>
    <n v="505520370055"/>
    <n v="505520370055"/>
    <n v="505520370055"/>
    <s v="2037-Bko"/>
    <s v="Debrecen"/>
    <d v="2017-02-11T00:00:00"/>
    <s v="?"/>
    <x v="11"/>
    <s v="T21003"/>
    <s v="forgócsap szilentblokk csere"/>
    <n v="1"/>
    <n v="0"/>
    <n v="144520"/>
    <s v="Ft/kocsi"/>
    <n v="0"/>
    <n v="0"/>
    <m/>
    <m/>
    <d v="2018-11-30T00:00:00"/>
    <n v="2018"/>
    <n v="11"/>
    <s v=""/>
    <s v=""/>
    <s v=""/>
    <n v="0"/>
    <m/>
    <m/>
    <s v="2037-Bko"/>
    <n v="1"/>
    <s v=""/>
    <s v="nem"/>
    <s v=""/>
    <x v="0"/>
  </r>
  <r>
    <n v="505520370055"/>
    <n v="505520370055"/>
    <n v="505520370055"/>
    <s v="2037-Bko"/>
    <s v="Debrecen"/>
    <d v="2017-02-11T00:00:00"/>
    <s v="?"/>
    <x v="21"/>
    <e v="#N/A"/>
    <s v="szolgálati tároló kialakítás"/>
    <n v="1"/>
    <n v="1"/>
    <n v="1000000"/>
    <m/>
    <m/>
    <n v="1000000"/>
    <m/>
    <m/>
    <d v="2018-11-30T00:00:00"/>
    <n v="2018"/>
    <n v="11"/>
    <s v=""/>
    <s v=""/>
    <s v=""/>
    <n v="1000000"/>
    <m/>
    <m/>
    <s v="2037-Bko"/>
    <n v="1"/>
    <s v=""/>
    <s v="nem"/>
    <s v=""/>
    <x v="0"/>
  </r>
  <r>
    <n v="505520370147"/>
    <n v="505520370147"/>
    <n v="505520370147"/>
    <s v="2037-Bko"/>
    <s v="Debrecen"/>
    <d v="2018-11-17T00:00:00"/>
    <d v="2018-11-17T00:00:00"/>
    <x v="11"/>
    <s v="T21003"/>
    <s v="forgócsap szilentblokk csere"/>
    <n v="1"/>
    <n v="1"/>
    <n v="144520"/>
    <s v="Ft/kocsi"/>
    <n v="0"/>
    <n v="144520"/>
    <m/>
    <m/>
    <d v="2019-01-16T00:00:00"/>
    <n v="2019"/>
    <n v="1"/>
    <s v=""/>
    <s v=""/>
    <s v=""/>
    <n v="144520"/>
    <m/>
    <m/>
    <s v="2037-Bko"/>
    <s v=""/>
    <s v=""/>
    <s v="nem"/>
    <s v=""/>
    <x v="0"/>
  </r>
  <r>
    <n v="505520370147"/>
    <n v="505520370147"/>
    <n v="505520370147"/>
    <s v="2037-Bko"/>
    <s v="Debrecen"/>
    <d v="2018-11-17T00:00:00"/>
    <d v="2018-11-17T00:00:00"/>
    <x v="21"/>
    <e v="#N/A"/>
    <s v="szolgálati tároló kialakítás"/>
    <n v="1"/>
    <n v="0"/>
    <n v="1000000"/>
    <m/>
    <m/>
    <n v="0"/>
    <m/>
    <m/>
    <d v="2019-01-16T00:00:00"/>
    <n v="2019"/>
    <n v="1"/>
    <s v=""/>
    <s v=""/>
    <s v=""/>
    <n v="0"/>
    <m/>
    <m/>
    <s v="2037-Bko"/>
    <s v=""/>
    <s v=""/>
    <s v="nem"/>
    <s v=""/>
    <x v="0"/>
  </r>
  <r>
    <n v="505520370428"/>
    <n v="505520370428"/>
    <n v="505520370428"/>
    <s v="2037-Bko"/>
    <s v="Szeged"/>
    <d v="2017-02-11T00:00:00"/>
    <d v="2019-09-26T00:00:00"/>
    <x v="11"/>
    <s v="T21003"/>
    <s v="forgócsap szilentblokk csere"/>
    <n v="1"/>
    <n v="1"/>
    <n v="144520"/>
    <s v="Ft/kocsi"/>
    <n v="0"/>
    <n v="144520"/>
    <m/>
    <m/>
    <d v="2019-11-25T00:00:00"/>
    <n v="2019"/>
    <n v="11"/>
    <s v=""/>
    <s v=""/>
    <s v=""/>
    <n v="144520"/>
    <m/>
    <m/>
    <s v="2037-Bko"/>
    <s v=""/>
    <s v=""/>
    <s v="nem"/>
    <s v=""/>
    <x v="0"/>
  </r>
  <r>
    <n v="505520370428"/>
    <n v="505520370428"/>
    <n v="505520370428"/>
    <s v="2037-Bko"/>
    <s v="Szeged"/>
    <d v="2017-02-11T00:00:00"/>
    <d v="2019-09-26T00:00:00"/>
    <x v="21"/>
    <e v="#N/A"/>
    <s v="szolgálati tároló kialakítás"/>
    <n v="1"/>
    <n v="0"/>
    <n v="1000000"/>
    <m/>
    <m/>
    <n v="0"/>
    <m/>
    <m/>
    <d v="2019-11-25T00:00:00"/>
    <n v="2019"/>
    <n v="11"/>
    <s v=""/>
    <s v=""/>
    <s v=""/>
    <n v="0"/>
    <m/>
    <m/>
    <s v="2037-Bko"/>
    <s v=""/>
    <s v=""/>
    <s v="nem"/>
    <s v=""/>
    <x v="0"/>
  </r>
  <r>
    <n v="505520370592"/>
    <n v="505520370592"/>
    <n v="505520370592"/>
    <s v="2037-Bko"/>
    <s v="Békéscsaba"/>
    <d v="2018-11-25T00:00:00"/>
    <d v="2018-11-25T00:00:00"/>
    <x v="11"/>
    <s v="T21003"/>
    <s v="forgócsap szilentblokk csere"/>
    <n v="1"/>
    <n v="1"/>
    <n v="144520"/>
    <s v="Ft/kocsi"/>
    <n v="0"/>
    <n v="144520"/>
    <m/>
    <m/>
    <d v="2019-01-24T00:00:00"/>
    <n v="2019"/>
    <n v="1"/>
    <s v=""/>
    <s v=""/>
    <s v=""/>
    <n v="144520"/>
    <m/>
    <m/>
    <s v="2037-Bko"/>
    <s v=""/>
    <s v=""/>
    <s v="nem"/>
    <s v=""/>
    <x v="0"/>
  </r>
  <r>
    <n v="505520370592"/>
    <n v="505520370592"/>
    <n v="505520370592"/>
    <s v="2037-Bko"/>
    <s v="Békéscsaba"/>
    <d v="2018-11-25T00:00:00"/>
    <d v="2018-11-25T00:00:00"/>
    <x v="21"/>
    <e v="#N/A"/>
    <s v="szolgálati tároló kialakítás"/>
    <n v="1"/>
    <n v="1"/>
    <n v="1000000"/>
    <m/>
    <m/>
    <n v="1000000"/>
    <m/>
    <m/>
    <d v="2019-01-24T00:00:00"/>
    <n v="2019"/>
    <n v="1"/>
    <s v=""/>
    <s v=""/>
    <s v=""/>
    <n v="1000000"/>
    <m/>
    <m/>
    <s v="2037-Bko"/>
    <s v=""/>
    <s v=""/>
    <s v="nem"/>
    <s v=""/>
    <x v="0"/>
  </r>
  <r>
    <n v="505520370659"/>
    <n v="505520370659"/>
    <n v="505520370659"/>
    <s v="2037-Bko"/>
    <s v="Debrecen"/>
    <d v="2018-09-27T00:00:00"/>
    <d v="2018-09-27T00:00:00"/>
    <x v="11"/>
    <s v="T21003"/>
    <s v="forgócsap szilentblokk csere"/>
    <n v="1"/>
    <n v="1"/>
    <n v="144520"/>
    <s v="Ft/kocsi"/>
    <n v="0"/>
    <n v="144520"/>
    <m/>
    <m/>
    <d v="2018-11-26T00:00:00"/>
    <n v="2018"/>
    <n v="11"/>
    <s v=""/>
    <s v=""/>
    <s v=""/>
    <n v="144520"/>
    <m/>
    <m/>
    <s v="2037-Bko"/>
    <s v=""/>
    <s v=""/>
    <s v="nem"/>
    <s v=""/>
    <x v="0"/>
  </r>
  <r>
    <n v="505520370659"/>
    <n v="505520370659"/>
    <n v="505520370659"/>
    <s v="2037-Bko"/>
    <s v="Debrecen"/>
    <d v="2018-09-27T00:00:00"/>
    <d v="2018-09-27T00:00:00"/>
    <x v="21"/>
    <e v="#N/A"/>
    <s v="szolgálati tároló kialakítás"/>
    <n v="1"/>
    <n v="0"/>
    <n v="1000000"/>
    <m/>
    <m/>
    <n v="0"/>
    <m/>
    <m/>
    <d v="2018-11-26T00:00:00"/>
    <n v="2018"/>
    <n v="11"/>
    <s v=""/>
    <s v=""/>
    <s v=""/>
    <n v="0"/>
    <m/>
    <m/>
    <s v="2037-Bko"/>
    <s v=""/>
    <s v=""/>
    <s v="nem"/>
    <s v=""/>
    <x v="0"/>
  </r>
  <r>
    <n v="505520370667"/>
    <n v="505520370667"/>
    <n v="505520370667"/>
    <s v="2037-Bko"/>
    <s v="Debrecen"/>
    <d v="2017-02-11T00:00:00"/>
    <s v="?"/>
    <x v="11"/>
    <s v="T21003"/>
    <s v="forgócsap szilentblokk csere"/>
    <n v="1"/>
    <n v="0"/>
    <n v="144520"/>
    <s v="Ft/kocsi"/>
    <n v="0"/>
    <n v="0"/>
    <m/>
    <m/>
    <d v="2018-11-30T00:00:00"/>
    <n v="2018"/>
    <n v="11"/>
    <s v=""/>
    <s v=""/>
    <s v=""/>
    <n v="0"/>
    <m/>
    <m/>
    <s v="2037-Bko"/>
    <s v=""/>
    <s v=""/>
    <s v="nem"/>
    <s v=""/>
    <x v="0"/>
  </r>
  <r>
    <n v="505520370667"/>
    <n v="505520370667"/>
    <n v="505520370667"/>
    <s v="2037-Bko"/>
    <s v="Debrecen"/>
    <d v="2017-02-11T00:00:00"/>
    <s v="?"/>
    <x v="21"/>
    <e v="#N/A"/>
    <s v="szolgálati tároló kialakítás"/>
    <n v="1"/>
    <n v="0"/>
    <n v="1000000"/>
    <m/>
    <m/>
    <n v="0"/>
    <m/>
    <m/>
    <d v="2018-11-30T00:00:00"/>
    <n v="2018"/>
    <n v="11"/>
    <s v=""/>
    <s v=""/>
    <s v=""/>
    <n v="0"/>
    <m/>
    <m/>
    <s v="2037-Bko"/>
    <s v=""/>
    <s v=""/>
    <s v="nem"/>
    <s v=""/>
    <x v="0"/>
  </r>
  <r>
    <n v="505520370857"/>
    <n v="505520370857"/>
    <n v="505520370857"/>
    <s v="2037-Bko"/>
    <s v="Debrecen"/>
    <d v="2018-11-28T00:00:00"/>
    <d v="2018-11-28T00:00:00"/>
    <x v="11"/>
    <s v="T21003"/>
    <s v="forgócsap szilentblokk csere"/>
    <n v="1"/>
    <n v="0"/>
    <n v="144520"/>
    <s v="Ft/kocsi"/>
    <n v="0"/>
    <n v="0"/>
    <m/>
    <m/>
    <d v="2019-01-27T00:00:00"/>
    <n v="2019"/>
    <n v="1"/>
    <s v=""/>
    <s v=""/>
    <s v=""/>
    <n v="0"/>
    <m/>
    <m/>
    <s v="2037-Bko"/>
    <s v=""/>
    <s v=""/>
    <s v="nem"/>
    <s v=""/>
    <x v="0"/>
  </r>
  <r>
    <n v="505520370857"/>
    <n v="505520370857"/>
    <n v="505520370857"/>
    <s v="2037-Bko"/>
    <s v="Debrecen"/>
    <d v="2018-11-28T00:00:00"/>
    <d v="2018-11-28T00:00:00"/>
    <x v="21"/>
    <e v="#N/A"/>
    <s v="szolgálati tároló kialakítás"/>
    <n v="1"/>
    <n v="1"/>
    <n v="1000000"/>
    <m/>
    <m/>
    <n v="1000000"/>
    <m/>
    <m/>
    <d v="2019-01-27T00:00:00"/>
    <n v="2019"/>
    <n v="1"/>
    <s v=""/>
    <s v=""/>
    <s v=""/>
    <n v="1000000"/>
    <m/>
    <m/>
    <s v="2037-Bko"/>
    <s v=""/>
    <s v=""/>
    <s v="nem"/>
    <s v=""/>
    <x v="0"/>
  </r>
  <r>
    <n v="505520370873"/>
    <n v="505520370873"/>
    <n v="505520370873"/>
    <s v="2037-Bko"/>
    <s v="Szeged"/>
    <d v="2018-09-27T00:00:00"/>
    <d v="2018-09-27T00:00:00"/>
    <x v="11"/>
    <s v="T21003"/>
    <s v="forgócsap szilentblokk csere"/>
    <n v="1"/>
    <n v="1"/>
    <n v="144520"/>
    <s v="Ft/kocsi"/>
    <n v="0"/>
    <n v="144520"/>
    <m/>
    <m/>
    <d v="2018-11-26T00:00:00"/>
    <n v="2018"/>
    <n v="11"/>
    <s v=""/>
    <s v=""/>
    <s v=""/>
    <n v="144520"/>
    <m/>
    <m/>
    <s v="2037-Bko"/>
    <s v=""/>
    <s v=""/>
    <s v="nem"/>
    <s v=""/>
    <x v="0"/>
  </r>
  <r>
    <n v="505520370873"/>
    <n v="505520370873"/>
    <n v="505520370873"/>
    <s v="2037-Bko"/>
    <s v="Szeged"/>
    <d v="2018-09-27T00:00:00"/>
    <d v="2018-09-27T00:00:00"/>
    <x v="21"/>
    <e v="#N/A"/>
    <s v="szolgálati tároló kialakítás"/>
    <n v="1"/>
    <n v="0"/>
    <n v="1000000"/>
    <m/>
    <m/>
    <n v="0"/>
    <m/>
    <m/>
    <d v="2018-11-26T00:00:00"/>
    <n v="2018"/>
    <n v="11"/>
    <s v=""/>
    <s v=""/>
    <s v=""/>
    <n v="0"/>
    <m/>
    <m/>
    <s v="2037-Bko"/>
    <s v=""/>
    <s v=""/>
    <s v="nem"/>
    <s v=""/>
    <x v="0"/>
  </r>
  <r>
    <n v="505520370899"/>
    <n v="505520370899"/>
    <n v="505520370899"/>
    <s v="2037-Bko"/>
    <s v="Debrecen"/>
    <d v="2019-01-30T00:00:00"/>
    <d v="2019-01-30T00:00:00"/>
    <x v="11"/>
    <s v="T21003"/>
    <s v="forgócsap szilentblokk csere"/>
    <n v="1"/>
    <n v="1"/>
    <n v="144520"/>
    <s v="Ft/kocsi"/>
    <n v="0"/>
    <n v="144520"/>
    <m/>
    <m/>
    <d v="2019-03-31T00:00:00"/>
    <n v="2019"/>
    <n v="3"/>
    <s v=""/>
    <s v=""/>
    <s v=""/>
    <n v="144520"/>
    <m/>
    <m/>
    <s v="2037-Bko"/>
    <s v=""/>
    <s v=""/>
    <s v="nem"/>
    <s v=""/>
    <x v="0"/>
  </r>
  <r>
    <n v="505520370899"/>
    <n v="505520370899"/>
    <n v="505520370899"/>
    <s v="2037-Bko"/>
    <s v="Debrecen"/>
    <d v="2019-01-30T00:00:00"/>
    <d v="2019-01-30T00:00:00"/>
    <x v="21"/>
    <e v="#N/A"/>
    <s v="szolgálati tároló kialakítás"/>
    <n v="1"/>
    <n v="0"/>
    <n v="1000000"/>
    <m/>
    <m/>
    <n v="0"/>
    <m/>
    <m/>
    <d v="2019-03-31T00:00:00"/>
    <n v="2019"/>
    <n v="3"/>
    <s v=""/>
    <s v=""/>
    <s v=""/>
    <n v="0"/>
    <m/>
    <m/>
    <s v="2037-Bko"/>
    <s v=""/>
    <s v=""/>
    <s v="nem"/>
    <s v=""/>
    <x v="0"/>
  </r>
  <r>
    <n v="505520370907"/>
    <n v="505520370907"/>
    <n v="505520370907"/>
    <s v="2037-Bko"/>
    <s v="Miskolc"/>
    <d v="2018-11-28T00:00:00"/>
    <d v="2018-11-28T00:00:00"/>
    <x v="11"/>
    <s v="T21003"/>
    <s v="forgócsap szilentblokk csere"/>
    <n v="1"/>
    <n v="0"/>
    <n v="144520"/>
    <s v="Ft/kocsi"/>
    <n v="0"/>
    <n v="0"/>
    <m/>
    <m/>
    <d v="2019-01-27T00:00:00"/>
    <n v="2019"/>
    <n v="1"/>
    <s v=""/>
    <s v=""/>
    <s v=""/>
    <n v="0"/>
    <m/>
    <m/>
    <s v="2037-Bko"/>
    <s v=""/>
    <s v=""/>
    <s v="nem"/>
    <s v=""/>
    <x v="0"/>
  </r>
  <r>
    <n v="505520370907"/>
    <n v="505520370907"/>
    <n v="505520370907"/>
    <s v="2037-Bko"/>
    <s v="Miskolc"/>
    <d v="2018-11-28T00:00:00"/>
    <d v="2018-11-28T00:00:00"/>
    <x v="21"/>
    <e v="#N/A"/>
    <s v="szolgálati tároló kialakítás"/>
    <n v="1"/>
    <n v="1"/>
    <n v="1000000"/>
    <m/>
    <m/>
    <n v="1000000"/>
    <m/>
    <m/>
    <d v="2019-01-27T00:00:00"/>
    <n v="2019"/>
    <n v="1"/>
    <s v=""/>
    <s v=""/>
    <s v=""/>
    <n v="1000000"/>
    <m/>
    <m/>
    <s v="2037-Bko"/>
    <s v=""/>
    <s v=""/>
    <s v="nem"/>
    <s v=""/>
    <x v="0"/>
  </r>
  <r>
    <n v="505520370923"/>
    <n v="505520370923"/>
    <n v="505520370923"/>
    <s v="2037-Bko"/>
    <s v="Debrecen"/>
    <d v="2018-09-27T00:00:00"/>
    <d v="2018-09-27T00:00:00"/>
    <x v="11"/>
    <s v="T21003"/>
    <s v="forgócsap szilentblokk csere"/>
    <n v="1"/>
    <n v="1"/>
    <n v="144520"/>
    <s v="Ft/kocsi"/>
    <n v="0"/>
    <n v="144520"/>
    <m/>
    <m/>
    <d v="2018-11-26T00:00:00"/>
    <n v="2018"/>
    <n v="11"/>
    <s v=""/>
    <s v=""/>
    <s v=""/>
    <n v="144520"/>
    <m/>
    <m/>
    <s v="2037-Bko"/>
    <s v=""/>
    <s v=""/>
    <s v="nem"/>
    <s v=""/>
    <x v="0"/>
  </r>
  <r>
    <n v="505520370923"/>
    <n v="505520370923"/>
    <n v="505520370923"/>
    <s v="2037-Bko"/>
    <s v="Debrecen"/>
    <d v="2018-09-27T00:00:00"/>
    <d v="2018-09-27T00:00:00"/>
    <x v="21"/>
    <e v="#N/A"/>
    <s v="szolgálati tároló kialakítás"/>
    <n v="1"/>
    <n v="0"/>
    <n v="1000000"/>
    <m/>
    <m/>
    <n v="0"/>
    <m/>
    <m/>
    <d v="2018-11-26T00:00:00"/>
    <n v="2018"/>
    <n v="11"/>
    <s v=""/>
    <s v=""/>
    <s v=""/>
    <n v="0"/>
    <m/>
    <m/>
    <s v="2037-Bko"/>
    <s v=""/>
    <s v=""/>
    <s v="nem"/>
    <s v=""/>
    <x v="0"/>
  </r>
  <r>
    <n v="505520370980"/>
    <n v="505520370980"/>
    <n v="505520370980"/>
    <s v="2037-Bko"/>
    <s v="Debrecen"/>
    <d v="2018-12-20T00:00:00"/>
    <d v="2018-12-20T00:00:00"/>
    <x v="11"/>
    <s v="T21003"/>
    <s v="forgócsap szilentblokk csere"/>
    <n v="1"/>
    <n v="1"/>
    <n v="144520"/>
    <s v="Ft/kocsi"/>
    <n v="0"/>
    <n v="144520"/>
    <m/>
    <m/>
    <d v="2019-02-18T00:00:00"/>
    <n v="2019"/>
    <n v="2"/>
    <s v=""/>
    <s v=""/>
    <s v=""/>
    <n v="144520"/>
    <m/>
    <m/>
    <s v="2037-Bko"/>
    <s v=""/>
    <s v=""/>
    <s v="nem"/>
    <s v=""/>
    <x v="0"/>
  </r>
  <r>
    <n v="505520370980"/>
    <n v="505520370980"/>
    <n v="505520370980"/>
    <s v="2037-Bko"/>
    <s v="Debrecen"/>
    <d v="2018-12-20T00:00:00"/>
    <d v="2018-12-20T00:00:00"/>
    <x v="21"/>
    <e v="#N/A"/>
    <s v="szolgálati tároló kialakítás"/>
    <n v="1"/>
    <n v="0"/>
    <n v="1000000"/>
    <m/>
    <m/>
    <n v="0"/>
    <m/>
    <m/>
    <d v="2019-02-18T00:00:00"/>
    <n v="2019"/>
    <n v="2"/>
    <s v=""/>
    <s v=""/>
    <s v=""/>
    <n v="0"/>
    <m/>
    <m/>
    <s v="2037-Bko"/>
    <s v=""/>
    <s v=""/>
    <s v="nem"/>
    <s v=""/>
    <x v="0"/>
  </r>
  <r>
    <n v="505520370998"/>
    <n v="505520370998"/>
    <n v="505520370998"/>
    <s v="2037-Bko"/>
    <s v="Debrecen"/>
    <d v="2018-12-14T00:00:00"/>
    <d v="2018-12-14T00:00:00"/>
    <x v="11"/>
    <s v="T21003"/>
    <s v="forgócsap szilentblokk csere"/>
    <n v="1"/>
    <n v="1"/>
    <n v="144520"/>
    <s v="Ft/kocsi"/>
    <n v="0"/>
    <n v="144520"/>
    <m/>
    <m/>
    <d v="2019-02-12T00:00:00"/>
    <n v="2019"/>
    <n v="2"/>
    <s v=""/>
    <s v=""/>
    <s v=""/>
    <n v="144520"/>
    <m/>
    <m/>
    <s v="2037-Bko"/>
    <s v=""/>
    <s v=""/>
    <s v="nem"/>
    <s v=""/>
    <x v="0"/>
  </r>
  <r>
    <n v="505520370998"/>
    <n v="505520370998"/>
    <n v="505520370998"/>
    <s v="2037-Bko"/>
    <s v="Debrecen"/>
    <d v="2018-12-14T00:00:00"/>
    <d v="2018-12-14T00:00:00"/>
    <x v="21"/>
    <e v="#N/A"/>
    <s v="szolgálati tároló kialakítás"/>
    <n v="1"/>
    <n v="1"/>
    <n v="1000000"/>
    <m/>
    <m/>
    <n v="1000000"/>
    <m/>
    <m/>
    <d v="2019-02-12T00:00:00"/>
    <n v="2019"/>
    <n v="2"/>
    <s v=""/>
    <s v=""/>
    <s v=""/>
    <n v="1000000"/>
    <m/>
    <m/>
    <s v="2037-Bko"/>
    <s v=""/>
    <s v=""/>
    <s v="nem"/>
    <s v=""/>
    <x v="0"/>
  </r>
  <r>
    <n v="505520371145"/>
    <n v="505520371145"/>
    <n v="505520371145"/>
    <s v="2037-Bko"/>
    <s v="Debrecen"/>
    <d v="2017-02-17T00:00:00"/>
    <s v="?"/>
    <x v="11"/>
    <s v="T21003"/>
    <s v="forgócsap szilentblokk csere"/>
    <n v="1"/>
    <n v="0"/>
    <n v="144520"/>
    <s v="Ft/kocsi"/>
    <n v="0"/>
    <n v="0"/>
    <m/>
    <m/>
    <d v="2018-11-30T00:00:00"/>
    <n v="2018"/>
    <n v="11"/>
    <s v=""/>
    <s v=""/>
    <s v=""/>
    <n v="0"/>
    <m/>
    <m/>
    <s v="2037-Bko"/>
    <s v=""/>
    <s v=""/>
    <s v="nem"/>
    <s v=""/>
    <x v="0"/>
  </r>
  <r>
    <n v="505520371145"/>
    <n v="505520371145"/>
    <n v="505520371145"/>
    <s v="2037-Bko"/>
    <s v="Debrecen"/>
    <d v="2017-02-17T00:00:00"/>
    <s v="?"/>
    <x v="21"/>
    <e v="#N/A"/>
    <s v="szolgálati tároló kialakítás"/>
    <n v="1"/>
    <n v="0"/>
    <n v="1000000"/>
    <m/>
    <m/>
    <n v="0"/>
    <m/>
    <m/>
    <d v="2018-11-30T00:00:00"/>
    <n v="2018"/>
    <n v="11"/>
    <s v=""/>
    <s v=""/>
    <s v=""/>
    <n v="0"/>
    <m/>
    <m/>
    <s v="2037-Bko"/>
    <s v=""/>
    <s v=""/>
    <s v="nem"/>
    <s v=""/>
    <x v="0"/>
  </r>
  <r>
    <n v="505520371210"/>
    <n v="505520371210"/>
    <n v="505520371210"/>
    <s v="2037-Bko"/>
    <s v="Debrecen"/>
    <d v="2018-12-19T00:00:00"/>
    <d v="2018-12-19T00:00:00"/>
    <x v="11"/>
    <s v="T21003"/>
    <s v="forgócsap szilentblokk csere"/>
    <n v="1"/>
    <n v="1"/>
    <n v="144520"/>
    <s v="Ft/kocsi"/>
    <n v="0"/>
    <n v="144520"/>
    <m/>
    <m/>
    <d v="2019-02-17T00:00:00"/>
    <n v="2019"/>
    <n v="2"/>
    <s v=""/>
    <s v=""/>
    <s v=""/>
    <n v="144520"/>
    <m/>
    <m/>
    <s v="2037-Bko"/>
    <s v=""/>
    <s v=""/>
    <s v="nem"/>
    <s v=""/>
    <x v="0"/>
  </r>
  <r>
    <n v="505520371210"/>
    <n v="505520371210"/>
    <n v="505520371210"/>
    <s v="2037-Bko"/>
    <s v="Debrecen"/>
    <d v="2018-12-19T00:00:00"/>
    <d v="2018-12-19T00:00:00"/>
    <x v="21"/>
    <e v="#N/A"/>
    <s v="szolgálati tároló kialakítás"/>
    <n v="1"/>
    <n v="0"/>
    <n v="1000000"/>
    <m/>
    <m/>
    <n v="0"/>
    <m/>
    <m/>
    <d v="2019-02-17T00:00:00"/>
    <n v="2019"/>
    <n v="2"/>
    <s v=""/>
    <s v=""/>
    <s v=""/>
    <n v="0"/>
    <m/>
    <m/>
    <s v="2037-Bko"/>
    <s v=""/>
    <s v=""/>
    <s v="nem"/>
    <s v=""/>
    <x v="0"/>
  </r>
  <r>
    <n v="505520371228"/>
    <n v="505520371228"/>
    <n v="505520371228"/>
    <s v="2037-Bko"/>
    <s v="Szeged"/>
    <d v="2018-09-27T00:00:00"/>
    <d v="2018-09-27T00:00:00"/>
    <x v="11"/>
    <s v="T21003"/>
    <s v="forgócsap szilentblokk csere"/>
    <n v="1"/>
    <n v="1"/>
    <n v="144520"/>
    <s v="Ft/kocsi"/>
    <n v="0"/>
    <n v="144520"/>
    <m/>
    <m/>
    <d v="2018-11-26T00:00:00"/>
    <n v="2018"/>
    <n v="11"/>
    <s v=""/>
    <s v=""/>
    <s v=""/>
    <n v="144520"/>
    <m/>
    <m/>
    <s v="2037-Bko"/>
    <s v=""/>
    <s v=""/>
    <s v="nem"/>
    <s v=""/>
    <x v="0"/>
  </r>
  <r>
    <n v="505520371228"/>
    <n v="505520371228"/>
    <n v="505520371228"/>
    <s v="2037-Bko"/>
    <s v="Szeged"/>
    <d v="2018-09-27T00:00:00"/>
    <d v="2018-09-27T00:00:00"/>
    <x v="21"/>
    <e v="#N/A"/>
    <s v="szolgálati tároló kialakítás"/>
    <n v="1"/>
    <n v="1"/>
    <n v="1000000"/>
    <m/>
    <m/>
    <n v="1000000"/>
    <m/>
    <m/>
    <d v="2018-11-26T00:00:00"/>
    <n v="2018"/>
    <n v="11"/>
    <s v=""/>
    <s v=""/>
    <s v=""/>
    <n v="1000000"/>
    <m/>
    <m/>
    <s v="2037-Bko"/>
    <s v=""/>
    <s v=""/>
    <s v="nem"/>
    <s v=""/>
    <x v="0"/>
  </r>
  <r>
    <n v="505520371236"/>
    <n v="505520371236"/>
    <n v="505520371236"/>
    <s v="2037-Bko"/>
    <s v="Debrecen"/>
    <d v="2018-12-20T00:00:00"/>
    <d v="2018-12-20T00:00:00"/>
    <x v="11"/>
    <s v="T21003"/>
    <s v="forgócsap szilentblokk csere"/>
    <n v="1"/>
    <n v="1"/>
    <n v="144520"/>
    <s v="Ft/kocsi"/>
    <n v="0"/>
    <n v="144520"/>
    <m/>
    <m/>
    <d v="2019-02-18T00:00:00"/>
    <n v="2019"/>
    <n v="2"/>
    <s v=""/>
    <s v=""/>
    <s v=""/>
    <n v="144520"/>
    <m/>
    <m/>
    <s v="2037-Bko"/>
    <s v=""/>
    <s v=""/>
    <s v="nem"/>
    <s v=""/>
    <x v="0"/>
  </r>
  <r>
    <n v="505520371236"/>
    <n v="505520371236"/>
    <n v="505520371236"/>
    <s v="2037-Bko"/>
    <s v="Debrecen"/>
    <d v="2018-12-20T00:00:00"/>
    <d v="2018-12-20T00:00:00"/>
    <x v="21"/>
    <e v="#N/A"/>
    <s v="szolgálati tároló kialakítás"/>
    <n v="1"/>
    <n v="0"/>
    <n v="1000000"/>
    <m/>
    <m/>
    <n v="0"/>
    <m/>
    <m/>
    <d v="2019-02-18T00:00:00"/>
    <n v="2019"/>
    <n v="2"/>
    <s v=""/>
    <s v=""/>
    <s v=""/>
    <n v="0"/>
    <m/>
    <m/>
    <s v="2037-Bko"/>
    <s v=""/>
    <s v=""/>
    <s v="nem"/>
    <s v=""/>
    <x v="0"/>
  </r>
  <r>
    <n v="505520371343"/>
    <n v="505520371343"/>
    <n v="505520371343"/>
    <s v="2037-Bko"/>
    <s v="Szeged"/>
    <d v="2019-02-02T00:00:00"/>
    <d v="2019-02-02T00:00:00"/>
    <x v="11"/>
    <s v="T21003"/>
    <s v="forgócsap szilentblokk csere"/>
    <n v="1"/>
    <n v="0"/>
    <n v="144520"/>
    <s v="Ft/kocsi"/>
    <n v="0"/>
    <n v="0"/>
    <m/>
    <m/>
    <d v="2019-04-03T00:00:00"/>
    <n v="2019"/>
    <n v="4"/>
    <s v=""/>
    <s v=""/>
    <s v=""/>
    <n v="0"/>
    <m/>
    <m/>
    <s v="2037-Bko"/>
    <s v=""/>
    <s v=""/>
    <s v="nem"/>
    <s v=""/>
    <x v="0"/>
  </r>
  <r>
    <n v="505520371343"/>
    <n v="505520371343"/>
    <n v="505520371343"/>
    <s v="2037-Bko"/>
    <s v="Szeged"/>
    <d v="2019-02-02T00:00:00"/>
    <d v="2019-02-02T00:00:00"/>
    <x v="21"/>
    <e v="#N/A"/>
    <s v="szolgálati tároló kialakítás"/>
    <n v="1"/>
    <n v="0"/>
    <n v="1000000"/>
    <m/>
    <m/>
    <n v="0"/>
    <m/>
    <m/>
    <d v="2019-04-03T00:00:00"/>
    <n v="2019"/>
    <n v="4"/>
    <s v=""/>
    <s v=""/>
    <s v=""/>
    <n v="0"/>
    <m/>
    <m/>
    <s v="2037-Bko"/>
    <s v=""/>
    <s v=""/>
    <s v="nem"/>
    <s v=""/>
    <x v="0"/>
  </r>
  <r>
    <n v="505520371384"/>
    <n v="505520371384"/>
    <n v="505520371384"/>
    <s v="2037-Bko"/>
    <s v="Debrecen"/>
    <d v="2018-09-27T00:00:00"/>
    <d v="2018-09-27T00:00:00"/>
    <x v="11"/>
    <s v="T21003"/>
    <s v="forgócsap szilentblokk csere"/>
    <n v="1"/>
    <n v="1"/>
    <n v="144520"/>
    <s v="Ft/kocsi"/>
    <n v="0"/>
    <n v="144520"/>
    <m/>
    <m/>
    <d v="2018-11-26T00:00:00"/>
    <n v="2018"/>
    <n v="11"/>
    <s v=""/>
    <s v=""/>
    <s v=""/>
    <n v="144520"/>
    <m/>
    <m/>
    <s v="2037-Bko"/>
    <s v=""/>
    <s v=""/>
    <s v="nem"/>
    <s v=""/>
    <x v="0"/>
  </r>
  <r>
    <n v="505520371384"/>
    <n v="505520371384"/>
    <n v="505520371384"/>
    <s v="2037-Bko"/>
    <s v="Debrecen"/>
    <d v="2018-09-27T00:00:00"/>
    <d v="2018-09-27T00:00:00"/>
    <x v="21"/>
    <e v="#N/A"/>
    <s v="szolgálati tároló kialakítás"/>
    <n v="1"/>
    <n v="1"/>
    <n v="1000000"/>
    <m/>
    <m/>
    <n v="1000000"/>
    <m/>
    <m/>
    <d v="2018-11-26T00:00:00"/>
    <n v="2018"/>
    <n v="11"/>
    <s v=""/>
    <s v=""/>
    <s v=""/>
    <n v="1000000"/>
    <m/>
    <m/>
    <s v="2037-Bko"/>
    <s v=""/>
    <s v=""/>
    <s v="nem"/>
    <s v=""/>
    <x v="0"/>
  </r>
  <r>
    <n v="505520371392"/>
    <n v="505520371392"/>
    <n v="505520371392"/>
    <s v="2037-Bko"/>
    <s v="Szeged"/>
    <d v="2018-10-25T00:00:00"/>
    <d v="2018-10-25T00:00:00"/>
    <x v="11"/>
    <s v="T21003"/>
    <s v="forgócsap szilentblokk csere"/>
    <n v="1"/>
    <n v="1"/>
    <n v="144520"/>
    <s v="Ft/kocsi"/>
    <n v="0"/>
    <n v="144520"/>
    <m/>
    <m/>
    <d v="2018-12-24T00:00:00"/>
    <n v="2018"/>
    <n v="12"/>
    <s v=""/>
    <s v=""/>
    <s v=""/>
    <n v="144520"/>
    <m/>
    <m/>
    <s v="2037-Bko"/>
    <s v=""/>
    <s v=""/>
    <s v="nem"/>
    <s v=""/>
    <x v="0"/>
  </r>
  <r>
    <n v="505520371392"/>
    <n v="505520371392"/>
    <n v="505520371392"/>
    <s v="2037-Bko"/>
    <s v="Szeged"/>
    <d v="2018-10-25T00:00:00"/>
    <d v="2018-10-25T00:00:00"/>
    <x v="21"/>
    <e v="#N/A"/>
    <s v="szolgálati tároló kialakítás"/>
    <n v="1"/>
    <n v="0"/>
    <n v="1000000"/>
    <m/>
    <m/>
    <n v="0"/>
    <m/>
    <m/>
    <d v="2018-12-24T00:00:00"/>
    <n v="2018"/>
    <n v="12"/>
    <s v=""/>
    <s v=""/>
    <s v=""/>
    <n v="0"/>
    <m/>
    <m/>
    <s v="2037-Bko"/>
    <s v=""/>
    <s v=""/>
    <s v="nem"/>
    <s v=""/>
    <x v="0"/>
  </r>
  <r>
    <n v="505520372051"/>
    <n v="505520372051"/>
    <n v="505520372051"/>
    <s v="2037-Bko"/>
    <s v="Debrecen"/>
    <d v="2018-09-27T00:00:00"/>
    <d v="2018-09-27T00:00:00"/>
    <x v="11"/>
    <s v="T21003"/>
    <s v="forgócsap szilentblokk csere"/>
    <n v="1"/>
    <n v="1"/>
    <n v="144520"/>
    <s v="Ft/kocsi"/>
    <n v="0"/>
    <n v="144520"/>
    <m/>
    <m/>
    <d v="2018-11-26T00:00:00"/>
    <n v="2018"/>
    <n v="11"/>
    <s v=""/>
    <s v=""/>
    <s v=""/>
    <n v="144520"/>
    <m/>
    <m/>
    <s v="2037-Bko"/>
    <s v=""/>
    <s v=""/>
    <s v="nem"/>
    <s v=""/>
    <x v="0"/>
  </r>
  <r>
    <n v="505520372051"/>
    <n v="505520372051"/>
    <n v="505520372051"/>
    <s v="2037-Bko"/>
    <s v="Debrecen"/>
    <d v="2018-09-27T00:00:00"/>
    <d v="2018-09-27T00:00:00"/>
    <x v="21"/>
    <e v="#N/A"/>
    <s v="szolgálati tároló kialakítás"/>
    <n v="1"/>
    <n v="0"/>
    <n v="1000000"/>
    <m/>
    <m/>
    <n v="0"/>
    <m/>
    <m/>
    <d v="2018-11-26T00:00:00"/>
    <n v="2018"/>
    <n v="11"/>
    <s v=""/>
    <s v=""/>
    <s v=""/>
    <n v="0"/>
    <m/>
    <m/>
    <s v="2037-Bko"/>
    <s v=""/>
    <s v=""/>
    <s v="nem"/>
    <s v=""/>
    <x v="0"/>
  </r>
  <r>
    <n v="505520372069"/>
    <n v="505520372069"/>
    <n v="505520372069"/>
    <s v="2037-Bko"/>
    <s v="Szeged"/>
    <d v="2018-09-27T00:00:00"/>
    <d v="2018-09-27T00:00:00"/>
    <x v="11"/>
    <s v="T21003"/>
    <s v="forgócsap szilentblokk csere"/>
    <n v="1"/>
    <n v="1"/>
    <n v="144520"/>
    <s v="Ft/kocsi"/>
    <n v="0"/>
    <n v="144520"/>
    <m/>
    <m/>
    <d v="2018-11-26T00:00:00"/>
    <n v="2018"/>
    <n v="11"/>
    <s v=""/>
    <s v=""/>
    <s v=""/>
    <n v="144520"/>
    <m/>
    <m/>
    <s v="2037-Bko"/>
    <s v=""/>
    <s v=""/>
    <s v="nem"/>
    <s v=""/>
    <x v="0"/>
  </r>
  <r>
    <n v="505520372069"/>
    <n v="505520372069"/>
    <n v="505520372069"/>
    <s v="2037-Bko"/>
    <s v="Szeged"/>
    <d v="2018-09-27T00:00:00"/>
    <d v="2018-09-27T00:00:00"/>
    <x v="21"/>
    <e v="#N/A"/>
    <s v="szolgálati tároló kialakítás"/>
    <n v="1"/>
    <n v="1"/>
    <n v="1000000"/>
    <m/>
    <m/>
    <n v="1000000"/>
    <m/>
    <m/>
    <d v="2018-11-26T00:00:00"/>
    <n v="2018"/>
    <n v="11"/>
    <s v=""/>
    <s v=""/>
    <s v=""/>
    <n v="1000000"/>
    <m/>
    <m/>
    <s v="2037-Bko"/>
    <s v=""/>
    <s v=""/>
    <s v="nem"/>
    <s v=""/>
    <x v="0"/>
  </r>
  <r>
    <n v="505520372093"/>
    <n v="505520372093"/>
    <n v="505520372093"/>
    <s v="2037-Bko"/>
    <s v="Szeged"/>
    <d v="2018-09-27T00:00:00"/>
    <d v="2018-09-27T00:00:00"/>
    <x v="11"/>
    <s v="T21003"/>
    <s v="forgócsap szilentblokk csere"/>
    <n v="1"/>
    <n v="1"/>
    <n v="144520"/>
    <s v="Ft/kocsi"/>
    <n v="0"/>
    <n v="144520"/>
    <m/>
    <m/>
    <d v="2018-11-26T00:00:00"/>
    <n v="2018"/>
    <n v="11"/>
    <s v=""/>
    <s v=""/>
    <s v=""/>
    <n v="144520"/>
    <m/>
    <m/>
    <s v="2037-Bko"/>
    <s v=""/>
    <s v=""/>
    <s v="nem"/>
    <s v=""/>
    <x v="0"/>
  </r>
  <r>
    <n v="505520372093"/>
    <n v="505520372093"/>
    <n v="505520372093"/>
    <s v="2037-Bko"/>
    <s v="Szeged"/>
    <d v="2018-09-27T00:00:00"/>
    <d v="2018-09-27T00:00:00"/>
    <x v="21"/>
    <e v="#N/A"/>
    <s v="szolgálati tároló kialakítás"/>
    <n v="1"/>
    <n v="0"/>
    <n v="1000000"/>
    <m/>
    <m/>
    <n v="0"/>
    <m/>
    <m/>
    <d v="2018-11-26T00:00:00"/>
    <n v="2018"/>
    <n v="11"/>
    <s v=""/>
    <s v=""/>
    <s v=""/>
    <n v="0"/>
    <m/>
    <m/>
    <s v="2037-Bko"/>
    <s v=""/>
    <s v=""/>
    <s v="nem"/>
    <s v=""/>
    <x v="0"/>
  </r>
  <r>
    <n v="505520372101"/>
    <n v="505520372101"/>
    <n v="505520372101"/>
    <s v="2037-Bko"/>
    <s v="Békéscsaba"/>
    <d v="2019-01-12T00:00:00"/>
    <d v="2019-01-12T00:00:00"/>
    <x v="11"/>
    <s v="T21003"/>
    <s v="forgócsap szilentblokk csere"/>
    <n v="1"/>
    <n v="1"/>
    <n v="144520"/>
    <s v="Ft/kocsi"/>
    <n v="0"/>
    <n v="144520"/>
    <m/>
    <m/>
    <d v="2019-03-13T00:00:00"/>
    <n v="2019"/>
    <n v="3"/>
    <s v=""/>
    <s v=""/>
    <s v=""/>
    <n v="144520"/>
    <m/>
    <m/>
    <s v="2037-Bko"/>
    <s v=""/>
    <s v=""/>
    <s v="nem"/>
    <s v=""/>
    <x v="0"/>
  </r>
  <r>
    <n v="505520372101"/>
    <n v="505520372101"/>
    <n v="505520372101"/>
    <s v="2037-Bko"/>
    <s v="Békéscsaba"/>
    <d v="2019-01-12T00:00:00"/>
    <d v="2019-01-12T00:00:00"/>
    <x v="21"/>
    <e v="#N/A"/>
    <s v="szolgálati tároló kialakítás"/>
    <n v="1"/>
    <n v="0"/>
    <n v="1000000"/>
    <m/>
    <m/>
    <n v="0"/>
    <m/>
    <m/>
    <d v="2019-03-13T00:00:00"/>
    <n v="2019"/>
    <n v="3"/>
    <s v=""/>
    <s v=""/>
    <s v=""/>
    <n v="0"/>
    <m/>
    <m/>
    <s v="2037-Bko"/>
    <s v=""/>
    <s v=""/>
    <s v="nem"/>
    <s v=""/>
    <x v="0"/>
  </r>
  <r>
    <n v="505520373000"/>
    <n v="505520373000"/>
    <n v="505520373000"/>
    <s v="2037-300"/>
    <s v="Miskolc"/>
    <d v="2017-02-25T00:00:00"/>
    <d v="2020-01-31T00:00:00"/>
    <x v="6"/>
    <s v="zöld3"/>
    <s v="UIC csere, zöldhurok"/>
    <n v="0"/>
    <n v="0"/>
    <n v="2941300"/>
    <s v="Ft/kocsi"/>
    <n v="0"/>
    <m/>
    <n v="0"/>
    <m/>
    <d v="2020-03-31T00:00:00"/>
    <n v="2020"/>
    <n v="3"/>
    <n v="15000000"/>
    <n v="363840"/>
    <n v="4636160"/>
    <n v="20000000"/>
    <m/>
    <m/>
    <s v="2037-300"/>
    <n v="1"/>
    <s v=""/>
    <s v="igen"/>
    <n v="1000000"/>
    <x v="1"/>
  </r>
  <r>
    <n v="505520373000"/>
    <n v="505520373000"/>
    <n v="505520373000"/>
    <s v="2037-300"/>
    <s v="Miskolc"/>
    <d v="2017-02-25T00:00:00"/>
    <d v="2020-01-31T00:00:00"/>
    <x v="9"/>
    <s v="HANG2"/>
    <s v="hangosítás kiépítés (fix beépítésű mikrofonnal)"/>
    <n v="1"/>
    <n v="0"/>
    <n v="1727300"/>
    <s v="Ft/kocsi"/>
    <n v="0"/>
    <m/>
    <n v="0"/>
    <m/>
    <d v="2020-03-31T00:00:00"/>
    <n v="2020"/>
    <n v="3"/>
    <s v=""/>
    <s v=""/>
    <s v=""/>
    <n v="0"/>
    <m/>
    <m/>
    <s v="2037-300"/>
    <n v="1"/>
    <s v=""/>
    <s v="nem"/>
    <s v=""/>
    <x v="1"/>
  </r>
  <r>
    <n v="505520373000"/>
    <n v="505520373000"/>
    <n v="505520373000"/>
    <s v="2037-300"/>
    <s v="Miskolc"/>
    <d v="2017-02-25T00:00:00"/>
    <d v="2020-01-31T00:00:00"/>
    <x v="8"/>
    <e v="#N/A"/>
    <s v="UIC kábel"/>
    <n v="1"/>
    <n v="0"/>
    <s v="x"/>
    <m/>
    <m/>
    <m/>
    <n v="0"/>
    <m/>
    <d v="2020-03-31T00:00:00"/>
    <n v="2020"/>
    <n v="3"/>
    <s v=""/>
    <s v=""/>
    <s v=""/>
    <n v="0"/>
    <m/>
    <m/>
    <s v="2037-300"/>
    <n v="1"/>
    <s v=""/>
    <s v="nem"/>
    <s v=""/>
    <x v="1"/>
  </r>
  <r>
    <n v="505520373000"/>
    <n v="505520373000"/>
    <n v="505520373000"/>
    <s v="2037-300"/>
    <s v="Miskolc"/>
    <d v="2017-02-25T00:00:00"/>
    <d v="2020-01-31T00:00:00"/>
    <x v="26"/>
    <e v="#N/A"/>
    <s v="ajtóátalakítás"/>
    <n v="1"/>
    <n v="0"/>
    <s v="x"/>
    <m/>
    <m/>
    <m/>
    <n v="0"/>
    <m/>
    <d v="2020-03-31T00:00:00"/>
    <n v="2020"/>
    <n v="3"/>
    <s v=""/>
    <s v=""/>
    <s v=""/>
    <n v="0"/>
    <m/>
    <m/>
    <s v="2037-300"/>
    <n v="1"/>
    <s v=""/>
    <s v="nem"/>
    <s v=""/>
    <x v="1"/>
  </r>
  <r>
    <n v="505520373000"/>
    <n v="505520373000"/>
    <n v="505520373000"/>
    <s v="2037-300"/>
    <s v="Miskolc"/>
    <d v="2017-02-25T00:00:00"/>
    <d v="2020-01-31T00:00:00"/>
    <x v="35"/>
    <s v="P27103"/>
    <s v="FG-1 jeladó beépítés előkészítés"/>
    <n v="1"/>
    <n v="0"/>
    <n v="160900"/>
    <s v="Ft/kocsi"/>
    <n v="5"/>
    <n v="0"/>
    <m/>
    <m/>
    <d v="2020-03-31T00:00:00"/>
    <n v="2020"/>
    <n v="3"/>
    <s v=""/>
    <s v=""/>
    <s v=""/>
    <n v="0"/>
    <m/>
    <m/>
    <s v="2037-300"/>
    <n v="1"/>
    <s v=""/>
    <s v="nem"/>
    <s v=""/>
    <x v="0"/>
  </r>
  <r>
    <n v="505520373000"/>
    <n v="505520373000"/>
    <n v="505520373000"/>
    <s v="2037-300"/>
    <s v="Miskolc"/>
    <d v="2017-02-25T00:00:00"/>
    <d v="2020-01-31T00:00:00"/>
    <x v="28"/>
    <s v="KOMF2"/>
    <s v="komfortnövelés"/>
    <n v="0"/>
    <n v="0"/>
    <n v="44946600"/>
    <s v="Ft/kocsi"/>
    <n v="0"/>
    <n v="0"/>
    <m/>
    <m/>
    <d v="2020-03-31T00:00:00"/>
    <n v="2020"/>
    <n v="3"/>
    <s v=""/>
    <s v=""/>
    <s v=""/>
    <n v="0"/>
    <m/>
    <m/>
    <s v="2037-300"/>
    <n v="1"/>
    <s v=""/>
    <s v="nem"/>
    <s v=""/>
    <x v="0"/>
  </r>
  <r>
    <n v="505520373000"/>
    <n v="505520373000"/>
    <n v="505520373000"/>
    <s v="2037-300"/>
    <s v="Miskolc"/>
    <d v="2017-02-25T00:00:00"/>
    <d v="2020-01-31T00:00:00"/>
    <x v="36"/>
    <s v="T41085"/>
    <s v="hossztartó javítás"/>
    <n v="1"/>
    <n v="0"/>
    <n v="1259600"/>
    <s v="Ft/kocsi"/>
    <n v="5"/>
    <n v="0"/>
    <m/>
    <m/>
    <d v="2020-03-31T00:00:00"/>
    <n v="2020"/>
    <n v="3"/>
    <s v=""/>
    <s v=""/>
    <s v=""/>
    <n v="0"/>
    <m/>
    <m/>
    <s v="2037-300"/>
    <n v="1"/>
    <s v=""/>
    <s v="nem"/>
    <s v=""/>
    <x v="0"/>
  </r>
  <r>
    <n v="505520373000"/>
    <n v="505520373000"/>
    <n v="505520373000"/>
    <s v="2037-300"/>
    <s v="Miskolc"/>
    <d v="2017-02-25T00:00:00"/>
    <d v="2020-01-31T00:00:00"/>
    <x v="37"/>
    <s v="T21621"/>
    <s v="segédhossztartó csere"/>
    <n v="1"/>
    <n v="0"/>
    <n v="275400"/>
    <s v="Ft/db"/>
    <n v="5"/>
    <n v="0"/>
    <m/>
    <m/>
    <d v="2020-03-31T00:00:00"/>
    <n v="2020"/>
    <n v="3"/>
    <s v=""/>
    <s v=""/>
    <s v=""/>
    <n v="0"/>
    <m/>
    <m/>
    <s v="2037-300"/>
    <n v="1"/>
    <s v=""/>
    <s v="nem"/>
    <s v=""/>
    <x v="0"/>
  </r>
  <r>
    <n v="505520373000"/>
    <n v="505520373000"/>
    <n v="505520373000"/>
    <s v="2037-300"/>
    <s v="Miskolc"/>
    <d v="2017-02-25T00:00:00"/>
    <d v="2020-01-31T00:00:00"/>
    <x v="38"/>
    <s v="T49030"/>
    <s v="ablak alsórész javítás"/>
    <n v="1"/>
    <n v="0"/>
    <n v="2604810"/>
    <s v="Ft/kocsi"/>
    <m/>
    <m/>
    <n v="0"/>
    <m/>
    <d v="2020-03-31T00:00:00"/>
    <n v="2020"/>
    <n v="3"/>
    <s v=""/>
    <s v=""/>
    <s v=""/>
    <n v="0"/>
    <m/>
    <m/>
    <s v="2037-300"/>
    <n v="1"/>
    <s v=""/>
    <s v="nem"/>
    <s v=""/>
    <x v="1"/>
  </r>
  <r>
    <n v="505520373000"/>
    <n v="505520373000"/>
    <n v="505520373000"/>
    <s v="2037-300"/>
    <s v="Miskolc"/>
    <d v="2017-02-25T00:00:00"/>
    <d v="2020-01-31T00:00:00"/>
    <x v="39"/>
    <s v="P48108"/>
    <e v="#N/A"/>
    <n v="0"/>
    <n v="0"/>
    <n v="3641000"/>
    <s v="Ft/kocsi"/>
    <m/>
    <m/>
    <n v="0"/>
    <m/>
    <d v="2020-03-31T00:00:00"/>
    <n v="2020"/>
    <n v="3"/>
    <s v=""/>
    <s v=""/>
    <s v=""/>
    <n v="0"/>
    <m/>
    <m/>
    <s v="2037-300"/>
    <n v="1"/>
    <s v=""/>
    <s v="nem"/>
    <s v=""/>
    <x v="1"/>
  </r>
  <r>
    <n v="505520373000"/>
    <n v="505520373000"/>
    <n v="505520373000"/>
    <s v="2037-300"/>
    <s v="Miskolc"/>
    <d v="2017-02-25T00:00:00"/>
    <d v="2020-01-31T00:00:00"/>
    <x v="21"/>
    <e v="#N/A"/>
    <s v="szolgálati tároló kialakítás"/>
    <n v="1"/>
    <n v="1"/>
    <n v="1000000"/>
    <m/>
    <m/>
    <n v="1000000"/>
    <m/>
    <m/>
    <d v="2020-03-31T00:00:00"/>
    <n v="2020"/>
    <n v="3"/>
    <s v=""/>
    <s v=""/>
    <s v=""/>
    <n v="1000000"/>
    <m/>
    <m/>
    <s v="2037-300"/>
    <n v="1"/>
    <s v=""/>
    <s v="nem"/>
    <s v=""/>
    <x v="0"/>
  </r>
  <r>
    <n v="505520373018"/>
    <n v="505520373018"/>
    <n v="505520373018"/>
    <s v="2037-300"/>
    <s v="Szeged"/>
    <d v="2018-05-23T00:00:00"/>
    <d v="2018-05-23T00:00:00"/>
    <x v="6"/>
    <s v="zöld3"/>
    <s v="UIC csere, zöldhurok"/>
    <n v="1"/>
    <n v="1"/>
    <n v="2941300"/>
    <s v="Ft/kocsi"/>
    <n v="0"/>
    <m/>
    <n v="2941300"/>
    <m/>
    <d v="2018-07-22T00:00:00"/>
    <n v="2018"/>
    <n v="7"/>
    <n v="15000000"/>
    <n v="363840"/>
    <n v="4636160"/>
    <n v="22941300"/>
    <m/>
    <m/>
    <s v="2037-300"/>
    <s v=""/>
    <s v=""/>
    <s v="igen"/>
    <n v="59027710"/>
    <x v="1"/>
  </r>
  <r>
    <n v="505520373018"/>
    <n v="505520373018"/>
    <n v="505520373018"/>
    <s v="2037-300"/>
    <s v="Szeged"/>
    <d v="2018-05-23T00:00:00"/>
    <d v="2018-05-23T00:00:00"/>
    <x v="9"/>
    <s v="HANG2"/>
    <s v="hangosítás kiépítés (fix beépítésű mikrofonnal)"/>
    <n v="1"/>
    <n v="1"/>
    <n v="1727300"/>
    <s v="Ft/kocsi"/>
    <n v="0"/>
    <m/>
    <n v="1727300"/>
    <m/>
    <d v="2018-07-22T00:00:00"/>
    <n v="2018"/>
    <n v="7"/>
    <s v=""/>
    <s v=""/>
    <s v=""/>
    <n v="1727300"/>
    <m/>
    <m/>
    <s v="2037-300"/>
    <s v=""/>
    <s v=""/>
    <s v="nem"/>
    <s v=""/>
    <x v="1"/>
  </r>
  <r>
    <n v="505520373018"/>
    <n v="505520373018"/>
    <n v="505520373018"/>
    <s v="2037-300"/>
    <s v="Szeged"/>
    <d v="2018-05-23T00:00:00"/>
    <d v="2018-05-23T00:00:00"/>
    <x v="8"/>
    <e v="#N/A"/>
    <s v="UIC kábel"/>
    <n v="1"/>
    <n v="1"/>
    <s v="x"/>
    <m/>
    <m/>
    <m/>
    <n v="0"/>
    <m/>
    <d v="2018-07-22T00:00:00"/>
    <n v="2018"/>
    <n v="7"/>
    <s v=""/>
    <s v=""/>
    <s v=""/>
    <n v="0"/>
    <m/>
    <m/>
    <s v="2037-300"/>
    <s v=""/>
    <s v=""/>
    <s v="nem"/>
    <s v=""/>
    <x v="1"/>
  </r>
  <r>
    <n v="505520373018"/>
    <n v="505520373018"/>
    <n v="505520373018"/>
    <s v="2037-300"/>
    <s v="Szeged"/>
    <d v="2018-05-23T00:00:00"/>
    <d v="2018-05-23T00:00:00"/>
    <x v="26"/>
    <e v="#N/A"/>
    <s v="ajtóátalakítás"/>
    <n v="1"/>
    <n v="1"/>
    <s v="x"/>
    <m/>
    <m/>
    <m/>
    <n v="0"/>
    <m/>
    <d v="2018-07-22T00:00:00"/>
    <n v="2018"/>
    <n v="7"/>
    <s v=""/>
    <s v=""/>
    <s v=""/>
    <n v="0"/>
    <m/>
    <m/>
    <s v="2037-300"/>
    <s v=""/>
    <s v=""/>
    <s v="nem"/>
    <s v=""/>
    <x v="1"/>
  </r>
  <r>
    <n v="505520373018"/>
    <n v="505520373018"/>
    <n v="505520373018"/>
    <s v="2037-300"/>
    <s v="Szeged"/>
    <d v="2018-05-23T00:00:00"/>
    <d v="2018-05-23T00:00:00"/>
    <x v="35"/>
    <s v="P27103"/>
    <s v="FG-1 jeladó beépítés előkészítés"/>
    <n v="1"/>
    <n v="1"/>
    <n v="160900"/>
    <s v="Ft/kocsi"/>
    <n v="5"/>
    <n v="160900"/>
    <m/>
    <m/>
    <d v="2018-07-22T00:00:00"/>
    <n v="2018"/>
    <n v="7"/>
    <s v=""/>
    <s v=""/>
    <s v=""/>
    <n v="160900"/>
    <m/>
    <m/>
    <s v="2037-300"/>
    <s v=""/>
    <s v=""/>
    <s v="nem"/>
    <s v=""/>
    <x v="0"/>
  </r>
  <r>
    <n v="505520373018"/>
    <n v="505520373018"/>
    <n v="505520373018"/>
    <s v="2037-300"/>
    <s v="Szeged"/>
    <d v="2018-05-23T00:00:00"/>
    <d v="2018-05-23T00:00:00"/>
    <x v="28"/>
    <s v="KOMF2"/>
    <s v="komfortnövelés"/>
    <n v="1"/>
    <n v="1"/>
    <n v="44946600"/>
    <s v="Ft/kocsi"/>
    <n v="0"/>
    <n v="44946600"/>
    <m/>
    <m/>
    <d v="2018-07-22T00:00:00"/>
    <n v="2018"/>
    <n v="7"/>
    <s v=""/>
    <s v=""/>
    <s v=""/>
    <n v="44946600"/>
    <m/>
    <m/>
    <s v="2037-300"/>
    <s v=""/>
    <s v=""/>
    <s v="nem"/>
    <s v=""/>
    <x v="0"/>
  </r>
  <r>
    <n v="505520373018"/>
    <n v="505520373018"/>
    <n v="505520373018"/>
    <s v="2037-300"/>
    <s v="Szeged"/>
    <d v="2018-05-23T00:00:00"/>
    <d v="2018-05-23T00:00:00"/>
    <x v="36"/>
    <s v="T41085"/>
    <s v="hossztartó javítás"/>
    <n v="1"/>
    <n v="1"/>
    <n v="1259600"/>
    <s v="Ft/kocsi"/>
    <n v="5"/>
    <n v="1259600"/>
    <m/>
    <m/>
    <d v="2018-07-22T00:00:00"/>
    <n v="2018"/>
    <n v="7"/>
    <s v=""/>
    <s v=""/>
    <s v=""/>
    <n v="1259600"/>
    <m/>
    <m/>
    <s v="2037-300"/>
    <s v=""/>
    <s v=""/>
    <s v="nem"/>
    <s v=""/>
    <x v="0"/>
  </r>
  <r>
    <n v="505520373018"/>
    <n v="505520373018"/>
    <n v="505520373018"/>
    <s v="2037-300"/>
    <s v="Szeged"/>
    <d v="2018-05-23T00:00:00"/>
    <d v="2018-05-23T00:00:00"/>
    <x v="37"/>
    <s v="T21621"/>
    <s v="segédhossztartó csere"/>
    <n v="1"/>
    <n v="1"/>
    <n v="275400"/>
    <s v="Ft/db"/>
    <n v="5"/>
    <n v="275400"/>
    <m/>
    <m/>
    <d v="2018-07-22T00:00:00"/>
    <n v="2018"/>
    <n v="7"/>
    <s v=""/>
    <s v=""/>
    <s v=""/>
    <n v="275400"/>
    <m/>
    <m/>
    <s v="2037-300"/>
    <s v=""/>
    <s v=""/>
    <s v="nem"/>
    <s v=""/>
    <x v="0"/>
  </r>
  <r>
    <n v="505520373018"/>
    <n v="505520373018"/>
    <n v="505520373018"/>
    <s v="2037-300"/>
    <s v="Szeged"/>
    <d v="2018-05-23T00:00:00"/>
    <d v="2018-05-23T00:00:00"/>
    <x v="38"/>
    <s v="T49030"/>
    <s v="ablak alsórész javítás"/>
    <n v="1"/>
    <n v="1"/>
    <n v="2604810"/>
    <s v="Ft/kocsi"/>
    <m/>
    <m/>
    <n v="2604810"/>
    <m/>
    <d v="2018-07-22T00:00:00"/>
    <n v="2018"/>
    <n v="7"/>
    <s v=""/>
    <s v=""/>
    <s v=""/>
    <n v="2604810"/>
    <m/>
    <m/>
    <s v="2037-300"/>
    <s v=""/>
    <s v=""/>
    <s v="nem"/>
    <s v=""/>
    <x v="1"/>
  </r>
  <r>
    <n v="505520373018"/>
    <n v="505520373018"/>
    <n v="505520373018"/>
    <s v="2037-300"/>
    <s v="Szeged"/>
    <d v="2018-05-23T00:00:00"/>
    <d v="2018-05-23T00:00:00"/>
    <x v="39"/>
    <s v="P48108"/>
    <e v="#N/A"/>
    <n v="1"/>
    <n v="1"/>
    <n v="3641000"/>
    <s v="Ft/kocsi"/>
    <m/>
    <m/>
    <n v="3641000"/>
    <m/>
    <d v="2018-07-22T00:00:00"/>
    <n v="2018"/>
    <n v="7"/>
    <s v=""/>
    <s v=""/>
    <s v=""/>
    <n v="3641000"/>
    <m/>
    <m/>
    <s v="2037-300"/>
    <s v=""/>
    <s v=""/>
    <s v="nem"/>
    <s v=""/>
    <x v="1"/>
  </r>
  <r>
    <n v="505520373018"/>
    <n v="505520373018"/>
    <n v="505520373018"/>
    <s v="2037-300"/>
    <s v="Szeged"/>
    <d v="2018-05-23T00:00:00"/>
    <d v="2018-05-23T00:00:00"/>
    <x v="21"/>
    <e v="#N/A"/>
    <s v="szolgálati tároló kialakítás"/>
    <n v="1"/>
    <n v="0"/>
    <n v="1000000"/>
    <m/>
    <m/>
    <n v="0"/>
    <m/>
    <m/>
    <d v="2018-07-22T00:00:00"/>
    <n v="2018"/>
    <n v="7"/>
    <s v=""/>
    <s v=""/>
    <s v=""/>
    <n v="0"/>
    <m/>
    <m/>
    <s v="2037-300"/>
    <s v=""/>
    <s v=""/>
    <s v="nem"/>
    <s v=""/>
    <x v="0"/>
  </r>
  <r>
    <n v="505520373026"/>
    <n v="505520373026"/>
    <n v="505520373026"/>
    <s v="2037-300"/>
    <s v="Debrecen"/>
    <d v="2018-03-18T00:00:00"/>
    <d v="2018-03-18T00:00:00"/>
    <x v="6"/>
    <s v="zöld3"/>
    <s v="UIC csere, zöldhurok"/>
    <n v="1"/>
    <n v="1"/>
    <n v="2941300"/>
    <s v="Ft/kocsi"/>
    <n v="0"/>
    <m/>
    <n v="2941300"/>
    <m/>
    <d v="2018-05-17T00:00:00"/>
    <n v="2018"/>
    <n v="5"/>
    <n v="15000000"/>
    <n v="363840"/>
    <n v="4636160"/>
    <n v="22941300"/>
    <m/>
    <m/>
    <s v="2037-300"/>
    <s v=""/>
    <s v=""/>
    <s v="igen"/>
    <n v="59027710"/>
    <x v="1"/>
  </r>
  <r>
    <n v="505520373026"/>
    <n v="505520373026"/>
    <n v="505520373026"/>
    <s v="2037-300"/>
    <s v="Debrecen"/>
    <d v="2018-03-18T00:00:00"/>
    <d v="2018-03-18T00:00:00"/>
    <x v="9"/>
    <s v="HANG2"/>
    <s v="hangosítás kiépítés (fix beépítésű mikrofonnal)"/>
    <n v="1"/>
    <n v="1"/>
    <n v="1727300"/>
    <s v="Ft/kocsi"/>
    <n v="0"/>
    <m/>
    <n v="1727300"/>
    <m/>
    <d v="2018-05-17T00:00:00"/>
    <n v="2018"/>
    <n v="5"/>
    <s v=""/>
    <s v=""/>
    <s v=""/>
    <n v="1727300"/>
    <m/>
    <m/>
    <s v="2037-300"/>
    <s v=""/>
    <s v=""/>
    <s v="nem"/>
    <s v=""/>
    <x v="1"/>
  </r>
  <r>
    <n v="505520373026"/>
    <n v="505520373026"/>
    <n v="505520373026"/>
    <s v="2037-300"/>
    <s v="Debrecen"/>
    <d v="2018-03-18T00:00:00"/>
    <d v="2018-03-18T00:00:00"/>
    <x v="8"/>
    <e v="#N/A"/>
    <s v="UIC kábel"/>
    <n v="1"/>
    <n v="1"/>
    <s v="x"/>
    <m/>
    <m/>
    <m/>
    <n v="0"/>
    <m/>
    <d v="2018-05-17T00:00:00"/>
    <n v="2018"/>
    <n v="5"/>
    <s v=""/>
    <s v=""/>
    <s v=""/>
    <n v="0"/>
    <m/>
    <m/>
    <s v="2037-300"/>
    <s v=""/>
    <s v=""/>
    <s v="nem"/>
    <s v=""/>
    <x v="1"/>
  </r>
  <r>
    <n v="505520373026"/>
    <n v="505520373026"/>
    <n v="505520373026"/>
    <s v="2037-300"/>
    <s v="Debrecen"/>
    <d v="2018-03-18T00:00:00"/>
    <d v="2018-03-18T00:00:00"/>
    <x v="26"/>
    <e v="#N/A"/>
    <s v="ajtóátalakítás"/>
    <n v="1"/>
    <n v="1"/>
    <s v="x"/>
    <m/>
    <m/>
    <m/>
    <n v="0"/>
    <m/>
    <d v="2018-05-17T00:00:00"/>
    <n v="2018"/>
    <n v="5"/>
    <s v=""/>
    <s v=""/>
    <s v=""/>
    <n v="0"/>
    <m/>
    <m/>
    <s v="2037-300"/>
    <s v=""/>
    <s v=""/>
    <s v="nem"/>
    <s v=""/>
    <x v="1"/>
  </r>
  <r>
    <n v="505520373026"/>
    <n v="505520373026"/>
    <n v="505520373026"/>
    <s v="2037-300"/>
    <s v="Debrecen"/>
    <d v="2018-03-18T00:00:00"/>
    <d v="2018-03-18T00:00:00"/>
    <x v="35"/>
    <s v="P27103"/>
    <s v="FG-1 jeladó beépítés előkészítés"/>
    <n v="1"/>
    <n v="1"/>
    <n v="160900"/>
    <s v="Ft/kocsi"/>
    <n v="5"/>
    <n v="160900"/>
    <m/>
    <m/>
    <d v="2018-05-17T00:00:00"/>
    <n v="2018"/>
    <n v="5"/>
    <s v=""/>
    <s v=""/>
    <s v=""/>
    <n v="160900"/>
    <m/>
    <m/>
    <s v="2037-300"/>
    <s v=""/>
    <s v=""/>
    <s v="nem"/>
    <s v=""/>
    <x v="0"/>
  </r>
  <r>
    <n v="505520373026"/>
    <n v="505520373026"/>
    <n v="505520373026"/>
    <s v="2037-300"/>
    <s v="Debrecen"/>
    <d v="2018-03-18T00:00:00"/>
    <d v="2018-03-18T00:00:00"/>
    <x v="28"/>
    <s v="KOMF2"/>
    <s v="komfortnövelés"/>
    <n v="1"/>
    <n v="1"/>
    <n v="44946600"/>
    <s v="Ft/kocsi"/>
    <n v="0"/>
    <n v="44946600"/>
    <m/>
    <m/>
    <d v="2018-05-17T00:00:00"/>
    <n v="2018"/>
    <n v="5"/>
    <s v=""/>
    <s v=""/>
    <s v=""/>
    <n v="44946600"/>
    <m/>
    <m/>
    <s v="2037-300"/>
    <s v=""/>
    <s v=""/>
    <s v="nem"/>
    <s v=""/>
    <x v="0"/>
  </r>
  <r>
    <n v="505520373026"/>
    <n v="505520373026"/>
    <n v="505520373026"/>
    <s v="2037-300"/>
    <s v="Debrecen"/>
    <d v="2018-03-18T00:00:00"/>
    <d v="2018-03-18T00:00:00"/>
    <x v="36"/>
    <s v="T41085"/>
    <s v="hossztartó javítás"/>
    <n v="1"/>
    <n v="1"/>
    <n v="1259600"/>
    <s v="Ft/kocsi"/>
    <n v="5"/>
    <n v="1259600"/>
    <m/>
    <m/>
    <d v="2018-05-17T00:00:00"/>
    <n v="2018"/>
    <n v="5"/>
    <s v=""/>
    <s v=""/>
    <s v=""/>
    <n v="1259600"/>
    <m/>
    <m/>
    <s v="2037-300"/>
    <s v=""/>
    <s v=""/>
    <s v="nem"/>
    <s v=""/>
    <x v="0"/>
  </r>
  <r>
    <n v="505520373026"/>
    <n v="505520373026"/>
    <n v="505520373026"/>
    <s v="2037-300"/>
    <s v="Debrecen"/>
    <d v="2018-03-18T00:00:00"/>
    <d v="2018-03-18T00:00:00"/>
    <x v="37"/>
    <s v="T21621"/>
    <s v="segédhossztartó csere"/>
    <n v="1"/>
    <n v="1"/>
    <n v="275400"/>
    <s v="Ft/db"/>
    <n v="5"/>
    <n v="275400"/>
    <m/>
    <m/>
    <d v="2018-05-17T00:00:00"/>
    <n v="2018"/>
    <n v="5"/>
    <s v=""/>
    <s v=""/>
    <s v=""/>
    <n v="275400"/>
    <m/>
    <m/>
    <s v="2037-300"/>
    <s v=""/>
    <s v=""/>
    <s v="nem"/>
    <s v=""/>
    <x v="0"/>
  </r>
  <r>
    <n v="505520373026"/>
    <n v="505520373026"/>
    <n v="505520373026"/>
    <s v="2037-300"/>
    <s v="Debrecen"/>
    <d v="2018-03-18T00:00:00"/>
    <d v="2018-03-18T00:00:00"/>
    <x v="38"/>
    <s v="T49030"/>
    <s v="ablak alsórész javítás"/>
    <n v="1"/>
    <n v="1"/>
    <n v="2604810"/>
    <s v="Ft/kocsi"/>
    <m/>
    <m/>
    <n v="2604810"/>
    <m/>
    <d v="2018-05-17T00:00:00"/>
    <n v="2018"/>
    <n v="5"/>
    <s v=""/>
    <s v=""/>
    <s v=""/>
    <n v="2604810"/>
    <m/>
    <m/>
    <s v="2037-300"/>
    <s v=""/>
    <s v=""/>
    <s v="nem"/>
    <s v=""/>
    <x v="1"/>
  </r>
  <r>
    <n v="505520373026"/>
    <n v="505520373026"/>
    <n v="505520373026"/>
    <s v="2037-300"/>
    <s v="Debrecen"/>
    <d v="2018-03-18T00:00:00"/>
    <d v="2018-03-18T00:00:00"/>
    <x v="39"/>
    <s v="P48108"/>
    <e v="#N/A"/>
    <n v="1"/>
    <n v="1"/>
    <n v="3641000"/>
    <s v="Ft/kocsi"/>
    <m/>
    <m/>
    <n v="3641000"/>
    <m/>
    <d v="2018-05-17T00:00:00"/>
    <n v="2018"/>
    <n v="5"/>
    <s v=""/>
    <s v=""/>
    <s v=""/>
    <n v="3641000"/>
    <m/>
    <m/>
    <s v="2037-300"/>
    <s v=""/>
    <s v=""/>
    <s v="nem"/>
    <s v=""/>
    <x v="1"/>
  </r>
  <r>
    <n v="505520373026"/>
    <n v="505520373026"/>
    <n v="505520373026"/>
    <s v="2037-300"/>
    <s v="Debrecen"/>
    <d v="2018-03-18T00:00:00"/>
    <d v="2018-03-18T00:00:00"/>
    <x v="21"/>
    <e v="#N/A"/>
    <s v="szolgálati tároló kialakítás"/>
    <n v="1"/>
    <n v="0"/>
    <n v="1000000"/>
    <m/>
    <m/>
    <n v="0"/>
    <m/>
    <m/>
    <d v="2018-05-17T00:00:00"/>
    <n v="2018"/>
    <n v="5"/>
    <s v=""/>
    <s v=""/>
    <s v=""/>
    <n v="0"/>
    <m/>
    <m/>
    <s v="2037-300"/>
    <s v=""/>
    <s v=""/>
    <s v="nem"/>
    <s v=""/>
    <x v="0"/>
  </r>
  <r>
    <n v="505520373042"/>
    <n v="505520373042"/>
    <n v="505520373042"/>
    <s v="2037-300"/>
    <s v="Miskolc"/>
    <d v="2017-06-16T00:00:00"/>
    <d v="2020-02-27T00:00:00"/>
    <x v="6"/>
    <s v="zöld3"/>
    <s v="UIC csere, zöldhurok"/>
    <n v="0"/>
    <n v="0"/>
    <n v="2941300"/>
    <s v="Ft/kocsi"/>
    <n v="0"/>
    <m/>
    <n v="0"/>
    <m/>
    <d v="2020-04-27T00:00:00"/>
    <n v="2020"/>
    <n v="4"/>
    <n v="15000000"/>
    <n v="363840"/>
    <n v="4636160"/>
    <n v="20000000"/>
    <m/>
    <m/>
    <s v="2037-300"/>
    <s v=""/>
    <s v=""/>
    <s v="igen"/>
    <n v="1000000"/>
    <x v="1"/>
  </r>
  <r>
    <n v="505520373042"/>
    <n v="505520373042"/>
    <n v="505520373042"/>
    <s v="2037-300"/>
    <s v="Miskolc"/>
    <d v="2017-06-16T00:00:00"/>
    <d v="2020-02-27T00:00:00"/>
    <x v="9"/>
    <s v="HANG2"/>
    <s v="hangosítás kiépítés (fix beépítésű mikrofonnal)"/>
    <n v="1"/>
    <n v="0"/>
    <n v="1727300"/>
    <s v="Ft/kocsi"/>
    <n v="0"/>
    <m/>
    <n v="0"/>
    <m/>
    <d v="2020-04-27T00:00:00"/>
    <n v="2020"/>
    <n v="4"/>
    <s v=""/>
    <s v=""/>
    <s v=""/>
    <n v="0"/>
    <m/>
    <m/>
    <s v="2037-300"/>
    <s v=""/>
    <s v=""/>
    <s v="nem"/>
    <s v=""/>
    <x v="1"/>
  </r>
  <r>
    <n v="505520373042"/>
    <n v="505520373042"/>
    <n v="505520373042"/>
    <s v="2037-300"/>
    <s v="Miskolc"/>
    <d v="2017-06-16T00:00:00"/>
    <d v="2020-02-27T00:00:00"/>
    <x v="8"/>
    <e v="#N/A"/>
    <s v="UIC kábel"/>
    <n v="1"/>
    <n v="0"/>
    <s v="x"/>
    <m/>
    <m/>
    <m/>
    <n v="0"/>
    <m/>
    <d v="2020-04-27T00:00:00"/>
    <n v="2020"/>
    <n v="4"/>
    <s v=""/>
    <s v=""/>
    <s v=""/>
    <n v="0"/>
    <m/>
    <m/>
    <s v="2037-300"/>
    <s v=""/>
    <s v=""/>
    <s v="nem"/>
    <s v=""/>
    <x v="1"/>
  </r>
  <r>
    <n v="505520373042"/>
    <n v="505520373042"/>
    <n v="505520373042"/>
    <s v="2037-300"/>
    <s v="Miskolc"/>
    <d v="2017-06-16T00:00:00"/>
    <d v="2020-02-27T00:00:00"/>
    <x v="26"/>
    <e v="#N/A"/>
    <s v="ajtóátalakítás"/>
    <n v="1"/>
    <n v="0"/>
    <s v="x"/>
    <m/>
    <m/>
    <m/>
    <n v="0"/>
    <m/>
    <d v="2020-04-27T00:00:00"/>
    <n v="2020"/>
    <n v="4"/>
    <s v=""/>
    <s v=""/>
    <s v=""/>
    <n v="0"/>
    <m/>
    <m/>
    <s v="2037-300"/>
    <s v=""/>
    <s v=""/>
    <s v="nem"/>
    <s v=""/>
    <x v="1"/>
  </r>
  <r>
    <n v="505520373042"/>
    <n v="505520373042"/>
    <n v="505520373042"/>
    <s v="2037-300"/>
    <s v="Miskolc"/>
    <d v="2017-06-16T00:00:00"/>
    <d v="2020-02-27T00:00:00"/>
    <x v="35"/>
    <s v="P27103"/>
    <s v="FG-1 jeladó beépítés előkészítés"/>
    <n v="1"/>
    <n v="0"/>
    <n v="160900"/>
    <s v="Ft/kocsi"/>
    <n v="5"/>
    <n v="0"/>
    <m/>
    <m/>
    <d v="2020-04-27T00:00:00"/>
    <n v="2020"/>
    <n v="4"/>
    <s v=""/>
    <s v=""/>
    <s v=""/>
    <n v="0"/>
    <m/>
    <m/>
    <s v="2037-300"/>
    <s v=""/>
    <s v=""/>
    <s v="nem"/>
    <s v=""/>
    <x v="0"/>
  </r>
  <r>
    <n v="505520373042"/>
    <n v="505520373042"/>
    <n v="505520373042"/>
    <s v="2037-300"/>
    <s v="Miskolc"/>
    <d v="2017-06-16T00:00:00"/>
    <d v="2020-02-27T00:00:00"/>
    <x v="28"/>
    <s v="KOMF2"/>
    <s v="komfortnövelés"/>
    <n v="0"/>
    <n v="0"/>
    <n v="44946600"/>
    <s v="Ft/kocsi"/>
    <n v="0"/>
    <n v="0"/>
    <m/>
    <m/>
    <d v="2020-04-27T00:00:00"/>
    <n v="2020"/>
    <n v="4"/>
    <s v=""/>
    <s v=""/>
    <s v=""/>
    <n v="0"/>
    <m/>
    <m/>
    <s v="2037-300"/>
    <s v=""/>
    <s v=""/>
    <s v="nem"/>
    <s v=""/>
    <x v="0"/>
  </r>
  <r>
    <n v="505520373042"/>
    <n v="505520373042"/>
    <n v="505520373042"/>
    <s v="2037-300"/>
    <s v="Miskolc"/>
    <d v="2017-06-16T00:00:00"/>
    <d v="2020-02-27T00:00:00"/>
    <x v="36"/>
    <s v="T41085"/>
    <s v="hossztartó javítás"/>
    <n v="1"/>
    <n v="0"/>
    <n v="1259600"/>
    <s v="Ft/kocsi"/>
    <n v="5"/>
    <n v="0"/>
    <m/>
    <m/>
    <d v="2020-04-27T00:00:00"/>
    <n v="2020"/>
    <n v="4"/>
    <s v=""/>
    <s v=""/>
    <s v=""/>
    <n v="0"/>
    <m/>
    <m/>
    <s v="2037-300"/>
    <s v=""/>
    <s v=""/>
    <s v="nem"/>
    <s v=""/>
    <x v="0"/>
  </r>
  <r>
    <n v="505520373042"/>
    <n v="505520373042"/>
    <n v="505520373042"/>
    <s v="2037-300"/>
    <s v="Miskolc"/>
    <d v="2017-06-16T00:00:00"/>
    <d v="2020-02-27T00:00:00"/>
    <x v="37"/>
    <s v="T21621"/>
    <s v="segédhossztartó csere"/>
    <n v="1"/>
    <n v="0"/>
    <n v="275400"/>
    <s v="Ft/db"/>
    <n v="5"/>
    <n v="0"/>
    <m/>
    <m/>
    <d v="2020-04-27T00:00:00"/>
    <n v="2020"/>
    <n v="4"/>
    <s v=""/>
    <s v=""/>
    <s v=""/>
    <n v="0"/>
    <m/>
    <m/>
    <s v="2037-300"/>
    <s v=""/>
    <s v=""/>
    <s v="nem"/>
    <s v=""/>
    <x v="0"/>
  </r>
  <r>
    <n v="505520373042"/>
    <n v="505520373042"/>
    <n v="505520373042"/>
    <s v="2037-300"/>
    <s v="Miskolc"/>
    <d v="2017-06-16T00:00:00"/>
    <d v="2020-02-27T00:00:00"/>
    <x v="38"/>
    <s v="T49030"/>
    <s v="ablak alsórész javítás"/>
    <n v="1"/>
    <n v="0"/>
    <n v="2604810"/>
    <s v="Ft/kocsi"/>
    <m/>
    <m/>
    <n v="0"/>
    <m/>
    <d v="2020-04-27T00:00:00"/>
    <n v="2020"/>
    <n v="4"/>
    <s v=""/>
    <s v=""/>
    <s v=""/>
    <n v="0"/>
    <m/>
    <m/>
    <s v="2037-300"/>
    <s v=""/>
    <s v=""/>
    <s v="nem"/>
    <s v=""/>
    <x v="1"/>
  </r>
  <r>
    <n v="505520373042"/>
    <n v="505520373042"/>
    <n v="505520373042"/>
    <s v="2037-300"/>
    <s v="Miskolc"/>
    <d v="2017-06-16T00:00:00"/>
    <d v="2020-02-27T00:00:00"/>
    <x v="39"/>
    <s v="P48108"/>
    <e v="#N/A"/>
    <n v="0"/>
    <n v="0"/>
    <n v="3641000"/>
    <s v="Ft/kocsi"/>
    <m/>
    <m/>
    <n v="0"/>
    <m/>
    <d v="2020-04-27T00:00:00"/>
    <n v="2020"/>
    <n v="4"/>
    <s v=""/>
    <s v=""/>
    <s v=""/>
    <n v="0"/>
    <m/>
    <m/>
    <s v="2037-300"/>
    <s v=""/>
    <s v=""/>
    <s v="nem"/>
    <s v=""/>
    <x v="1"/>
  </r>
  <r>
    <n v="505520373042"/>
    <n v="505520373042"/>
    <n v="505520373042"/>
    <s v="2037-300"/>
    <s v="Miskolc"/>
    <d v="2017-06-16T00:00:00"/>
    <d v="2020-02-27T00:00:00"/>
    <x v="21"/>
    <e v="#N/A"/>
    <s v="szolgálati tároló kialakítás"/>
    <n v="1"/>
    <n v="1"/>
    <n v="1000000"/>
    <m/>
    <m/>
    <n v="1000000"/>
    <m/>
    <m/>
    <d v="2020-04-27T00:00:00"/>
    <n v="2020"/>
    <n v="4"/>
    <s v=""/>
    <s v=""/>
    <s v=""/>
    <n v="1000000"/>
    <m/>
    <m/>
    <s v="2037-300"/>
    <s v=""/>
    <s v=""/>
    <s v="nem"/>
    <s v=""/>
    <x v="0"/>
  </r>
  <r>
    <n v="505520373067"/>
    <n v="505520373067"/>
    <n v="505520373067"/>
    <s v="2037-300"/>
    <s v="Szeged"/>
    <d v="2019-05-24T00:00:00"/>
    <d v="2019-05-24T00:00:00"/>
    <x v="6"/>
    <s v="zöld3"/>
    <s v="UIC csere, zöldhurok"/>
    <n v="0"/>
    <n v="0"/>
    <n v="2941300"/>
    <s v="Ft/kocsi"/>
    <n v="0"/>
    <m/>
    <n v="0"/>
    <m/>
    <d v="2019-07-23T00:00:00"/>
    <n v="2019"/>
    <n v="7"/>
    <n v="15000000"/>
    <n v="363840"/>
    <n v="4636160"/>
    <n v="20000000"/>
    <m/>
    <m/>
    <s v="2037-300"/>
    <s v=""/>
    <s v=""/>
    <s v="igen"/>
    <n v="6532300"/>
    <x v="1"/>
  </r>
  <r>
    <n v="505520373067"/>
    <n v="505520373067"/>
    <n v="505520373067"/>
    <s v="2037-300"/>
    <s v="Szeged"/>
    <d v="2019-05-24T00:00:00"/>
    <d v="2019-05-24T00:00:00"/>
    <x v="9"/>
    <s v="HANG2"/>
    <s v="hangosítás kiépítés (fix beépítésű mikrofonnal)"/>
    <n v="1"/>
    <n v="0"/>
    <n v="1727300"/>
    <s v="Ft/kocsi"/>
    <n v="0"/>
    <m/>
    <n v="0"/>
    <m/>
    <d v="2019-07-23T00:00:00"/>
    <n v="2019"/>
    <n v="7"/>
    <s v=""/>
    <s v=""/>
    <s v=""/>
    <n v="0"/>
    <m/>
    <m/>
    <s v="2037-300"/>
    <s v=""/>
    <s v=""/>
    <s v="nem"/>
    <s v=""/>
    <x v="1"/>
  </r>
  <r>
    <n v="505520373067"/>
    <n v="505520373067"/>
    <n v="505520373067"/>
    <s v="2037-300"/>
    <s v="Szeged"/>
    <d v="2019-05-24T00:00:00"/>
    <d v="2019-05-24T00:00:00"/>
    <x v="8"/>
    <e v="#N/A"/>
    <s v="UIC kábel"/>
    <n v="1"/>
    <n v="0"/>
    <s v="x"/>
    <m/>
    <m/>
    <m/>
    <n v="0"/>
    <m/>
    <d v="2019-07-23T00:00:00"/>
    <n v="2019"/>
    <n v="7"/>
    <s v=""/>
    <s v=""/>
    <s v=""/>
    <n v="0"/>
    <m/>
    <m/>
    <s v="2037-300"/>
    <s v=""/>
    <s v=""/>
    <s v="nem"/>
    <s v=""/>
    <x v="1"/>
  </r>
  <r>
    <n v="505520373067"/>
    <n v="505520373067"/>
    <n v="505520373067"/>
    <s v="2037-300"/>
    <s v="Szeged"/>
    <d v="2019-05-24T00:00:00"/>
    <d v="2019-05-24T00:00:00"/>
    <x v="26"/>
    <e v="#N/A"/>
    <s v="ajtóátalakítás"/>
    <n v="1"/>
    <n v="1"/>
    <s v="x"/>
    <m/>
    <m/>
    <m/>
    <n v="0"/>
    <m/>
    <d v="2019-07-23T00:00:00"/>
    <n v="2019"/>
    <n v="7"/>
    <s v=""/>
    <s v=""/>
    <s v=""/>
    <n v="0"/>
    <m/>
    <m/>
    <s v="2037-300"/>
    <s v=""/>
    <s v=""/>
    <s v="nem"/>
    <s v=""/>
    <x v="1"/>
  </r>
  <r>
    <n v="505520373067"/>
    <n v="505520373067"/>
    <n v="505520373067"/>
    <s v="2037-300"/>
    <s v="Szeged"/>
    <d v="2019-05-24T00:00:00"/>
    <d v="2019-05-24T00:00:00"/>
    <x v="35"/>
    <s v="P27103"/>
    <s v="FG-1 jeladó beépítés előkészítés"/>
    <n v="1"/>
    <n v="1"/>
    <n v="160900"/>
    <s v="Ft/kocsi"/>
    <n v="5"/>
    <n v="160900"/>
    <m/>
    <m/>
    <d v="2019-07-23T00:00:00"/>
    <n v="2019"/>
    <n v="7"/>
    <s v=""/>
    <s v=""/>
    <s v=""/>
    <n v="160900"/>
    <m/>
    <m/>
    <s v="2037-300"/>
    <s v=""/>
    <s v=""/>
    <s v="nem"/>
    <s v=""/>
    <x v="0"/>
  </r>
  <r>
    <n v="505520373067"/>
    <n v="505520373067"/>
    <n v="505520373067"/>
    <s v="2037-300"/>
    <s v="Szeged"/>
    <d v="2019-05-24T00:00:00"/>
    <d v="2019-05-24T00:00:00"/>
    <x v="28"/>
    <s v="KOMF2"/>
    <s v="komfortnövelés"/>
    <n v="0"/>
    <n v="0"/>
    <n v="44946600"/>
    <s v="Ft/kocsi"/>
    <n v="0"/>
    <n v="0"/>
    <m/>
    <m/>
    <d v="2019-07-23T00:00:00"/>
    <n v="2019"/>
    <n v="7"/>
    <s v=""/>
    <s v=""/>
    <s v=""/>
    <n v="0"/>
    <m/>
    <m/>
    <s v="2037-300"/>
    <s v=""/>
    <s v=""/>
    <s v="nem"/>
    <s v=""/>
    <x v="0"/>
  </r>
  <r>
    <n v="505520373067"/>
    <n v="505520373067"/>
    <n v="505520373067"/>
    <s v="2037-300"/>
    <s v="Szeged"/>
    <d v="2019-05-24T00:00:00"/>
    <d v="2019-05-24T00:00:00"/>
    <x v="36"/>
    <s v="T41085"/>
    <s v="hossztartó javítás"/>
    <n v="1"/>
    <n v="1"/>
    <n v="1259600"/>
    <s v="Ft/kocsi"/>
    <n v="5"/>
    <n v="1259600"/>
    <m/>
    <m/>
    <d v="2019-07-23T00:00:00"/>
    <n v="2019"/>
    <n v="7"/>
    <s v=""/>
    <s v=""/>
    <s v=""/>
    <n v="1259600"/>
    <m/>
    <m/>
    <s v="2037-300"/>
    <s v=""/>
    <s v=""/>
    <s v="nem"/>
    <s v=""/>
    <x v="0"/>
  </r>
  <r>
    <n v="505520373067"/>
    <n v="505520373067"/>
    <n v="505520373067"/>
    <s v="2037-300"/>
    <s v="Szeged"/>
    <d v="2019-05-24T00:00:00"/>
    <d v="2019-05-24T00:00:00"/>
    <x v="37"/>
    <s v="T21621"/>
    <s v="segédhossztartó csere"/>
    <n v="1"/>
    <n v="0"/>
    <n v="275400"/>
    <s v="Ft/db"/>
    <n v="5"/>
    <n v="0"/>
    <m/>
    <m/>
    <d v="2019-07-23T00:00:00"/>
    <n v="2019"/>
    <n v="7"/>
    <s v=""/>
    <s v=""/>
    <s v=""/>
    <n v="0"/>
    <m/>
    <m/>
    <s v="2037-300"/>
    <s v=""/>
    <s v=""/>
    <s v="nem"/>
    <s v=""/>
    <x v="0"/>
  </r>
  <r>
    <n v="505520373067"/>
    <n v="505520373067"/>
    <n v="505520373067"/>
    <s v="2037-300"/>
    <s v="Szeged"/>
    <d v="2019-05-24T00:00:00"/>
    <d v="2019-05-24T00:00:00"/>
    <x v="38"/>
    <s v="T49030"/>
    <s v="ablak alsórész javítás"/>
    <n v="1"/>
    <n v="0"/>
    <n v="2604810"/>
    <s v="Ft/kocsi"/>
    <m/>
    <m/>
    <n v="0"/>
    <m/>
    <d v="2019-07-23T00:00:00"/>
    <n v="2019"/>
    <n v="7"/>
    <s v=""/>
    <s v=""/>
    <s v=""/>
    <n v="0"/>
    <m/>
    <m/>
    <s v="2037-300"/>
    <s v=""/>
    <s v=""/>
    <s v="nem"/>
    <s v=""/>
    <x v="1"/>
  </r>
  <r>
    <n v="505520373067"/>
    <n v="505520373067"/>
    <n v="505520373067"/>
    <s v="2037-300"/>
    <s v="Szeged"/>
    <d v="2019-05-24T00:00:00"/>
    <d v="2019-05-24T00:00:00"/>
    <x v="39"/>
    <s v="P48108"/>
    <e v="#N/A"/>
    <n v="1"/>
    <n v="1"/>
    <n v="3641000"/>
    <s v="Ft/kocsi"/>
    <m/>
    <m/>
    <n v="3641000"/>
    <m/>
    <d v="2019-07-23T00:00:00"/>
    <n v="2019"/>
    <n v="7"/>
    <s v=""/>
    <s v=""/>
    <s v=""/>
    <n v="3641000"/>
    <m/>
    <m/>
    <s v="2037-300"/>
    <s v=""/>
    <s v=""/>
    <s v="nem"/>
    <s v=""/>
    <x v="1"/>
  </r>
  <r>
    <n v="505520373067"/>
    <n v="505520373067"/>
    <n v="505520373067"/>
    <s v="2037-300"/>
    <s v="Szeged"/>
    <d v="2019-05-24T00:00:00"/>
    <d v="2019-05-24T00:00:00"/>
    <x v="21"/>
    <e v="#N/A"/>
    <s v="szolgálati tároló kialakítás"/>
    <n v="1"/>
    <n v="0"/>
    <n v="1000000"/>
    <m/>
    <m/>
    <n v="0"/>
    <m/>
    <m/>
    <d v="2019-07-23T00:00:00"/>
    <n v="2019"/>
    <n v="7"/>
    <s v=""/>
    <s v=""/>
    <s v=""/>
    <n v="0"/>
    <m/>
    <m/>
    <s v="2037-300"/>
    <s v=""/>
    <s v=""/>
    <s v="nem"/>
    <s v=""/>
    <x v="0"/>
  </r>
  <r>
    <n v="505520373083"/>
    <n v="505520373083"/>
    <n v="505520373083"/>
    <s v="2037-300"/>
    <s v="Szeged"/>
    <d v="2016-09-29T00:00:00"/>
    <d v="2019-08-30T00:00:00"/>
    <x v="6"/>
    <s v="zöld3"/>
    <s v="UIC csere, zöldhurok"/>
    <n v="1"/>
    <n v="1"/>
    <n v="2941300"/>
    <s v="Ft/kocsi"/>
    <n v="0"/>
    <m/>
    <n v="2941300"/>
    <m/>
    <d v="2019-10-29T00:00:00"/>
    <n v="2019"/>
    <n v="10"/>
    <n v="15000000"/>
    <n v="363840"/>
    <n v="4636160"/>
    <n v="22941300"/>
    <m/>
    <m/>
    <s v="2037-300"/>
    <s v=""/>
    <s v=""/>
    <s v="igen"/>
    <n v="53640510"/>
    <x v="1"/>
  </r>
  <r>
    <n v="505520373083"/>
    <n v="505520373083"/>
    <n v="505520373083"/>
    <s v="2037-300"/>
    <s v="Szeged"/>
    <d v="2016-09-29T00:00:00"/>
    <d v="2019-08-30T00:00:00"/>
    <x v="9"/>
    <s v="HANG2"/>
    <s v="hangosítás kiépítés (fix beépítésű mikrofonnal)"/>
    <n v="1"/>
    <n v="1"/>
    <n v="1727300"/>
    <s v="Ft/kocsi"/>
    <n v="0"/>
    <m/>
    <n v="1727300"/>
    <m/>
    <d v="2019-10-29T00:00:00"/>
    <n v="2019"/>
    <n v="10"/>
    <s v=""/>
    <s v=""/>
    <s v=""/>
    <n v="1727300"/>
    <m/>
    <m/>
    <s v="2037-300"/>
    <s v=""/>
    <s v=""/>
    <s v="nem"/>
    <s v=""/>
    <x v="1"/>
  </r>
  <r>
    <n v="505520373083"/>
    <n v="505520373083"/>
    <n v="505520373083"/>
    <s v="2037-300"/>
    <s v="Szeged"/>
    <d v="2016-09-29T00:00:00"/>
    <d v="2019-08-30T00:00:00"/>
    <x v="8"/>
    <e v="#N/A"/>
    <s v="UIC kábel"/>
    <n v="1"/>
    <n v="1"/>
    <s v="x"/>
    <m/>
    <m/>
    <m/>
    <n v="0"/>
    <m/>
    <d v="2019-10-29T00:00:00"/>
    <n v="2019"/>
    <n v="10"/>
    <s v=""/>
    <s v=""/>
    <s v=""/>
    <n v="0"/>
    <m/>
    <m/>
    <s v="2037-300"/>
    <s v=""/>
    <s v=""/>
    <s v="nem"/>
    <s v=""/>
    <x v="1"/>
  </r>
  <r>
    <n v="505520373083"/>
    <n v="505520373083"/>
    <n v="505520373083"/>
    <s v="2037-300"/>
    <s v="Szeged"/>
    <d v="2016-09-29T00:00:00"/>
    <d v="2019-08-30T00:00:00"/>
    <x v="26"/>
    <e v="#N/A"/>
    <s v="ajtóátalakítás"/>
    <n v="1"/>
    <n v="1"/>
    <s v="x"/>
    <m/>
    <m/>
    <m/>
    <n v="0"/>
    <m/>
    <d v="2019-10-29T00:00:00"/>
    <n v="2019"/>
    <n v="10"/>
    <s v=""/>
    <s v=""/>
    <s v=""/>
    <n v="0"/>
    <m/>
    <m/>
    <s v="2037-300"/>
    <s v=""/>
    <s v=""/>
    <s v="nem"/>
    <s v=""/>
    <x v="1"/>
  </r>
  <r>
    <n v="505520373083"/>
    <n v="505520373083"/>
    <n v="505520373083"/>
    <s v="2037-300"/>
    <s v="Szeged"/>
    <d v="2016-09-29T00:00:00"/>
    <d v="2019-08-30T00:00:00"/>
    <x v="35"/>
    <s v="P27103"/>
    <s v="FG-1 jeladó beépítés előkészítés"/>
    <n v="1"/>
    <n v="1"/>
    <n v="160900"/>
    <s v="Ft/kocsi"/>
    <n v="5"/>
    <n v="160900"/>
    <m/>
    <m/>
    <d v="2019-10-29T00:00:00"/>
    <n v="2019"/>
    <n v="10"/>
    <s v=""/>
    <s v=""/>
    <s v=""/>
    <n v="160900"/>
    <m/>
    <m/>
    <s v="2037-300"/>
    <s v=""/>
    <s v=""/>
    <s v="nem"/>
    <s v=""/>
    <x v="0"/>
  </r>
  <r>
    <n v="505520373083"/>
    <n v="505520373083"/>
    <n v="505520373083"/>
    <s v="2037-300"/>
    <s v="Szeged"/>
    <d v="2016-09-29T00:00:00"/>
    <d v="2019-08-30T00:00:00"/>
    <x v="28"/>
    <s v="KOMF2"/>
    <s v="komfortnövelés"/>
    <n v="1"/>
    <n v="1"/>
    <n v="44946600"/>
    <s v="Ft/kocsi"/>
    <n v="0"/>
    <n v="44946600"/>
    <m/>
    <m/>
    <d v="2019-10-29T00:00:00"/>
    <n v="2019"/>
    <n v="10"/>
    <s v=""/>
    <s v=""/>
    <s v=""/>
    <n v="44946600"/>
    <m/>
    <m/>
    <s v="2037-300"/>
    <s v=""/>
    <s v=""/>
    <s v="nem"/>
    <s v=""/>
    <x v="0"/>
  </r>
  <r>
    <n v="505520373083"/>
    <n v="505520373083"/>
    <n v="505520373083"/>
    <s v="2037-300"/>
    <s v="Szeged"/>
    <d v="2016-09-29T00:00:00"/>
    <d v="2019-08-30T00:00:00"/>
    <x v="36"/>
    <s v="T41085"/>
    <s v="hossztartó javítás"/>
    <n v="1"/>
    <n v="1"/>
    <n v="1259600"/>
    <s v="Ft/kocsi"/>
    <n v="5"/>
    <n v="1259600"/>
    <m/>
    <m/>
    <d v="2019-10-29T00:00:00"/>
    <n v="2019"/>
    <n v="10"/>
    <s v=""/>
    <s v=""/>
    <s v=""/>
    <n v="1259600"/>
    <m/>
    <m/>
    <s v="2037-300"/>
    <s v=""/>
    <s v=""/>
    <s v="nem"/>
    <s v=""/>
    <x v="0"/>
  </r>
  <r>
    <n v="505520373083"/>
    <n v="505520373083"/>
    <n v="505520373083"/>
    <s v="2037-300"/>
    <s v="Szeged"/>
    <d v="2016-09-29T00:00:00"/>
    <d v="2019-08-30T00:00:00"/>
    <x v="37"/>
    <s v="T21621"/>
    <s v="segédhossztartó csere"/>
    <n v="1"/>
    <n v="0"/>
    <n v="275400"/>
    <s v="Ft/db"/>
    <n v="5"/>
    <n v="0"/>
    <m/>
    <m/>
    <d v="2019-10-29T00:00:00"/>
    <n v="2019"/>
    <n v="10"/>
    <s v=""/>
    <s v=""/>
    <s v=""/>
    <n v="0"/>
    <m/>
    <m/>
    <s v="2037-300"/>
    <s v=""/>
    <s v=""/>
    <s v="nem"/>
    <s v=""/>
    <x v="0"/>
  </r>
  <r>
    <n v="505520373083"/>
    <n v="505520373083"/>
    <n v="505520373083"/>
    <s v="2037-300"/>
    <s v="Szeged"/>
    <d v="2016-09-29T00:00:00"/>
    <d v="2019-08-30T00:00:00"/>
    <x v="38"/>
    <s v="T49030"/>
    <s v="ablak alsórész javítás"/>
    <n v="1"/>
    <n v="1"/>
    <n v="2604810"/>
    <s v="Ft/kocsi"/>
    <m/>
    <m/>
    <n v="2604810"/>
    <m/>
    <d v="2019-10-29T00:00:00"/>
    <n v="2019"/>
    <n v="10"/>
    <s v=""/>
    <s v=""/>
    <s v=""/>
    <n v="2604810"/>
    <m/>
    <m/>
    <s v="2037-300"/>
    <s v=""/>
    <s v=""/>
    <s v="nem"/>
    <s v=""/>
    <x v="1"/>
  </r>
  <r>
    <n v="505520373083"/>
    <n v="505520373083"/>
    <n v="505520373083"/>
    <s v="2037-300"/>
    <s v="Szeged"/>
    <d v="2016-09-29T00:00:00"/>
    <d v="2019-08-30T00:00:00"/>
    <x v="39"/>
    <s v="P48108"/>
    <e v="#N/A"/>
    <n v="0"/>
    <n v="0"/>
    <n v="3641000"/>
    <s v="Ft/kocsi"/>
    <m/>
    <m/>
    <n v="0"/>
    <m/>
    <d v="2019-10-29T00:00:00"/>
    <n v="2019"/>
    <n v="10"/>
    <s v=""/>
    <s v=""/>
    <s v=""/>
    <n v="0"/>
    <m/>
    <m/>
    <s v="2037-300"/>
    <s v=""/>
    <s v=""/>
    <s v="nem"/>
    <s v=""/>
    <x v="1"/>
  </r>
  <r>
    <n v="505520373083"/>
    <n v="505520373083"/>
    <n v="505520373083"/>
    <s v="2037-300"/>
    <s v="Szeged"/>
    <d v="2016-09-29T00:00:00"/>
    <d v="2019-08-30T00:00:00"/>
    <x v="21"/>
    <e v="#N/A"/>
    <s v="szolgálati tároló kialakítás"/>
    <n v="1"/>
    <n v="0"/>
    <n v="1000000"/>
    <m/>
    <m/>
    <n v="0"/>
    <m/>
    <m/>
    <d v="2019-10-29T00:00:00"/>
    <n v="2019"/>
    <n v="10"/>
    <s v=""/>
    <s v=""/>
    <s v=""/>
    <n v="0"/>
    <m/>
    <m/>
    <s v="2037-300"/>
    <s v=""/>
    <s v=""/>
    <s v="nem"/>
    <s v=""/>
    <x v="0"/>
  </r>
  <r>
    <n v="505520373109"/>
    <n v="505520373109"/>
    <n v="505520373109"/>
    <s v="2037-300"/>
    <s v="Szeged"/>
    <d v="2017-03-25T00:00:00"/>
    <d v="2019-11-29T00:00:00"/>
    <x v="6"/>
    <s v="zöld3"/>
    <s v="UIC csere, zöldhurok"/>
    <n v="0"/>
    <n v="0"/>
    <n v="2941300"/>
    <s v="Ft/kocsi"/>
    <n v="0"/>
    <m/>
    <n v="0"/>
    <m/>
    <d v="2020-01-28T00:00:00"/>
    <n v="2020"/>
    <n v="1"/>
    <n v="15000000"/>
    <n v="363840"/>
    <n v="4636160"/>
    <n v="20000000"/>
    <m/>
    <m/>
    <s v="2037-300"/>
    <s v=""/>
    <s v=""/>
    <s v="igen"/>
    <n v="1000000"/>
    <x v="1"/>
  </r>
  <r>
    <n v="505520373109"/>
    <n v="505520373109"/>
    <n v="505520373109"/>
    <s v="2037-300"/>
    <s v="Szeged"/>
    <d v="2017-03-25T00:00:00"/>
    <d v="2019-11-29T00:00:00"/>
    <x v="9"/>
    <s v="HANG2"/>
    <s v="hangosítás kiépítés (fix beépítésű mikrofonnal)"/>
    <n v="1"/>
    <n v="0"/>
    <n v="1727300"/>
    <s v="Ft/kocsi"/>
    <n v="0"/>
    <m/>
    <n v="0"/>
    <m/>
    <d v="2020-01-28T00:00:00"/>
    <n v="2020"/>
    <n v="1"/>
    <s v=""/>
    <s v=""/>
    <s v=""/>
    <n v="0"/>
    <m/>
    <m/>
    <s v="2037-300"/>
    <s v=""/>
    <s v=""/>
    <s v="nem"/>
    <s v=""/>
    <x v="1"/>
  </r>
  <r>
    <n v="505520373109"/>
    <n v="505520373109"/>
    <n v="505520373109"/>
    <s v="2037-300"/>
    <s v="Szeged"/>
    <d v="2017-03-25T00:00:00"/>
    <d v="2019-11-29T00:00:00"/>
    <x v="8"/>
    <e v="#N/A"/>
    <s v="UIC kábel"/>
    <n v="1"/>
    <n v="0"/>
    <s v="x"/>
    <m/>
    <m/>
    <m/>
    <n v="0"/>
    <m/>
    <d v="2020-01-28T00:00:00"/>
    <n v="2020"/>
    <n v="1"/>
    <s v=""/>
    <s v=""/>
    <s v=""/>
    <n v="0"/>
    <m/>
    <m/>
    <s v="2037-300"/>
    <s v=""/>
    <s v=""/>
    <s v="nem"/>
    <s v=""/>
    <x v="1"/>
  </r>
  <r>
    <n v="505520373109"/>
    <n v="505520373109"/>
    <n v="505520373109"/>
    <s v="2037-300"/>
    <s v="Szeged"/>
    <d v="2017-03-25T00:00:00"/>
    <d v="2019-11-29T00:00:00"/>
    <x v="26"/>
    <e v="#N/A"/>
    <s v="ajtóátalakítás"/>
    <n v="1"/>
    <n v="0"/>
    <s v="x"/>
    <m/>
    <m/>
    <m/>
    <n v="0"/>
    <m/>
    <d v="2020-01-28T00:00:00"/>
    <n v="2020"/>
    <n v="1"/>
    <s v=""/>
    <s v=""/>
    <s v=""/>
    <n v="0"/>
    <m/>
    <m/>
    <s v="2037-300"/>
    <s v=""/>
    <s v=""/>
    <s v="nem"/>
    <s v=""/>
    <x v="1"/>
  </r>
  <r>
    <n v="505520373109"/>
    <n v="505520373109"/>
    <n v="505520373109"/>
    <s v="2037-300"/>
    <s v="Szeged"/>
    <d v="2017-03-25T00:00:00"/>
    <d v="2019-11-29T00:00:00"/>
    <x v="35"/>
    <s v="P27103"/>
    <s v="FG-1 jeladó beépítés előkészítés"/>
    <n v="1"/>
    <n v="0"/>
    <n v="160900"/>
    <s v="Ft/kocsi"/>
    <n v="5"/>
    <n v="0"/>
    <m/>
    <m/>
    <d v="2020-01-28T00:00:00"/>
    <n v="2020"/>
    <n v="1"/>
    <s v=""/>
    <s v=""/>
    <s v=""/>
    <n v="0"/>
    <m/>
    <m/>
    <s v="2037-300"/>
    <s v=""/>
    <s v=""/>
    <s v="nem"/>
    <s v=""/>
    <x v="0"/>
  </r>
  <r>
    <n v="505520373109"/>
    <n v="505520373109"/>
    <n v="505520373109"/>
    <s v="2037-300"/>
    <s v="Szeged"/>
    <d v="2017-03-25T00:00:00"/>
    <d v="2019-11-29T00:00:00"/>
    <x v="28"/>
    <s v="KOMF2"/>
    <s v="komfortnövelés"/>
    <n v="0"/>
    <n v="0"/>
    <n v="44946600"/>
    <s v="Ft/kocsi"/>
    <n v="0"/>
    <n v="0"/>
    <m/>
    <m/>
    <d v="2020-01-28T00:00:00"/>
    <n v="2020"/>
    <n v="1"/>
    <s v=""/>
    <s v=""/>
    <s v=""/>
    <n v="0"/>
    <m/>
    <m/>
    <s v="2037-300"/>
    <s v=""/>
    <s v=""/>
    <s v="nem"/>
    <s v=""/>
    <x v="0"/>
  </r>
  <r>
    <n v="505520373109"/>
    <n v="505520373109"/>
    <n v="505520373109"/>
    <s v="2037-300"/>
    <s v="Szeged"/>
    <d v="2017-03-25T00:00:00"/>
    <d v="2019-11-29T00:00:00"/>
    <x v="36"/>
    <s v="T41085"/>
    <s v="hossztartó javítás"/>
    <n v="1"/>
    <n v="0"/>
    <n v="1259600"/>
    <s v="Ft/kocsi"/>
    <n v="5"/>
    <n v="0"/>
    <m/>
    <m/>
    <d v="2020-01-28T00:00:00"/>
    <n v="2020"/>
    <n v="1"/>
    <s v=""/>
    <s v=""/>
    <s v=""/>
    <n v="0"/>
    <m/>
    <m/>
    <s v="2037-300"/>
    <s v=""/>
    <s v=""/>
    <s v="nem"/>
    <s v=""/>
    <x v="0"/>
  </r>
  <r>
    <n v="505520373109"/>
    <n v="505520373109"/>
    <n v="505520373109"/>
    <s v="2037-300"/>
    <s v="Szeged"/>
    <d v="2017-03-25T00:00:00"/>
    <d v="2019-11-29T00:00:00"/>
    <x v="37"/>
    <s v="T21621"/>
    <s v="segédhossztartó csere"/>
    <n v="1"/>
    <n v="0"/>
    <n v="275400"/>
    <s v="Ft/db"/>
    <n v="5"/>
    <n v="0"/>
    <m/>
    <m/>
    <d v="2020-01-28T00:00:00"/>
    <n v="2020"/>
    <n v="1"/>
    <s v=""/>
    <s v=""/>
    <s v=""/>
    <n v="0"/>
    <m/>
    <m/>
    <s v="2037-300"/>
    <s v=""/>
    <s v=""/>
    <s v="nem"/>
    <s v=""/>
    <x v="0"/>
  </r>
  <r>
    <n v="505520373109"/>
    <n v="505520373109"/>
    <n v="505520373109"/>
    <s v="2037-300"/>
    <s v="Szeged"/>
    <d v="2017-03-25T00:00:00"/>
    <d v="2019-11-29T00:00:00"/>
    <x v="38"/>
    <s v="T49030"/>
    <s v="ablak alsórész javítás"/>
    <n v="1"/>
    <n v="0"/>
    <n v="2604810"/>
    <s v="Ft/kocsi"/>
    <m/>
    <m/>
    <n v="0"/>
    <m/>
    <d v="2020-01-28T00:00:00"/>
    <n v="2020"/>
    <n v="1"/>
    <s v=""/>
    <s v=""/>
    <s v=""/>
    <n v="0"/>
    <m/>
    <m/>
    <s v="2037-300"/>
    <s v=""/>
    <s v=""/>
    <s v="nem"/>
    <s v=""/>
    <x v="1"/>
  </r>
  <r>
    <n v="505520373109"/>
    <n v="505520373109"/>
    <n v="505520373109"/>
    <s v="2037-300"/>
    <s v="Szeged"/>
    <d v="2017-03-25T00:00:00"/>
    <d v="2019-11-29T00:00:00"/>
    <x v="39"/>
    <s v="P48108"/>
    <e v="#N/A"/>
    <n v="0"/>
    <n v="0"/>
    <n v="3641000"/>
    <s v="Ft/kocsi"/>
    <m/>
    <m/>
    <n v="0"/>
    <m/>
    <d v="2020-01-28T00:00:00"/>
    <n v="2020"/>
    <n v="1"/>
    <s v=""/>
    <s v=""/>
    <s v=""/>
    <n v="0"/>
    <m/>
    <m/>
    <s v="2037-300"/>
    <s v=""/>
    <s v=""/>
    <s v="nem"/>
    <s v=""/>
    <x v="1"/>
  </r>
  <r>
    <n v="505520373109"/>
    <n v="505520373109"/>
    <n v="505520373109"/>
    <s v="2037-300"/>
    <s v="Szeged"/>
    <d v="2017-03-25T00:00:00"/>
    <d v="2019-11-29T00:00:00"/>
    <x v="21"/>
    <e v="#N/A"/>
    <s v="szolgálati tároló kialakítás"/>
    <n v="1"/>
    <n v="1"/>
    <n v="1000000"/>
    <m/>
    <m/>
    <n v="1000000"/>
    <m/>
    <m/>
    <d v="2020-01-28T00:00:00"/>
    <n v="2020"/>
    <n v="1"/>
    <s v=""/>
    <s v=""/>
    <s v=""/>
    <n v="1000000"/>
    <m/>
    <m/>
    <s v="2037-300"/>
    <s v=""/>
    <s v=""/>
    <s v="nem"/>
    <s v=""/>
    <x v="0"/>
  </r>
  <r>
    <n v="505520373117"/>
    <n v="505520373117"/>
    <n v="505520373117"/>
    <s v="2037-300"/>
    <s v="Miskolc"/>
    <d v="2016-10-29T00:00:00"/>
    <d v="2019-09-26T00:00:00"/>
    <x v="6"/>
    <s v="zöld3"/>
    <s v="UIC csere, zöldhurok"/>
    <n v="0"/>
    <n v="0"/>
    <n v="2941300"/>
    <s v="Ft/kocsi"/>
    <n v="0"/>
    <m/>
    <n v="0"/>
    <m/>
    <d v="2019-11-25T00:00:00"/>
    <n v="2019"/>
    <n v="11"/>
    <n v="15000000"/>
    <n v="363840"/>
    <n v="4636160"/>
    <n v="20000000"/>
    <m/>
    <m/>
    <s v="2037-300"/>
    <s v=""/>
    <s v=""/>
    <s v="igen"/>
    <n v="5111800"/>
    <x v="1"/>
  </r>
  <r>
    <n v="505520373117"/>
    <n v="505520373117"/>
    <n v="505520373117"/>
    <s v="2037-300"/>
    <s v="Miskolc"/>
    <d v="2016-10-29T00:00:00"/>
    <d v="2019-09-26T00:00:00"/>
    <x v="9"/>
    <s v="HANG2"/>
    <s v="hangosítás kiépítés (fix beépítésű mikrofonnal)"/>
    <n v="1"/>
    <n v="0"/>
    <n v="1727300"/>
    <s v="Ft/kocsi"/>
    <n v="0"/>
    <m/>
    <n v="0"/>
    <m/>
    <d v="2019-11-25T00:00:00"/>
    <n v="2019"/>
    <n v="11"/>
    <s v=""/>
    <s v=""/>
    <s v=""/>
    <n v="0"/>
    <m/>
    <m/>
    <s v="2037-300"/>
    <s v=""/>
    <s v=""/>
    <s v="nem"/>
    <s v=""/>
    <x v="1"/>
  </r>
  <r>
    <n v="505520373117"/>
    <n v="505520373117"/>
    <n v="505520373117"/>
    <s v="2037-300"/>
    <s v="Miskolc"/>
    <d v="2016-10-29T00:00:00"/>
    <d v="2019-09-26T00:00:00"/>
    <x v="8"/>
    <e v="#N/A"/>
    <s v="UIC kábel"/>
    <n v="1"/>
    <n v="1"/>
    <s v="x"/>
    <m/>
    <m/>
    <m/>
    <n v="0"/>
    <m/>
    <d v="2019-11-25T00:00:00"/>
    <n v="2019"/>
    <n v="11"/>
    <s v=""/>
    <s v=""/>
    <s v=""/>
    <n v="0"/>
    <m/>
    <m/>
    <s v="2037-300"/>
    <s v=""/>
    <s v=""/>
    <s v="nem"/>
    <s v=""/>
    <x v="1"/>
  </r>
  <r>
    <n v="505520373117"/>
    <n v="505520373117"/>
    <n v="505520373117"/>
    <s v="2037-300"/>
    <s v="Miskolc"/>
    <d v="2016-10-29T00:00:00"/>
    <d v="2019-09-26T00:00:00"/>
    <x v="26"/>
    <e v="#N/A"/>
    <s v="ajtóátalakítás"/>
    <n v="1"/>
    <n v="1"/>
    <s v="x"/>
    <m/>
    <m/>
    <m/>
    <n v="0"/>
    <m/>
    <d v="2019-11-25T00:00:00"/>
    <n v="2019"/>
    <n v="11"/>
    <s v=""/>
    <s v=""/>
    <s v=""/>
    <n v="0"/>
    <m/>
    <m/>
    <s v="2037-300"/>
    <s v=""/>
    <s v=""/>
    <s v="nem"/>
    <s v=""/>
    <x v="1"/>
  </r>
  <r>
    <n v="505520373117"/>
    <n v="505520373117"/>
    <n v="505520373117"/>
    <s v="2037-300"/>
    <s v="Miskolc"/>
    <d v="2016-10-29T00:00:00"/>
    <d v="2019-09-26T00:00:00"/>
    <x v="35"/>
    <s v="P27103"/>
    <s v="FG-1 jeladó beépítés előkészítés"/>
    <n v="1"/>
    <n v="0"/>
    <n v="160900"/>
    <s v="Ft/kocsi"/>
    <n v="5"/>
    <n v="0"/>
    <m/>
    <m/>
    <d v="2019-11-25T00:00:00"/>
    <n v="2019"/>
    <n v="11"/>
    <s v=""/>
    <s v=""/>
    <s v=""/>
    <n v="0"/>
    <m/>
    <m/>
    <s v="2037-300"/>
    <s v=""/>
    <s v=""/>
    <s v="nem"/>
    <s v=""/>
    <x v="0"/>
  </r>
  <r>
    <n v="505520373117"/>
    <n v="505520373117"/>
    <n v="505520373117"/>
    <s v="2037-300"/>
    <s v="Miskolc"/>
    <d v="2016-10-29T00:00:00"/>
    <d v="2019-09-26T00:00:00"/>
    <x v="28"/>
    <s v="KOMF2"/>
    <s v="komfortnövelés"/>
    <n v="0"/>
    <n v="0"/>
    <n v="44946600"/>
    <s v="Ft/kocsi"/>
    <n v="0"/>
    <n v="0"/>
    <m/>
    <m/>
    <d v="2019-11-25T00:00:00"/>
    <n v="2019"/>
    <n v="11"/>
    <s v=""/>
    <s v=""/>
    <s v=""/>
    <n v="0"/>
    <m/>
    <m/>
    <s v="2037-300"/>
    <s v=""/>
    <s v=""/>
    <s v="nem"/>
    <s v=""/>
    <x v="0"/>
  </r>
  <r>
    <n v="505520373117"/>
    <n v="505520373117"/>
    <n v="505520373117"/>
    <s v="2037-300"/>
    <s v="Miskolc"/>
    <d v="2016-10-29T00:00:00"/>
    <d v="2019-09-26T00:00:00"/>
    <x v="36"/>
    <s v="T41085"/>
    <s v="hossztartó javítás"/>
    <n v="1"/>
    <n v="0"/>
    <n v="1259600"/>
    <s v="Ft/kocsi"/>
    <n v="5"/>
    <n v="0"/>
    <m/>
    <m/>
    <d v="2019-11-25T00:00:00"/>
    <n v="2019"/>
    <n v="11"/>
    <s v=""/>
    <s v=""/>
    <s v=""/>
    <n v="0"/>
    <m/>
    <m/>
    <s v="2037-300"/>
    <s v=""/>
    <s v=""/>
    <s v="nem"/>
    <s v=""/>
    <x v="0"/>
  </r>
  <r>
    <n v="505520373117"/>
    <n v="505520373117"/>
    <n v="505520373117"/>
    <s v="2037-300"/>
    <s v="Miskolc"/>
    <d v="2016-10-29T00:00:00"/>
    <d v="2019-09-26T00:00:00"/>
    <x v="37"/>
    <s v="T21621"/>
    <s v="segédhossztartó csere"/>
    <n v="1"/>
    <n v="0"/>
    <n v="275400"/>
    <s v="Ft/db"/>
    <n v="5"/>
    <n v="0"/>
    <m/>
    <m/>
    <d v="2019-11-25T00:00:00"/>
    <n v="2019"/>
    <n v="11"/>
    <s v=""/>
    <s v=""/>
    <s v=""/>
    <n v="0"/>
    <m/>
    <m/>
    <s v="2037-300"/>
    <s v=""/>
    <s v=""/>
    <s v="nem"/>
    <s v=""/>
    <x v="0"/>
  </r>
  <r>
    <n v="505520373117"/>
    <n v="505520373117"/>
    <n v="505520373117"/>
    <s v="2037-300"/>
    <s v="Miskolc"/>
    <d v="2016-10-29T00:00:00"/>
    <d v="2019-09-26T00:00:00"/>
    <x v="38"/>
    <s v="T49030"/>
    <s v="ablak alsórész javítás"/>
    <n v="1"/>
    <n v="0"/>
    <n v="2604810"/>
    <s v="Ft/kocsi"/>
    <m/>
    <m/>
    <n v="0"/>
    <m/>
    <d v="2019-11-25T00:00:00"/>
    <n v="2019"/>
    <n v="11"/>
    <s v=""/>
    <s v=""/>
    <s v=""/>
    <n v="0"/>
    <m/>
    <m/>
    <s v="2037-300"/>
    <s v=""/>
    <s v=""/>
    <s v="nem"/>
    <s v=""/>
    <x v="1"/>
  </r>
  <r>
    <n v="505520373117"/>
    <n v="505520373117"/>
    <n v="505520373117"/>
    <s v="2037-300"/>
    <s v="Miskolc"/>
    <d v="2016-10-29T00:00:00"/>
    <d v="2019-09-26T00:00:00"/>
    <x v="39"/>
    <s v="P48108"/>
    <e v="#N/A"/>
    <n v="1"/>
    <n v="1"/>
    <n v="3641000"/>
    <s v="Ft/kocsi"/>
    <m/>
    <m/>
    <n v="3641000"/>
    <m/>
    <d v="2019-11-25T00:00:00"/>
    <n v="2019"/>
    <n v="11"/>
    <s v=""/>
    <s v=""/>
    <s v=""/>
    <n v="3641000"/>
    <m/>
    <m/>
    <s v="2037-300"/>
    <s v=""/>
    <s v=""/>
    <s v="nem"/>
    <s v=""/>
    <x v="1"/>
  </r>
  <r>
    <n v="505520373117"/>
    <n v="505520373117"/>
    <n v="505520373117"/>
    <s v="2037-300"/>
    <s v="Miskolc"/>
    <d v="2016-10-29T00:00:00"/>
    <d v="2019-09-26T00:00:00"/>
    <x v="21"/>
    <e v="#N/A"/>
    <s v="szolgálati tároló kialakítás"/>
    <n v="1"/>
    <n v="0"/>
    <n v="1000000"/>
    <m/>
    <m/>
    <n v="0"/>
    <m/>
    <m/>
    <d v="2019-11-25T00:00:00"/>
    <n v="2019"/>
    <n v="11"/>
    <s v=""/>
    <s v=""/>
    <s v=""/>
    <n v="0"/>
    <m/>
    <m/>
    <s v="2037-300"/>
    <s v=""/>
    <s v=""/>
    <s v="nem"/>
    <s v=""/>
    <x v="0"/>
  </r>
  <r>
    <n v="505520373125"/>
    <n v="505520373125"/>
    <n v="505520373125"/>
    <s v="2037-300"/>
    <s v="Szeged"/>
    <d v="2019-05-26T00:00:00"/>
    <d v="2019-05-26T00:00:00"/>
    <x v="6"/>
    <s v="zöld3"/>
    <s v="UIC csere, zöldhurok"/>
    <n v="0"/>
    <n v="0"/>
    <n v="2941300"/>
    <s v="Ft/kocsi"/>
    <n v="0"/>
    <m/>
    <n v="0"/>
    <m/>
    <d v="2019-07-25T00:00:00"/>
    <n v="2019"/>
    <n v="7"/>
    <n v="15000000"/>
    <n v="363840"/>
    <n v="4636160"/>
    <n v="20000000"/>
    <m/>
    <m/>
    <s v="2037-300"/>
    <s v=""/>
    <s v=""/>
    <s v="igen"/>
    <n v="6371400"/>
    <x v="1"/>
  </r>
  <r>
    <n v="505520373125"/>
    <n v="505520373125"/>
    <n v="505520373125"/>
    <s v="2037-300"/>
    <s v="Szeged"/>
    <d v="2019-05-26T00:00:00"/>
    <d v="2019-05-26T00:00:00"/>
    <x v="9"/>
    <s v="HANG2"/>
    <s v="hangosítás kiépítés (fix beépítésű mikrofonnal)"/>
    <n v="1"/>
    <n v="0"/>
    <n v="1727300"/>
    <s v="Ft/kocsi"/>
    <n v="0"/>
    <m/>
    <n v="0"/>
    <m/>
    <d v="2019-07-25T00:00:00"/>
    <n v="2019"/>
    <n v="7"/>
    <s v=""/>
    <s v=""/>
    <s v=""/>
    <n v="0"/>
    <m/>
    <m/>
    <s v="2037-300"/>
    <s v=""/>
    <s v=""/>
    <s v="nem"/>
    <s v=""/>
    <x v="1"/>
  </r>
  <r>
    <n v="505520373125"/>
    <n v="505520373125"/>
    <n v="505520373125"/>
    <s v="2037-300"/>
    <s v="Szeged"/>
    <d v="2019-05-26T00:00:00"/>
    <d v="2019-05-26T00:00:00"/>
    <x v="8"/>
    <e v="#N/A"/>
    <s v="UIC kábel"/>
    <n v="1"/>
    <n v="0"/>
    <s v="x"/>
    <m/>
    <m/>
    <m/>
    <n v="0"/>
    <m/>
    <d v="2019-07-25T00:00:00"/>
    <n v="2019"/>
    <n v="7"/>
    <s v=""/>
    <s v=""/>
    <s v=""/>
    <n v="0"/>
    <m/>
    <m/>
    <s v="2037-300"/>
    <s v=""/>
    <s v=""/>
    <s v="nem"/>
    <s v=""/>
    <x v="1"/>
  </r>
  <r>
    <n v="505520373125"/>
    <n v="505520373125"/>
    <n v="505520373125"/>
    <s v="2037-300"/>
    <s v="Szeged"/>
    <d v="2019-05-26T00:00:00"/>
    <d v="2019-05-26T00:00:00"/>
    <x v="26"/>
    <e v="#N/A"/>
    <s v="ajtóátalakítás"/>
    <n v="1"/>
    <n v="1"/>
    <s v="x"/>
    <m/>
    <m/>
    <m/>
    <n v="0"/>
    <m/>
    <d v="2019-07-25T00:00:00"/>
    <n v="2019"/>
    <n v="7"/>
    <s v=""/>
    <s v=""/>
    <s v=""/>
    <n v="0"/>
    <m/>
    <m/>
    <s v="2037-300"/>
    <s v=""/>
    <s v=""/>
    <s v="nem"/>
    <s v=""/>
    <x v="1"/>
  </r>
  <r>
    <n v="505520373125"/>
    <n v="505520373125"/>
    <n v="505520373125"/>
    <s v="2037-300"/>
    <s v="Szeged"/>
    <d v="2019-05-26T00:00:00"/>
    <d v="2019-05-26T00:00:00"/>
    <x v="35"/>
    <s v="P27103"/>
    <s v="FG-1 jeladó beépítés előkészítés"/>
    <n v="1"/>
    <n v="0"/>
    <n v="160900"/>
    <s v="Ft/kocsi"/>
    <n v="5"/>
    <n v="0"/>
    <m/>
    <m/>
    <d v="2019-07-25T00:00:00"/>
    <n v="2019"/>
    <n v="7"/>
    <s v=""/>
    <s v=""/>
    <s v=""/>
    <n v="0"/>
    <m/>
    <m/>
    <s v="2037-300"/>
    <s v=""/>
    <s v=""/>
    <s v="nem"/>
    <s v=""/>
    <x v="0"/>
  </r>
  <r>
    <n v="505520373125"/>
    <n v="505520373125"/>
    <n v="505520373125"/>
    <s v="2037-300"/>
    <s v="Szeged"/>
    <d v="2019-05-26T00:00:00"/>
    <d v="2019-05-26T00:00:00"/>
    <x v="28"/>
    <s v="KOMF2"/>
    <s v="komfortnövelés"/>
    <n v="0"/>
    <n v="0"/>
    <n v="44946600"/>
    <s v="Ft/kocsi"/>
    <n v="0"/>
    <n v="0"/>
    <m/>
    <m/>
    <d v="2019-07-25T00:00:00"/>
    <n v="2019"/>
    <n v="7"/>
    <s v=""/>
    <s v=""/>
    <s v=""/>
    <n v="0"/>
    <m/>
    <m/>
    <s v="2037-300"/>
    <s v=""/>
    <s v=""/>
    <s v="nem"/>
    <s v=""/>
    <x v="0"/>
  </r>
  <r>
    <n v="505520373125"/>
    <n v="505520373125"/>
    <n v="505520373125"/>
    <s v="2037-300"/>
    <s v="Szeged"/>
    <d v="2019-05-26T00:00:00"/>
    <d v="2019-05-26T00:00:00"/>
    <x v="36"/>
    <s v="T41085"/>
    <s v="hossztartó javítás"/>
    <n v="1"/>
    <n v="1"/>
    <n v="1259600"/>
    <s v="Ft/kocsi"/>
    <n v="5"/>
    <n v="1259600"/>
    <m/>
    <m/>
    <d v="2019-07-25T00:00:00"/>
    <n v="2019"/>
    <n v="7"/>
    <s v=""/>
    <s v=""/>
    <s v=""/>
    <n v="1259600"/>
    <m/>
    <m/>
    <s v="2037-300"/>
    <s v=""/>
    <s v=""/>
    <s v="nem"/>
    <s v=""/>
    <x v="0"/>
  </r>
  <r>
    <n v="505520373125"/>
    <n v="505520373125"/>
    <n v="505520373125"/>
    <s v="2037-300"/>
    <s v="Szeged"/>
    <d v="2019-05-26T00:00:00"/>
    <d v="2019-05-26T00:00:00"/>
    <x v="37"/>
    <s v="T21621"/>
    <s v="segédhossztartó csere"/>
    <n v="1"/>
    <n v="0"/>
    <n v="275400"/>
    <s v="Ft/db"/>
    <n v="5"/>
    <n v="0"/>
    <m/>
    <m/>
    <d v="2019-07-25T00:00:00"/>
    <n v="2019"/>
    <n v="7"/>
    <s v=""/>
    <s v=""/>
    <s v=""/>
    <n v="0"/>
    <m/>
    <m/>
    <s v="2037-300"/>
    <s v=""/>
    <s v=""/>
    <s v="nem"/>
    <s v=""/>
    <x v="0"/>
  </r>
  <r>
    <n v="505520373125"/>
    <n v="505520373125"/>
    <n v="505520373125"/>
    <s v="2037-300"/>
    <s v="Szeged"/>
    <d v="2019-05-26T00:00:00"/>
    <d v="2019-05-26T00:00:00"/>
    <x v="38"/>
    <s v="T49030"/>
    <s v="ablak alsórész javítás"/>
    <n v="1"/>
    <n v="0"/>
    <n v="2604810"/>
    <s v="Ft/kocsi"/>
    <m/>
    <m/>
    <n v="0"/>
    <m/>
    <d v="2019-07-25T00:00:00"/>
    <n v="2019"/>
    <n v="7"/>
    <s v=""/>
    <s v=""/>
    <s v=""/>
    <n v="0"/>
    <m/>
    <m/>
    <s v="2037-300"/>
    <s v=""/>
    <s v=""/>
    <s v="nem"/>
    <s v=""/>
    <x v="1"/>
  </r>
  <r>
    <n v="505520373125"/>
    <n v="505520373125"/>
    <n v="505520373125"/>
    <s v="2037-300"/>
    <s v="Szeged"/>
    <d v="2019-05-26T00:00:00"/>
    <d v="2019-05-26T00:00:00"/>
    <x v="39"/>
    <s v="P48108"/>
    <e v="#N/A"/>
    <n v="1"/>
    <n v="1"/>
    <n v="3641000"/>
    <s v="Ft/kocsi"/>
    <m/>
    <m/>
    <n v="3641000"/>
    <m/>
    <d v="2019-07-25T00:00:00"/>
    <n v="2019"/>
    <n v="7"/>
    <s v=""/>
    <s v=""/>
    <s v=""/>
    <n v="3641000"/>
    <m/>
    <m/>
    <s v="2037-300"/>
    <s v=""/>
    <s v=""/>
    <s v="nem"/>
    <s v=""/>
    <x v="1"/>
  </r>
  <r>
    <n v="505520373125"/>
    <n v="505520373125"/>
    <n v="505520373125"/>
    <s v="2037-300"/>
    <s v="Szeged"/>
    <d v="2019-05-26T00:00:00"/>
    <d v="2019-05-26T00:00:00"/>
    <x v="21"/>
    <e v="#N/A"/>
    <s v="szolgálati tároló kialakítás"/>
    <n v="1"/>
    <n v="0"/>
    <n v="1000000"/>
    <m/>
    <m/>
    <n v="0"/>
    <m/>
    <m/>
    <d v="2019-07-25T00:00:00"/>
    <n v="2019"/>
    <n v="7"/>
    <s v=""/>
    <s v=""/>
    <s v=""/>
    <n v="0"/>
    <m/>
    <m/>
    <s v="2037-300"/>
    <s v=""/>
    <s v=""/>
    <s v="nem"/>
    <s v=""/>
    <x v="0"/>
  </r>
  <r>
    <n v="505520373133"/>
    <n v="505520373133"/>
    <n v="505520373133"/>
    <s v="2037-300"/>
    <s v="Miskolc"/>
    <d v="2017-12-04T00:00:00"/>
    <d v="2020-06-26T00:00:00"/>
    <x v="6"/>
    <s v="zöld3"/>
    <s v="UIC csere, zöldhurok"/>
    <n v="0"/>
    <n v="0"/>
    <n v="2941300"/>
    <s v="Ft/kocsi"/>
    <n v="0"/>
    <m/>
    <n v="0"/>
    <m/>
    <d v="2020-08-25T00:00:00"/>
    <n v="2020"/>
    <n v="8"/>
    <n v="15000000"/>
    <n v="363840"/>
    <n v="4636160"/>
    <n v="20000000"/>
    <m/>
    <m/>
    <s v="2037-300"/>
    <s v=""/>
    <s v=""/>
    <s v="igen"/>
    <n v="1000000"/>
    <x v="1"/>
  </r>
  <r>
    <n v="505520373133"/>
    <n v="505520373133"/>
    <n v="505520373133"/>
    <s v="2037-300"/>
    <s v="Miskolc"/>
    <d v="2017-12-04T00:00:00"/>
    <d v="2020-06-26T00:00:00"/>
    <x v="9"/>
    <s v="HANG2"/>
    <s v="hangosítás kiépítés (fix beépítésű mikrofonnal)"/>
    <n v="1"/>
    <n v="0"/>
    <n v="1727300"/>
    <s v="Ft/kocsi"/>
    <n v="0"/>
    <m/>
    <n v="0"/>
    <m/>
    <d v="2020-08-25T00:00:00"/>
    <n v="2020"/>
    <n v="8"/>
    <s v=""/>
    <s v=""/>
    <s v=""/>
    <n v="0"/>
    <m/>
    <m/>
    <s v="2037-300"/>
    <s v=""/>
    <s v=""/>
    <s v="nem"/>
    <s v=""/>
    <x v="1"/>
  </r>
  <r>
    <n v="505520373133"/>
    <n v="505520373133"/>
    <n v="505520373133"/>
    <s v="2037-300"/>
    <s v="Miskolc"/>
    <d v="2017-12-04T00:00:00"/>
    <d v="2020-06-26T00:00:00"/>
    <x v="8"/>
    <e v="#N/A"/>
    <s v="UIC kábel"/>
    <n v="1"/>
    <n v="0"/>
    <s v="x"/>
    <m/>
    <m/>
    <m/>
    <n v="0"/>
    <m/>
    <d v="2020-08-25T00:00:00"/>
    <n v="2020"/>
    <n v="8"/>
    <s v=""/>
    <s v=""/>
    <s v=""/>
    <n v="0"/>
    <m/>
    <m/>
    <s v="2037-300"/>
    <s v=""/>
    <s v=""/>
    <s v="nem"/>
    <s v=""/>
    <x v="1"/>
  </r>
  <r>
    <n v="505520373133"/>
    <n v="505520373133"/>
    <n v="505520373133"/>
    <s v="2037-300"/>
    <s v="Miskolc"/>
    <d v="2017-12-04T00:00:00"/>
    <d v="2020-06-26T00:00:00"/>
    <x v="26"/>
    <e v="#N/A"/>
    <s v="ajtóátalakítás"/>
    <n v="1"/>
    <n v="0"/>
    <s v="x"/>
    <m/>
    <m/>
    <m/>
    <n v="0"/>
    <m/>
    <d v="2020-08-25T00:00:00"/>
    <n v="2020"/>
    <n v="8"/>
    <s v=""/>
    <s v=""/>
    <s v=""/>
    <n v="0"/>
    <m/>
    <m/>
    <s v="2037-300"/>
    <s v=""/>
    <s v=""/>
    <s v="nem"/>
    <s v=""/>
    <x v="1"/>
  </r>
  <r>
    <n v="505520373133"/>
    <n v="505520373133"/>
    <n v="505520373133"/>
    <s v="2037-300"/>
    <s v="Miskolc"/>
    <d v="2017-12-04T00:00:00"/>
    <d v="2020-06-26T00:00:00"/>
    <x v="35"/>
    <s v="P27103"/>
    <s v="FG-1 jeladó beépítés előkészítés"/>
    <n v="1"/>
    <n v="0"/>
    <n v="160900"/>
    <s v="Ft/kocsi"/>
    <n v="5"/>
    <n v="0"/>
    <m/>
    <m/>
    <d v="2020-08-25T00:00:00"/>
    <n v="2020"/>
    <n v="8"/>
    <s v=""/>
    <s v=""/>
    <s v=""/>
    <n v="0"/>
    <m/>
    <m/>
    <s v="2037-300"/>
    <s v=""/>
    <s v=""/>
    <s v="nem"/>
    <s v=""/>
    <x v="0"/>
  </r>
  <r>
    <n v="505520373133"/>
    <n v="505520373133"/>
    <n v="505520373133"/>
    <s v="2037-300"/>
    <s v="Miskolc"/>
    <d v="2017-12-04T00:00:00"/>
    <d v="2020-06-26T00:00:00"/>
    <x v="28"/>
    <s v="KOMF2"/>
    <s v="komfortnövelés"/>
    <n v="0"/>
    <n v="0"/>
    <n v="44946600"/>
    <s v="Ft/kocsi"/>
    <n v="0"/>
    <n v="0"/>
    <m/>
    <m/>
    <d v="2020-08-25T00:00:00"/>
    <n v="2020"/>
    <n v="8"/>
    <s v=""/>
    <s v=""/>
    <s v=""/>
    <n v="0"/>
    <m/>
    <m/>
    <s v="2037-300"/>
    <s v=""/>
    <s v=""/>
    <s v="nem"/>
    <s v=""/>
    <x v="0"/>
  </r>
  <r>
    <n v="505520373133"/>
    <n v="505520373133"/>
    <n v="505520373133"/>
    <s v="2037-300"/>
    <s v="Miskolc"/>
    <d v="2017-12-04T00:00:00"/>
    <d v="2020-06-26T00:00:00"/>
    <x v="36"/>
    <s v="T41085"/>
    <s v="hossztartó javítás"/>
    <n v="1"/>
    <n v="0"/>
    <n v="1259600"/>
    <s v="Ft/kocsi"/>
    <n v="5"/>
    <n v="0"/>
    <m/>
    <m/>
    <d v="2020-08-25T00:00:00"/>
    <n v="2020"/>
    <n v="8"/>
    <s v=""/>
    <s v=""/>
    <s v=""/>
    <n v="0"/>
    <m/>
    <m/>
    <s v="2037-300"/>
    <s v=""/>
    <s v=""/>
    <s v="nem"/>
    <s v=""/>
    <x v="0"/>
  </r>
  <r>
    <n v="505520373133"/>
    <n v="505520373133"/>
    <n v="505520373133"/>
    <s v="2037-300"/>
    <s v="Miskolc"/>
    <d v="2017-12-04T00:00:00"/>
    <d v="2020-06-26T00:00:00"/>
    <x v="37"/>
    <s v="T21621"/>
    <s v="segédhossztartó csere"/>
    <n v="1"/>
    <n v="0"/>
    <n v="275400"/>
    <s v="Ft/db"/>
    <n v="5"/>
    <n v="0"/>
    <m/>
    <m/>
    <d v="2020-08-25T00:00:00"/>
    <n v="2020"/>
    <n v="8"/>
    <s v=""/>
    <s v=""/>
    <s v=""/>
    <n v="0"/>
    <m/>
    <m/>
    <s v="2037-300"/>
    <s v=""/>
    <s v=""/>
    <s v="nem"/>
    <s v=""/>
    <x v="0"/>
  </r>
  <r>
    <n v="505520373133"/>
    <n v="505520373133"/>
    <n v="505520373133"/>
    <s v="2037-300"/>
    <s v="Miskolc"/>
    <d v="2017-12-04T00:00:00"/>
    <d v="2020-06-26T00:00:00"/>
    <x v="38"/>
    <s v="T49030"/>
    <s v="ablak alsórész javítás"/>
    <n v="1"/>
    <n v="0"/>
    <n v="2604810"/>
    <s v="Ft/kocsi"/>
    <m/>
    <m/>
    <n v="0"/>
    <m/>
    <d v="2020-08-25T00:00:00"/>
    <n v="2020"/>
    <n v="8"/>
    <s v=""/>
    <s v=""/>
    <s v=""/>
    <n v="0"/>
    <m/>
    <m/>
    <s v="2037-300"/>
    <s v=""/>
    <s v=""/>
    <s v="nem"/>
    <s v=""/>
    <x v="1"/>
  </r>
  <r>
    <n v="505520373133"/>
    <n v="505520373133"/>
    <n v="505520373133"/>
    <s v="2037-300"/>
    <s v="Miskolc"/>
    <d v="2017-12-04T00:00:00"/>
    <d v="2020-06-26T00:00:00"/>
    <x v="39"/>
    <s v="P48108"/>
    <e v="#N/A"/>
    <n v="0"/>
    <n v="0"/>
    <n v="3641000"/>
    <s v="Ft/kocsi"/>
    <m/>
    <m/>
    <n v="0"/>
    <m/>
    <d v="2020-08-25T00:00:00"/>
    <n v="2020"/>
    <n v="8"/>
    <s v=""/>
    <s v=""/>
    <s v=""/>
    <n v="0"/>
    <m/>
    <m/>
    <s v="2037-300"/>
    <s v=""/>
    <s v=""/>
    <s v="nem"/>
    <s v=""/>
    <x v="1"/>
  </r>
  <r>
    <n v="505520373133"/>
    <n v="505520373133"/>
    <n v="505520373133"/>
    <s v="2037-300"/>
    <s v="Miskolc"/>
    <d v="2017-12-04T00:00:00"/>
    <d v="2020-06-26T00:00:00"/>
    <x v="21"/>
    <e v="#N/A"/>
    <s v="szolgálati tároló kialakítás"/>
    <n v="1"/>
    <n v="1"/>
    <n v="1000000"/>
    <m/>
    <m/>
    <n v="1000000"/>
    <m/>
    <m/>
    <d v="2020-08-25T00:00:00"/>
    <n v="2020"/>
    <n v="8"/>
    <s v=""/>
    <s v=""/>
    <s v=""/>
    <n v="1000000"/>
    <m/>
    <m/>
    <s v="2037-300"/>
    <s v=""/>
    <s v=""/>
    <s v="nem"/>
    <s v=""/>
    <x v="0"/>
  </r>
  <r>
    <n v="505520373141"/>
    <n v="505520373141"/>
    <n v="505520373141"/>
    <s v="2037-300"/>
    <s v="Szeged"/>
    <d v="2016-04-10T00:00:00"/>
    <s v="?"/>
    <x v="6"/>
    <s v="zöld3"/>
    <s v="UIC csere, zöldhurok"/>
    <n v="0"/>
    <n v="0"/>
    <n v="2941300"/>
    <s v="Ft/kocsi"/>
    <n v="0"/>
    <m/>
    <n v="0"/>
    <m/>
    <d v="2018-11-30T00:00:00"/>
    <n v="2018"/>
    <n v="11"/>
    <n v="15000000"/>
    <n v="363840"/>
    <n v="4636160"/>
    <n v="20000000"/>
    <m/>
    <m/>
    <s v="2037-300"/>
    <s v=""/>
    <s v=""/>
    <s v="igen"/>
    <n v="0"/>
    <x v="1"/>
  </r>
  <r>
    <n v="505520373141"/>
    <n v="505520373141"/>
    <n v="505520373141"/>
    <s v="2037-300"/>
    <s v="Szeged"/>
    <d v="2016-04-10T00:00:00"/>
    <s v="?"/>
    <x v="9"/>
    <s v="HANG2"/>
    <s v="hangosítás kiépítés (fix beépítésű mikrofonnal)"/>
    <n v="1"/>
    <n v="0"/>
    <n v="1727300"/>
    <s v="Ft/kocsi"/>
    <n v="0"/>
    <m/>
    <n v="0"/>
    <m/>
    <d v="2018-11-30T00:00:00"/>
    <n v="2018"/>
    <n v="11"/>
    <s v=""/>
    <s v=""/>
    <s v=""/>
    <n v="0"/>
    <m/>
    <m/>
    <s v="2037-300"/>
    <s v=""/>
    <s v=""/>
    <s v="nem"/>
    <s v=""/>
    <x v="1"/>
  </r>
  <r>
    <n v="505520373141"/>
    <n v="505520373141"/>
    <n v="505520373141"/>
    <s v="2037-300"/>
    <s v="Szeged"/>
    <d v="2016-04-10T00:00:00"/>
    <s v="?"/>
    <x v="8"/>
    <e v="#N/A"/>
    <s v="UIC kábel"/>
    <n v="1"/>
    <n v="0"/>
    <s v="x"/>
    <m/>
    <m/>
    <m/>
    <n v="0"/>
    <m/>
    <d v="2018-11-30T00:00:00"/>
    <n v="2018"/>
    <n v="11"/>
    <s v=""/>
    <s v=""/>
    <s v=""/>
    <n v="0"/>
    <m/>
    <m/>
    <s v="2037-300"/>
    <s v=""/>
    <s v=""/>
    <s v="nem"/>
    <s v=""/>
    <x v="1"/>
  </r>
  <r>
    <n v="505520373141"/>
    <n v="505520373141"/>
    <n v="505520373141"/>
    <s v="2037-300"/>
    <s v="Szeged"/>
    <d v="2016-04-10T00:00:00"/>
    <s v="?"/>
    <x v="26"/>
    <e v="#N/A"/>
    <s v="ajtóátalakítás"/>
    <n v="1"/>
    <n v="0"/>
    <s v="x"/>
    <m/>
    <m/>
    <m/>
    <n v="0"/>
    <m/>
    <d v="2018-11-30T00:00:00"/>
    <n v="2018"/>
    <n v="11"/>
    <s v=""/>
    <s v=""/>
    <s v=""/>
    <n v="0"/>
    <m/>
    <m/>
    <s v="2037-300"/>
    <s v=""/>
    <s v=""/>
    <s v="nem"/>
    <s v=""/>
    <x v="1"/>
  </r>
  <r>
    <n v="505520373141"/>
    <n v="505520373141"/>
    <n v="505520373141"/>
    <s v="2037-300"/>
    <s v="Szeged"/>
    <d v="2016-04-10T00:00:00"/>
    <s v="?"/>
    <x v="35"/>
    <s v="P27103"/>
    <s v="FG-1 jeladó beépítés előkészítés"/>
    <n v="1"/>
    <n v="0"/>
    <n v="160900"/>
    <s v="Ft/kocsi"/>
    <n v="5"/>
    <n v="0"/>
    <m/>
    <m/>
    <d v="2018-11-30T00:00:00"/>
    <n v="2018"/>
    <n v="11"/>
    <s v=""/>
    <s v=""/>
    <s v=""/>
    <n v="0"/>
    <m/>
    <m/>
    <s v="2037-300"/>
    <s v=""/>
    <s v=""/>
    <s v="nem"/>
    <s v=""/>
    <x v="0"/>
  </r>
  <r>
    <n v="505520373141"/>
    <n v="505520373141"/>
    <n v="505520373141"/>
    <s v="2037-300"/>
    <s v="Szeged"/>
    <d v="2016-04-10T00:00:00"/>
    <s v="?"/>
    <x v="28"/>
    <s v="KOMF2"/>
    <s v="komfortnövelés"/>
    <n v="0"/>
    <n v="0"/>
    <n v="44946600"/>
    <s v="Ft/kocsi"/>
    <n v="0"/>
    <n v="0"/>
    <m/>
    <m/>
    <d v="2018-11-30T00:00:00"/>
    <n v="2018"/>
    <n v="11"/>
    <s v=""/>
    <s v=""/>
    <s v=""/>
    <n v="0"/>
    <m/>
    <m/>
    <s v="2037-300"/>
    <s v=""/>
    <s v=""/>
    <s v="nem"/>
    <s v=""/>
    <x v="0"/>
  </r>
  <r>
    <n v="505520373141"/>
    <n v="505520373141"/>
    <n v="505520373141"/>
    <s v="2037-300"/>
    <s v="Szeged"/>
    <d v="2016-04-10T00:00:00"/>
    <s v="?"/>
    <x v="36"/>
    <s v="T41085"/>
    <s v="hossztartó javítás"/>
    <n v="1"/>
    <n v="0"/>
    <n v="1259600"/>
    <s v="Ft/kocsi"/>
    <n v="5"/>
    <n v="0"/>
    <m/>
    <m/>
    <d v="2018-11-30T00:00:00"/>
    <n v="2018"/>
    <n v="11"/>
    <s v=""/>
    <s v=""/>
    <s v=""/>
    <n v="0"/>
    <m/>
    <m/>
    <s v="2037-300"/>
    <s v=""/>
    <s v=""/>
    <s v="nem"/>
    <s v=""/>
    <x v="0"/>
  </r>
  <r>
    <n v="505520373141"/>
    <n v="505520373141"/>
    <n v="505520373141"/>
    <s v="2037-300"/>
    <s v="Szeged"/>
    <d v="2016-04-10T00:00:00"/>
    <s v="?"/>
    <x v="37"/>
    <s v="T21621"/>
    <s v="segédhossztartó csere"/>
    <n v="1"/>
    <n v="0"/>
    <n v="275400"/>
    <s v="Ft/db"/>
    <n v="5"/>
    <n v="0"/>
    <m/>
    <m/>
    <d v="2018-11-30T00:00:00"/>
    <n v="2018"/>
    <n v="11"/>
    <s v=""/>
    <s v=""/>
    <s v=""/>
    <n v="0"/>
    <m/>
    <m/>
    <s v="2037-300"/>
    <s v=""/>
    <s v=""/>
    <s v="nem"/>
    <s v=""/>
    <x v="0"/>
  </r>
  <r>
    <n v="505520373141"/>
    <n v="505520373141"/>
    <n v="505520373141"/>
    <s v="2037-300"/>
    <s v="Szeged"/>
    <d v="2016-04-10T00:00:00"/>
    <s v="?"/>
    <x v="38"/>
    <s v="T49030"/>
    <s v="ablak alsórész javítás"/>
    <n v="1"/>
    <n v="0"/>
    <n v="2604810"/>
    <s v="Ft/kocsi"/>
    <m/>
    <m/>
    <n v="0"/>
    <m/>
    <d v="2018-11-30T00:00:00"/>
    <n v="2018"/>
    <n v="11"/>
    <s v=""/>
    <s v=""/>
    <s v=""/>
    <n v="0"/>
    <m/>
    <m/>
    <s v="2037-300"/>
    <s v=""/>
    <s v=""/>
    <s v="nem"/>
    <s v=""/>
    <x v="1"/>
  </r>
  <r>
    <n v="505520373141"/>
    <n v="505520373141"/>
    <n v="505520373141"/>
    <s v="2037-300"/>
    <s v="Szeged"/>
    <d v="2016-04-10T00:00:00"/>
    <s v="?"/>
    <x v="39"/>
    <s v="P48108"/>
    <e v="#N/A"/>
    <n v="0"/>
    <n v="0"/>
    <n v="3641000"/>
    <s v="Ft/kocsi"/>
    <m/>
    <m/>
    <n v="0"/>
    <m/>
    <d v="2018-11-30T00:00:00"/>
    <n v="2018"/>
    <n v="11"/>
    <s v=""/>
    <s v=""/>
    <s v=""/>
    <n v="0"/>
    <m/>
    <m/>
    <s v="2037-300"/>
    <s v=""/>
    <s v=""/>
    <s v="nem"/>
    <s v=""/>
    <x v="1"/>
  </r>
  <r>
    <n v="505520373141"/>
    <n v="505520373141"/>
    <n v="505520373141"/>
    <s v="2037-300"/>
    <s v="Szeged"/>
    <d v="2016-04-10T00:00:00"/>
    <s v="?"/>
    <x v="21"/>
    <e v="#N/A"/>
    <s v="szolgálati tároló kialakítás"/>
    <n v="1"/>
    <n v="0"/>
    <n v="1000000"/>
    <m/>
    <m/>
    <n v="0"/>
    <m/>
    <m/>
    <d v="2018-11-30T00:00:00"/>
    <n v="2018"/>
    <n v="11"/>
    <s v=""/>
    <s v=""/>
    <s v=""/>
    <n v="0"/>
    <m/>
    <m/>
    <s v="2037-300"/>
    <s v=""/>
    <s v=""/>
    <s v="nem"/>
    <s v=""/>
    <x v="0"/>
  </r>
  <r>
    <n v="505520373158"/>
    <n v="505520373158"/>
    <n v="505520373158"/>
    <s v="2037-300"/>
    <s v="Szeged"/>
    <d v="2017-03-16T00:00:00"/>
    <d v="2019-12-20T00:00:00"/>
    <x v="6"/>
    <s v="zöld3"/>
    <s v="UIC csere, zöldhurok"/>
    <n v="0"/>
    <n v="0"/>
    <n v="2941300"/>
    <s v="Ft/kocsi"/>
    <n v="0"/>
    <m/>
    <n v="0"/>
    <m/>
    <d v="2020-02-18T00:00:00"/>
    <n v="2020"/>
    <n v="2"/>
    <n v="15000000"/>
    <n v="363840"/>
    <n v="4636160"/>
    <n v="20000000"/>
    <m/>
    <m/>
    <s v="2037-300"/>
    <s v=""/>
    <s v=""/>
    <s v="igen"/>
    <n v="0"/>
    <x v="1"/>
  </r>
  <r>
    <n v="505520373158"/>
    <n v="505520373158"/>
    <n v="505520373158"/>
    <s v="2037-300"/>
    <s v="Szeged"/>
    <d v="2017-03-16T00:00:00"/>
    <d v="2019-12-20T00:00:00"/>
    <x v="9"/>
    <s v="HANG2"/>
    <s v="hangosítás kiépítés (fix beépítésű mikrofonnal)"/>
    <n v="1"/>
    <n v="0"/>
    <n v="1727300"/>
    <s v="Ft/kocsi"/>
    <n v="0"/>
    <m/>
    <n v="0"/>
    <m/>
    <d v="2020-02-18T00:00:00"/>
    <n v="2020"/>
    <n v="2"/>
    <s v=""/>
    <s v=""/>
    <s v=""/>
    <n v="0"/>
    <m/>
    <m/>
    <s v="2037-300"/>
    <s v=""/>
    <s v=""/>
    <s v="nem"/>
    <s v=""/>
    <x v="1"/>
  </r>
  <r>
    <n v="505520373158"/>
    <n v="505520373158"/>
    <n v="505520373158"/>
    <s v="2037-300"/>
    <s v="Szeged"/>
    <d v="2017-03-16T00:00:00"/>
    <d v="2019-12-20T00:00:00"/>
    <x v="8"/>
    <e v="#N/A"/>
    <s v="UIC kábel"/>
    <n v="1"/>
    <n v="0"/>
    <s v="x"/>
    <m/>
    <m/>
    <m/>
    <n v="0"/>
    <m/>
    <d v="2020-02-18T00:00:00"/>
    <n v="2020"/>
    <n v="2"/>
    <s v=""/>
    <s v=""/>
    <s v=""/>
    <n v="0"/>
    <m/>
    <m/>
    <s v="2037-300"/>
    <s v=""/>
    <s v=""/>
    <s v="nem"/>
    <s v=""/>
    <x v="1"/>
  </r>
  <r>
    <n v="505520373158"/>
    <n v="505520373158"/>
    <n v="505520373158"/>
    <s v="2037-300"/>
    <s v="Szeged"/>
    <d v="2017-03-16T00:00:00"/>
    <d v="2019-12-20T00:00:00"/>
    <x v="26"/>
    <e v="#N/A"/>
    <s v="ajtóátalakítás"/>
    <n v="1"/>
    <n v="0"/>
    <s v="x"/>
    <m/>
    <m/>
    <m/>
    <n v="0"/>
    <m/>
    <d v="2020-02-18T00:00:00"/>
    <n v="2020"/>
    <n v="2"/>
    <s v=""/>
    <s v=""/>
    <s v=""/>
    <n v="0"/>
    <m/>
    <m/>
    <s v="2037-300"/>
    <s v=""/>
    <s v=""/>
    <s v="nem"/>
    <s v=""/>
    <x v="1"/>
  </r>
  <r>
    <n v="505520373158"/>
    <n v="505520373158"/>
    <n v="505520373158"/>
    <s v="2037-300"/>
    <s v="Szeged"/>
    <d v="2017-03-16T00:00:00"/>
    <d v="2019-12-20T00:00:00"/>
    <x v="35"/>
    <s v="P27103"/>
    <s v="FG-1 jeladó beépítés előkészítés"/>
    <n v="1"/>
    <n v="0"/>
    <n v="160900"/>
    <s v="Ft/kocsi"/>
    <n v="5"/>
    <n v="0"/>
    <m/>
    <m/>
    <d v="2020-02-18T00:00:00"/>
    <n v="2020"/>
    <n v="2"/>
    <s v=""/>
    <s v=""/>
    <s v=""/>
    <n v="0"/>
    <m/>
    <m/>
    <s v="2037-300"/>
    <s v=""/>
    <s v=""/>
    <s v="nem"/>
    <s v=""/>
    <x v="0"/>
  </r>
  <r>
    <n v="505520373158"/>
    <n v="505520373158"/>
    <n v="505520373158"/>
    <s v="2037-300"/>
    <s v="Szeged"/>
    <d v="2017-03-16T00:00:00"/>
    <d v="2019-12-20T00:00:00"/>
    <x v="28"/>
    <s v="KOMF2"/>
    <s v="komfortnövelés"/>
    <n v="0"/>
    <n v="0"/>
    <n v="44946600"/>
    <s v="Ft/kocsi"/>
    <n v="0"/>
    <n v="0"/>
    <m/>
    <m/>
    <d v="2020-02-18T00:00:00"/>
    <n v="2020"/>
    <n v="2"/>
    <s v=""/>
    <s v=""/>
    <s v=""/>
    <n v="0"/>
    <m/>
    <m/>
    <s v="2037-300"/>
    <s v=""/>
    <s v=""/>
    <s v="nem"/>
    <s v=""/>
    <x v="0"/>
  </r>
  <r>
    <n v="505520373158"/>
    <n v="505520373158"/>
    <n v="505520373158"/>
    <s v="2037-300"/>
    <s v="Szeged"/>
    <d v="2017-03-16T00:00:00"/>
    <d v="2019-12-20T00:00:00"/>
    <x v="36"/>
    <s v="T41085"/>
    <s v="hossztartó javítás"/>
    <n v="1"/>
    <n v="0"/>
    <n v="1259600"/>
    <s v="Ft/kocsi"/>
    <n v="5"/>
    <n v="0"/>
    <m/>
    <m/>
    <d v="2020-02-18T00:00:00"/>
    <n v="2020"/>
    <n v="2"/>
    <s v=""/>
    <s v=""/>
    <s v=""/>
    <n v="0"/>
    <m/>
    <m/>
    <s v="2037-300"/>
    <s v=""/>
    <s v=""/>
    <s v="nem"/>
    <s v=""/>
    <x v="0"/>
  </r>
  <r>
    <n v="505520373158"/>
    <n v="505520373158"/>
    <n v="505520373158"/>
    <s v="2037-300"/>
    <s v="Szeged"/>
    <d v="2017-03-16T00:00:00"/>
    <d v="2019-12-20T00:00:00"/>
    <x v="37"/>
    <s v="T21621"/>
    <s v="segédhossztartó csere"/>
    <n v="1"/>
    <n v="0"/>
    <n v="275400"/>
    <s v="Ft/db"/>
    <n v="5"/>
    <n v="0"/>
    <m/>
    <m/>
    <d v="2020-02-18T00:00:00"/>
    <n v="2020"/>
    <n v="2"/>
    <s v=""/>
    <s v=""/>
    <s v=""/>
    <n v="0"/>
    <m/>
    <m/>
    <s v="2037-300"/>
    <s v=""/>
    <s v=""/>
    <s v="nem"/>
    <s v=""/>
    <x v="0"/>
  </r>
  <r>
    <n v="505520373158"/>
    <n v="505520373158"/>
    <n v="505520373158"/>
    <s v="2037-300"/>
    <s v="Szeged"/>
    <d v="2017-03-16T00:00:00"/>
    <d v="2019-12-20T00:00:00"/>
    <x v="38"/>
    <s v="T49030"/>
    <s v="ablak alsórész javítás"/>
    <n v="1"/>
    <n v="0"/>
    <n v="2604810"/>
    <s v="Ft/kocsi"/>
    <m/>
    <m/>
    <n v="0"/>
    <m/>
    <d v="2020-02-18T00:00:00"/>
    <n v="2020"/>
    <n v="2"/>
    <s v=""/>
    <s v=""/>
    <s v=""/>
    <n v="0"/>
    <m/>
    <m/>
    <s v="2037-300"/>
    <s v=""/>
    <s v=""/>
    <s v="nem"/>
    <s v=""/>
    <x v="1"/>
  </r>
  <r>
    <n v="505520373158"/>
    <n v="505520373158"/>
    <n v="505520373158"/>
    <s v="2037-300"/>
    <s v="Szeged"/>
    <d v="2017-03-16T00:00:00"/>
    <d v="2019-12-20T00:00:00"/>
    <x v="39"/>
    <s v="P48108"/>
    <e v="#N/A"/>
    <n v="0"/>
    <n v="0"/>
    <n v="3641000"/>
    <s v="Ft/kocsi"/>
    <m/>
    <m/>
    <n v="0"/>
    <m/>
    <d v="2020-02-18T00:00:00"/>
    <n v="2020"/>
    <n v="2"/>
    <s v=""/>
    <s v=""/>
    <s v=""/>
    <n v="0"/>
    <m/>
    <m/>
    <s v="2037-300"/>
    <s v=""/>
    <s v=""/>
    <s v="nem"/>
    <s v=""/>
    <x v="1"/>
  </r>
  <r>
    <n v="505520373158"/>
    <n v="505520373158"/>
    <n v="505520373158"/>
    <s v="2037-300"/>
    <s v="Szeged"/>
    <d v="2017-03-16T00:00:00"/>
    <d v="2019-12-20T00:00:00"/>
    <x v="21"/>
    <e v="#N/A"/>
    <s v="szolgálati tároló kialakítás"/>
    <n v="1"/>
    <n v="0"/>
    <n v="1000000"/>
    <m/>
    <m/>
    <n v="0"/>
    <m/>
    <m/>
    <d v="2020-02-18T00:00:00"/>
    <n v="2020"/>
    <n v="2"/>
    <s v=""/>
    <s v=""/>
    <s v=""/>
    <n v="0"/>
    <m/>
    <m/>
    <s v="2037-300"/>
    <s v=""/>
    <s v=""/>
    <s v="nem"/>
    <s v=""/>
    <x v="0"/>
  </r>
  <r>
    <n v="505520373174"/>
    <n v="505520373174"/>
    <n v="505520373174"/>
    <s v="2037-300"/>
    <s v="Szeged"/>
    <d v="2017-11-13T00:00:00"/>
    <d v="2020-05-30T00:00:00"/>
    <x v="6"/>
    <s v="zöld3"/>
    <s v="UIC csere, zöldhurok"/>
    <n v="0"/>
    <n v="0"/>
    <n v="2941300"/>
    <s v="Ft/kocsi"/>
    <n v="0"/>
    <m/>
    <n v="0"/>
    <m/>
    <d v="2020-07-29T00:00:00"/>
    <n v="2020"/>
    <n v="7"/>
    <n v="15000000"/>
    <n v="363840"/>
    <n v="4636160"/>
    <n v="20000000"/>
    <m/>
    <m/>
    <s v="2037-300"/>
    <s v=""/>
    <s v=""/>
    <s v="igen"/>
    <n v="1000000"/>
    <x v="1"/>
  </r>
  <r>
    <n v="505520373174"/>
    <n v="505520373174"/>
    <n v="505520373174"/>
    <s v="2037-300"/>
    <s v="Szeged"/>
    <d v="2017-11-13T00:00:00"/>
    <d v="2020-05-30T00:00:00"/>
    <x v="9"/>
    <s v="HANG2"/>
    <s v="hangosítás kiépítés (fix beépítésű mikrofonnal)"/>
    <n v="1"/>
    <n v="0"/>
    <n v="1727300"/>
    <s v="Ft/kocsi"/>
    <n v="0"/>
    <m/>
    <n v="0"/>
    <m/>
    <d v="2020-07-29T00:00:00"/>
    <n v="2020"/>
    <n v="7"/>
    <s v=""/>
    <s v=""/>
    <s v=""/>
    <n v="0"/>
    <m/>
    <m/>
    <s v="2037-300"/>
    <s v=""/>
    <s v=""/>
    <s v="nem"/>
    <s v=""/>
    <x v="1"/>
  </r>
  <r>
    <n v="505520373174"/>
    <n v="505520373174"/>
    <n v="505520373174"/>
    <s v="2037-300"/>
    <s v="Szeged"/>
    <d v="2017-11-13T00:00:00"/>
    <d v="2020-05-30T00:00:00"/>
    <x v="8"/>
    <e v="#N/A"/>
    <s v="UIC kábel"/>
    <n v="1"/>
    <n v="0"/>
    <s v="x"/>
    <m/>
    <m/>
    <m/>
    <n v="0"/>
    <m/>
    <d v="2020-07-29T00:00:00"/>
    <n v="2020"/>
    <n v="7"/>
    <s v=""/>
    <s v=""/>
    <s v=""/>
    <n v="0"/>
    <m/>
    <m/>
    <s v="2037-300"/>
    <s v=""/>
    <s v=""/>
    <s v="nem"/>
    <s v=""/>
    <x v="1"/>
  </r>
  <r>
    <n v="505520373174"/>
    <n v="505520373174"/>
    <n v="505520373174"/>
    <s v="2037-300"/>
    <s v="Szeged"/>
    <d v="2017-11-13T00:00:00"/>
    <d v="2020-05-30T00:00:00"/>
    <x v="26"/>
    <e v="#N/A"/>
    <s v="ajtóátalakítás"/>
    <n v="1"/>
    <n v="0"/>
    <s v="x"/>
    <m/>
    <m/>
    <m/>
    <n v="0"/>
    <m/>
    <d v="2020-07-29T00:00:00"/>
    <n v="2020"/>
    <n v="7"/>
    <s v=""/>
    <s v=""/>
    <s v=""/>
    <n v="0"/>
    <m/>
    <m/>
    <s v="2037-300"/>
    <s v=""/>
    <s v=""/>
    <s v="nem"/>
    <s v=""/>
    <x v="1"/>
  </r>
  <r>
    <n v="505520373174"/>
    <n v="505520373174"/>
    <n v="505520373174"/>
    <s v="2037-300"/>
    <s v="Szeged"/>
    <d v="2017-11-13T00:00:00"/>
    <d v="2020-05-30T00:00:00"/>
    <x v="35"/>
    <s v="P27103"/>
    <s v="FG-1 jeladó beépítés előkészítés"/>
    <n v="1"/>
    <n v="0"/>
    <n v="160900"/>
    <s v="Ft/kocsi"/>
    <n v="5"/>
    <n v="0"/>
    <m/>
    <m/>
    <d v="2020-07-29T00:00:00"/>
    <n v="2020"/>
    <n v="7"/>
    <s v=""/>
    <s v=""/>
    <s v=""/>
    <n v="0"/>
    <m/>
    <m/>
    <s v="2037-300"/>
    <s v=""/>
    <s v=""/>
    <s v="nem"/>
    <s v=""/>
    <x v="0"/>
  </r>
  <r>
    <n v="505520373174"/>
    <n v="505520373174"/>
    <n v="505520373174"/>
    <s v="2037-300"/>
    <s v="Szeged"/>
    <d v="2017-11-13T00:00:00"/>
    <d v="2020-05-30T00:00:00"/>
    <x v="28"/>
    <s v="KOMF2"/>
    <s v="komfortnövelés"/>
    <n v="0"/>
    <n v="0"/>
    <n v="44946600"/>
    <s v="Ft/kocsi"/>
    <n v="0"/>
    <n v="0"/>
    <m/>
    <m/>
    <d v="2020-07-29T00:00:00"/>
    <n v="2020"/>
    <n v="7"/>
    <s v=""/>
    <s v=""/>
    <s v=""/>
    <n v="0"/>
    <m/>
    <m/>
    <s v="2037-300"/>
    <s v=""/>
    <s v=""/>
    <s v="nem"/>
    <s v=""/>
    <x v="0"/>
  </r>
  <r>
    <n v="505520373174"/>
    <n v="505520373174"/>
    <n v="505520373174"/>
    <s v="2037-300"/>
    <s v="Szeged"/>
    <d v="2017-11-13T00:00:00"/>
    <d v="2020-05-30T00:00:00"/>
    <x v="36"/>
    <s v="T41085"/>
    <s v="hossztartó javítás"/>
    <n v="1"/>
    <n v="0"/>
    <n v="1259600"/>
    <s v="Ft/kocsi"/>
    <n v="5"/>
    <n v="0"/>
    <m/>
    <m/>
    <d v="2020-07-29T00:00:00"/>
    <n v="2020"/>
    <n v="7"/>
    <s v=""/>
    <s v=""/>
    <s v=""/>
    <n v="0"/>
    <m/>
    <m/>
    <s v="2037-300"/>
    <s v=""/>
    <s v=""/>
    <s v="nem"/>
    <s v=""/>
    <x v="0"/>
  </r>
  <r>
    <n v="505520373174"/>
    <n v="505520373174"/>
    <n v="505520373174"/>
    <s v="2037-300"/>
    <s v="Szeged"/>
    <d v="2017-11-13T00:00:00"/>
    <d v="2020-05-30T00:00:00"/>
    <x v="37"/>
    <s v="T21621"/>
    <s v="segédhossztartó csere"/>
    <n v="1"/>
    <n v="0"/>
    <n v="275400"/>
    <s v="Ft/db"/>
    <n v="5"/>
    <n v="0"/>
    <m/>
    <m/>
    <d v="2020-07-29T00:00:00"/>
    <n v="2020"/>
    <n v="7"/>
    <s v=""/>
    <s v=""/>
    <s v=""/>
    <n v="0"/>
    <m/>
    <m/>
    <s v="2037-300"/>
    <s v=""/>
    <s v=""/>
    <s v="nem"/>
    <s v=""/>
    <x v="0"/>
  </r>
  <r>
    <n v="505520373174"/>
    <n v="505520373174"/>
    <n v="505520373174"/>
    <s v="2037-300"/>
    <s v="Szeged"/>
    <d v="2017-11-13T00:00:00"/>
    <d v="2020-05-30T00:00:00"/>
    <x v="38"/>
    <s v="T49030"/>
    <s v="ablak alsórész javítás"/>
    <n v="1"/>
    <n v="0"/>
    <n v="2604810"/>
    <s v="Ft/kocsi"/>
    <m/>
    <m/>
    <n v="0"/>
    <m/>
    <d v="2020-07-29T00:00:00"/>
    <n v="2020"/>
    <n v="7"/>
    <s v=""/>
    <s v=""/>
    <s v=""/>
    <n v="0"/>
    <m/>
    <m/>
    <s v="2037-300"/>
    <s v=""/>
    <s v=""/>
    <s v="nem"/>
    <s v=""/>
    <x v="1"/>
  </r>
  <r>
    <n v="505520373174"/>
    <n v="505520373174"/>
    <n v="505520373174"/>
    <s v="2037-300"/>
    <s v="Szeged"/>
    <d v="2017-11-13T00:00:00"/>
    <d v="2020-05-30T00:00:00"/>
    <x v="39"/>
    <s v="P48108"/>
    <e v="#N/A"/>
    <n v="0"/>
    <n v="0"/>
    <n v="3641000"/>
    <s v="Ft/kocsi"/>
    <m/>
    <m/>
    <n v="0"/>
    <m/>
    <d v="2020-07-29T00:00:00"/>
    <n v="2020"/>
    <n v="7"/>
    <s v=""/>
    <s v=""/>
    <s v=""/>
    <n v="0"/>
    <m/>
    <m/>
    <s v="2037-300"/>
    <s v=""/>
    <s v=""/>
    <s v="nem"/>
    <s v=""/>
    <x v="1"/>
  </r>
  <r>
    <n v="505520373174"/>
    <n v="505520373174"/>
    <n v="505520373174"/>
    <s v="2037-300"/>
    <s v="Szeged"/>
    <d v="2017-11-13T00:00:00"/>
    <d v="2020-05-30T00:00:00"/>
    <x v="21"/>
    <e v="#N/A"/>
    <s v="szolgálati tároló kialakítás"/>
    <n v="1"/>
    <n v="1"/>
    <n v="1000000"/>
    <m/>
    <m/>
    <n v="1000000"/>
    <m/>
    <m/>
    <d v="2020-07-29T00:00:00"/>
    <n v="2020"/>
    <n v="7"/>
    <s v=""/>
    <s v=""/>
    <s v=""/>
    <n v="1000000"/>
    <m/>
    <m/>
    <s v="2037-300"/>
    <s v=""/>
    <s v=""/>
    <s v="nem"/>
    <s v=""/>
    <x v="0"/>
  </r>
  <r>
    <n v="505520373182"/>
    <n v="505520373182"/>
    <n v="505520373182"/>
    <s v="2037-300"/>
    <s v="Békéscsaba"/>
    <d v="2016-04-30T00:00:00"/>
    <d v="2019-08-30T00:00:00"/>
    <x v="6"/>
    <s v="zöld3"/>
    <s v="UIC csere, zöldhurok"/>
    <n v="0"/>
    <n v="0"/>
    <n v="2941300"/>
    <s v="Ft/kocsi"/>
    <n v="0"/>
    <m/>
    <n v="0"/>
    <m/>
    <d v="2019-10-29T00:00:00"/>
    <n v="2019"/>
    <n v="10"/>
    <n v="15000000"/>
    <n v="363840"/>
    <n v="4636160"/>
    <n v="20000000"/>
    <m/>
    <m/>
    <s v="2037-300"/>
    <s v=""/>
    <s v=""/>
    <s v="igen"/>
    <n v="0"/>
    <x v="1"/>
  </r>
  <r>
    <n v="505520373182"/>
    <n v="505520373182"/>
    <n v="505520373182"/>
    <s v="2037-300"/>
    <s v="Békéscsaba"/>
    <d v="2016-04-30T00:00:00"/>
    <d v="2019-08-30T00:00:00"/>
    <x v="9"/>
    <s v="HANG2"/>
    <s v="hangosítás kiépítés (fix beépítésű mikrofonnal)"/>
    <n v="1"/>
    <n v="0"/>
    <n v="1727300"/>
    <s v="Ft/kocsi"/>
    <n v="0"/>
    <m/>
    <n v="0"/>
    <m/>
    <d v="2019-10-29T00:00:00"/>
    <n v="2019"/>
    <n v="10"/>
    <s v=""/>
    <s v=""/>
    <s v=""/>
    <n v="0"/>
    <m/>
    <m/>
    <s v="2037-300"/>
    <s v=""/>
    <s v=""/>
    <s v="nem"/>
    <s v=""/>
    <x v="1"/>
  </r>
  <r>
    <n v="505520373182"/>
    <n v="505520373182"/>
    <n v="505520373182"/>
    <s v="2037-300"/>
    <s v="Békéscsaba"/>
    <d v="2016-04-30T00:00:00"/>
    <d v="2019-08-30T00:00:00"/>
    <x v="8"/>
    <e v="#N/A"/>
    <s v="UIC kábel"/>
    <n v="1"/>
    <n v="1"/>
    <s v="x"/>
    <m/>
    <m/>
    <m/>
    <n v="0"/>
    <m/>
    <d v="2019-10-29T00:00:00"/>
    <n v="2019"/>
    <n v="10"/>
    <s v=""/>
    <s v=""/>
    <s v=""/>
    <n v="0"/>
    <m/>
    <m/>
    <s v="2037-300"/>
    <s v=""/>
    <s v=""/>
    <s v="nem"/>
    <s v=""/>
    <x v="1"/>
  </r>
  <r>
    <n v="505520373182"/>
    <n v="505520373182"/>
    <n v="505520373182"/>
    <s v="2037-300"/>
    <s v="Békéscsaba"/>
    <d v="2016-04-30T00:00:00"/>
    <d v="2019-08-30T00:00:00"/>
    <x v="26"/>
    <e v="#N/A"/>
    <s v="ajtóátalakítás"/>
    <n v="1"/>
    <n v="1"/>
    <s v="x"/>
    <m/>
    <m/>
    <m/>
    <n v="0"/>
    <m/>
    <d v="2019-10-29T00:00:00"/>
    <n v="2019"/>
    <n v="10"/>
    <s v=""/>
    <s v=""/>
    <s v=""/>
    <n v="0"/>
    <m/>
    <m/>
    <s v="2037-300"/>
    <s v=""/>
    <s v=""/>
    <s v="nem"/>
    <s v=""/>
    <x v="1"/>
  </r>
  <r>
    <n v="505520373182"/>
    <n v="505520373182"/>
    <n v="505520373182"/>
    <s v="2037-300"/>
    <s v="Békéscsaba"/>
    <d v="2016-04-30T00:00:00"/>
    <d v="2019-08-30T00:00:00"/>
    <x v="35"/>
    <s v="P27103"/>
    <s v="FG-1 jeladó beépítés előkészítés"/>
    <n v="1"/>
    <n v="0"/>
    <n v="160900"/>
    <s v="Ft/kocsi"/>
    <n v="5"/>
    <n v="0"/>
    <m/>
    <m/>
    <d v="2019-10-29T00:00:00"/>
    <n v="2019"/>
    <n v="10"/>
    <s v=""/>
    <s v=""/>
    <s v=""/>
    <n v="0"/>
    <m/>
    <m/>
    <s v="2037-300"/>
    <s v=""/>
    <s v=""/>
    <s v="nem"/>
    <s v=""/>
    <x v="0"/>
  </r>
  <r>
    <n v="505520373182"/>
    <n v="505520373182"/>
    <n v="505520373182"/>
    <s v="2037-300"/>
    <s v="Békéscsaba"/>
    <d v="2016-04-30T00:00:00"/>
    <d v="2019-08-30T00:00:00"/>
    <x v="28"/>
    <s v="KOMF2"/>
    <s v="komfortnövelés"/>
    <n v="0"/>
    <n v="0"/>
    <n v="44946600"/>
    <s v="Ft/kocsi"/>
    <n v="0"/>
    <n v="0"/>
    <m/>
    <m/>
    <d v="2019-10-29T00:00:00"/>
    <n v="2019"/>
    <n v="10"/>
    <s v=""/>
    <s v=""/>
    <s v=""/>
    <n v="0"/>
    <m/>
    <m/>
    <s v="2037-300"/>
    <s v=""/>
    <s v=""/>
    <s v="nem"/>
    <s v=""/>
    <x v="0"/>
  </r>
  <r>
    <n v="505520373182"/>
    <n v="505520373182"/>
    <n v="505520373182"/>
    <s v="2037-300"/>
    <s v="Békéscsaba"/>
    <d v="2016-04-30T00:00:00"/>
    <d v="2019-08-30T00:00:00"/>
    <x v="36"/>
    <s v="T41085"/>
    <s v="hossztartó javítás"/>
    <n v="1"/>
    <n v="0"/>
    <n v="1259600"/>
    <s v="Ft/kocsi"/>
    <n v="5"/>
    <n v="0"/>
    <m/>
    <m/>
    <d v="2019-10-29T00:00:00"/>
    <n v="2019"/>
    <n v="10"/>
    <s v=""/>
    <s v=""/>
    <s v=""/>
    <n v="0"/>
    <m/>
    <m/>
    <s v="2037-300"/>
    <s v=""/>
    <s v=""/>
    <s v="nem"/>
    <s v=""/>
    <x v="0"/>
  </r>
  <r>
    <n v="505520373182"/>
    <n v="505520373182"/>
    <n v="505520373182"/>
    <s v="2037-300"/>
    <s v="Békéscsaba"/>
    <d v="2016-04-30T00:00:00"/>
    <d v="2019-08-30T00:00:00"/>
    <x v="37"/>
    <s v="T21621"/>
    <s v="segédhossztartó csere"/>
    <n v="1"/>
    <n v="0"/>
    <n v="275400"/>
    <s v="Ft/db"/>
    <n v="5"/>
    <n v="0"/>
    <m/>
    <m/>
    <d v="2019-10-29T00:00:00"/>
    <n v="2019"/>
    <n v="10"/>
    <s v=""/>
    <s v=""/>
    <s v=""/>
    <n v="0"/>
    <m/>
    <m/>
    <s v="2037-300"/>
    <s v=""/>
    <s v=""/>
    <s v="nem"/>
    <s v=""/>
    <x v="0"/>
  </r>
  <r>
    <n v="505520373182"/>
    <n v="505520373182"/>
    <n v="505520373182"/>
    <s v="2037-300"/>
    <s v="Békéscsaba"/>
    <d v="2016-04-30T00:00:00"/>
    <d v="2019-08-30T00:00:00"/>
    <x v="38"/>
    <s v="T49030"/>
    <s v="ablak alsórész javítás"/>
    <n v="1"/>
    <n v="0"/>
    <n v="2604810"/>
    <s v="Ft/kocsi"/>
    <m/>
    <m/>
    <n v="0"/>
    <m/>
    <d v="2019-10-29T00:00:00"/>
    <n v="2019"/>
    <n v="10"/>
    <s v=""/>
    <s v=""/>
    <s v=""/>
    <n v="0"/>
    <m/>
    <m/>
    <s v="2037-300"/>
    <s v=""/>
    <s v=""/>
    <s v="nem"/>
    <s v=""/>
    <x v="1"/>
  </r>
  <r>
    <n v="505520373182"/>
    <n v="505520373182"/>
    <n v="505520373182"/>
    <s v="2037-300"/>
    <s v="Békéscsaba"/>
    <d v="2016-04-30T00:00:00"/>
    <d v="2019-08-30T00:00:00"/>
    <x v="39"/>
    <s v="P48108"/>
    <e v="#N/A"/>
    <n v="0"/>
    <n v="0"/>
    <n v="3641000"/>
    <s v="Ft/kocsi"/>
    <m/>
    <m/>
    <n v="0"/>
    <m/>
    <d v="2019-10-29T00:00:00"/>
    <n v="2019"/>
    <n v="10"/>
    <s v=""/>
    <s v=""/>
    <s v=""/>
    <n v="0"/>
    <m/>
    <m/>
    <s v="2037-300"/>
    <s v=""/>
    <s v=""/>
    <s v="nem"/>
    <s v=""/>
    <x v="1"/>
  </r>
  <r>
    <n v="505520373182"/>
    <n v="505520373182"/>
    <n v="505520373182"/>
    <s v="2037-300"/>
    <s v="Békéscsaba"/>
    <d v="2016-04-30T00:00:00"/>
    <d v="2019-08-30T00:00:00"/>
    <x v="21"/>
    <e v="#N/A"/>
    <s v="szolgálati tároló kialakítás"/>
    <n v="1"/>
    <n v="0"/>
    <n v="1000000"/>
    <m/>
    <m/>
    <n v="0"/>
    <m/>
    <m/>
    <d v="2019-10-29T00:00:00"/>
    <n v="2019"/>
    <n v="10"/>
    <s v=""/>
    <s v=""/>
    <s v=""/>
    <n v="0"/>
    <m/>
    <m/>
    <s v="2037-300"/>
    <s v=""/>
    <s v=""/>
    <s v="nem"/>
    <s v=""/>
    <x v="0"/>
  </r>
  <r>
    <n v="505520373190"/>
    <n v="505520373190"/>
    <n v="505520373190"/>
    <s v="2037-300"/>
    <s v="Szeged"/>
    <d v="2017-02-25T00:00:00"/>
    <d v="2019-12-20T00:00:00"/>
    <x v="6"/>
    <s v="zöld3"/>
    <s v="UIC csere, zöldhurok"/>
    <n v="0"/>
    <n v="0"/>
    <n v="2941300"/>
    <s v="Ft/kocsi"/>
    <n v="0"/>
    <m/>
    <n v="0"/>
    <m/>
    <d v="2020-02-18T00:00:00"/>
    <n v="2020"/>
    <n v="2"/>
    <n v="15000000"/>
    <n v="363840"/>
    <n v="4636160"/>
    <n v="20000000"/>
    <m/>
    <m/>
    <s v="2037-300"/>
    <s v=""/>
    <s v=""/>
    <s v="igen"/>
    <n v="0"/>
    <x v="1"/>
  </r>
  <r>
    <n v="505520373190"/>
    <n v="505520373190"/>
    <n v="505520373190"/>
    <s v="2037-300"/>
    <s v="Szeged"/>
    <d v="2017-02-25T00:00:00"/>
    <d v="2019-12-20T00:00:00"/>
    <x v="9"/>
    <s v="HANG2"/>
    <s v="hangosítás kiépítés (fix beépítésű mikrofonnal)"/>
    <n v="1"/>
    <n v="0"/>
    <n v="1727300"/>
    <s v="Ft/kocsi"/>
    <n v="0"/>
    <m/>
    <n v="0"/>
    <m/>
    <d v="2020-02-18T00:00:00"/>
    <n v="2020"/>
    <n v="2"/>
    <s v=""/>
    <s v=""/>
    <s v=""/>
    <n v="0"/>
    <m/>
    <m/>
    <s v="2037-300"/>
    <s v=""/>
    <s v=""/>
    <s v="nem"/>
    <s v=""/>
    <x v="1"/>
  </r>
  <r>
    <n v="505520373190"/>
    <n v="505520373190"/>
    <n v="505520373190"/>
    <s v="2037-300"/>
    <s v="Szeged"/>
    <d v="2017-02-25T00:00:00"/>
    <d v="2019-12-20T00:00:00"/>
    <x v="8"/>
    <e v="#N/A"/>
    <s v="UIC kábel"/>
    <n v="1"/>
    <n v="0"/>
    <s v="x"/>
    <m/>
    <m/>
    <m/>
    <n v="0"/>
    <m/>
    <d v="2020-02-18T00:00:00"/>
    <n v="2020"/>
    <n v="2"/>
    <s v=""/>
    <s v=""/>
    <s v=""/>
    <n v="0"/>
    <m/>
    <m/>
    <s v="2037-300"/>
    <s v=""/>
    <s v=""/>
    <s v="nem"/>
    <s v=""/>
    <x v="1"/>
  </r>
  <r>
    <n v="505520373190"/>
    <n v="505520373190"/>
    <n v="505520373190"/>
    <s v="2037-300"/>
    <s v="Szeged"/>
    <d v="2017-02-25T00:00:00"/>
    <d v="2019-12-20T00:00:00"/>
    <x v="26"/>
    <e v="#N/A"/>
    <s v="ajtóátalakítás"/>
    <n v="1"/>
    <n v="0"/>
    <s v="x"/>
    <m/>
    <m/>
    <m/>
    <n v="0"/>
    <m/>
    <d v="2020-02-18T00:00:00"/>
    <n v="2020"/>
    <n v="2"/>
    <s v=""/>
    <s v=""/>
    <s v=""/>
    <n v="0"/>
    <m/>
    <m/>
    <s v="2037-300"/>
    <s v=""/>
    <s v=""/>
    <s v="nem"/>
    <s v=""/>
    <x v="1"/>
  </r>
  <r>
    <n v="505520373190"/>
    <n v="505520373190"/>
    <n v="505520373190"/>
    <s v="2037-300"/>
    <s v="Szeged"/>
    <d v="2017-02-25T00:00:00"/>
    <d v="2019-12-20T00:00:00"/>
    <x v="35"/>
    <s v="P27103"/>
    <s v="FG-1 jeladó beépítés előkészítés"/>
    <n v="1"/>
    <n v="0"/>
    <n v="160900"/>
    <s v="Ft/kocsi"/>
    <n v="5"/>
    <n v="0"/>
    <m/>
    <m/>
    <d v="2020-02-18T00:00:00"/>
    <n v="2020"/>
    <n v="2"/>
    <s v=""/>
    <s v=""/>
    <s v=""/>
    <n v="0"/>
    <m/>
    <m/>
    <s v="2037-300"/>
    <s v=""/>
    <s v=""/>
    <s v="nem"/>
    <s v=""/>
    <x v="0"/>
  </r>
  <r>
    <n v="505520373190"/>
    <n v="505520373190"/>
    <n v="505520373190"/>
    <s v="2037-300"/>
    <s v="Szeged"/>
    <d v="2017-02-25T00:00:00"/>
    <d v="2019-12-20T00:00:00"/>
    <x v="28"/>
    <s v="KOMF2"/>
    <s v="komfortnövelés"/>
    <n v="0"/>
    <n v="0"/>
    <n v="44946600"/>
    <s v="Ft/kocsi"/>
    <n v="0"/>
    <n v="0"/>
    <m/>
    <m/>
    <d v="2020-02-18T00:00:00"/>
    <n v="2020"/>
    <n v="2"/>
    <s v=""/>
    <s v=""/>
    <s v=""/>
    <n v="0"/>
    <m/>
    <m/>
    <s v="2037-300"/>
    <s v=""/>
    <s v=""/>
    <s v="nem"/>
    <s v=""/>
    <x v="0"/>
  </r>
  <r>
    <n v="505520373190"/>
    <n v="505520373190"/>
    <n v="505520373190"/>
    <s v="2037-300"/>
    <s v="Szeged"/>
    <d v="2017-02-25T00:00:00"/>
    <d v="2019-12-20T00:00:00"/>
    <x v="36"/>
    <s v="T41085"/>
    <s v="hossztartó javítás"/>
    <n v="1"/>
    <n v="0"/>
    <n v="1259600"/>
    <s v="Ft/kocsi"/>
    <n v="5"/>
    <n v="0"/>
    <m/>
    <m/>
    <d v="2020-02-18T00:00:00"/>
    <n v="2020"/>
    <n v="2"/>
    <s v=""/>
    <s v=""/>
    <s v=""/>
    <n v="0"/>
    <m/>
    <m/>
    <s v="2037-300"/>
    <s v=""/>
    <s v=""/>
    <s v="nem"/>
    <s v=""/>
    <x v="0"/>
  </r>
  <r>
    <n v="505520373190"/>
    <n v="505520373190"/>
    <n v="505520373190"/>
    <s v="2037-300"/>
    <s v="Szeged"/>
    <d v="2017-02-25T00:00:00"/>
    <d v="2019-12-20T00:00:00"/>
    <x v="37"/>
    <s v="T21621"/>
    <s v="segédhossztartó csere"/>
    <n v="1"/>
    <n v="0"/>
    <n v="275400"/>
    <s v="Ft/db"/>
    <n v="5"/>
    <n v="0"/>
    <m/>
    <m/>
    <d v="2020-02-18T00:00:00"/>
    <n v="2020"/>
    <n v="2"/>
    <s v=""/>
    <s v=""/>
    <s v=""/>
    <n v="0"/>
    <m/>
    <m/>
    <s v="2037-300"/>
    <s v=""/>
    <s v=""/>
    <s v="nem"/>
    <s v=""/>
    <x v="0"/>
  </r>
  <r>
    <n v="505520373190"/>
    <n v="505520373190"/>
    <n v="505520373190"/>
    <s v="2037-300"/>
    <s v="Szeged"/>
    <d v="2017-02-25T00:00:00"/>
    <d v="2019-12-20T00:00:00"/>
    <x v="38"/>
    <s v="T49030"/>
    <s v="ablak alsórész javítás"/>
    <n v="1"/>
    <n v="0"/>
    <n v="2604810"/>
    <s v="Ft/kocsi"/>
    <m/>
    <m/>
    <n v="0"/>
    <m/>
    <d v="2020-02-18T00:00:00"/>
    <n v="2020"/>
    <n v="2"/>
    <s v=""/>
    <s v=""/>
    <s v=""/>
    <n v="0"/>
    <m/>
    <m/>
    <s v="2037-300"/>
    <s v=""/>
    <s v=""/>
    <s v="nem"/>
    <s v=""/>
    <x v="1"/>
  </r>
  <r>
    <n v="505520373190"/>
    <n v="505520373190"/>
    <n v="505520373190"/>
    <s v="2037-300"/>
    <s v="Szeged"/>
    <d v="2017-02-25T00:00:00"/>
    <d v="2019-12-20T00:00:00"/>
    <x v="39"/>
    <s v="P48108"/>
    <e v="#N/A"/>
    <n v="0"/>
    <n v="0"/>
    <n v="3641000"/>
    <s v="Ft/kocsi"/>
    <m/>
    <m/>
    <n v="0"/>
    <m/>
    <d v="2020-02-18T00:00:00"/>
    <n v="2020"/>
    <n v="2"/>
    <s v=""/>
    <s v=""/>
    <s v=""/>
    <n v="0"/>
    <m/>
    <m/>
    <s v="2037-300"/>
    <s v=""/>
    <s v=""/>
    <s v="nem"/>
    <s v=""/>
    <x v="1"/>
  </r>
  <r>
    <n v="505520373190"/>
    <n v="505520373190"/>
    <n v="505520373190"/>
    <s v="2037-300"/>
    <s v="Szeged"/>
    <d v="2017-02-25T00:00:00"/>
    <d v="2019-12-20T00:00:00"/>
    <x v="21"/>
    <e v="#N/A"/>
    <s v="szolgálati tároló kialakítás"/>
    <n v="1"/>
    <n v="0"/>
    <n v="1000000"/>
    <m/>
    <m/>
    <n v="0"/>
    <m/>
    <m/>
    <d v="2020-02-18T00:00:00"/>
    <n v="2020"/>
    <n v="2"/>
    <s v=""/>
    <s v=""/>
    <s v=""/>
    <n v="0"/>
    <m/>
    <m/>
    <s v="2037-300"/>
    <s v=""/>
    <s v=""/>
    <s v="nem"/>
    <s v=""/>
    <x v="0"/>
  </r>
  <r>
    <n v="505520373216"/>
    <n v="505520373216"/>
    <n v="505520373216"/>
    <s v="2037-300"/>
    <s v="Miskolc"/>
    <d v="2018-03-09T00:00:00"/>
    <d v="2018-03-09T00:00:00"/>
    <x v="6"/>
    <s v="zöld3"/>
    <s v="UIC csere, zöldhurok"/>
    <n v="1"/>
    <n v="1"/>
    <n v="2941300"/>
    <s v="Ft/kocsi"/>
    <n v="0"/>
    <m/>
    <n v="2941300"/>
    <m/>
    <d v="2018-05-08T00:00:00"/>
    <n v="2018"/>
    <n v="5"/>
    <n v="15000000"/>
    <n v="363840"/>
    <n v="4636160"/>
    <n v="22941300"/>
    <m/>
    <m/>
    <s v="2037-300"/>
    <s v=""/>
    <s v=""/>
    <s v="igen"/>
    <n v="60027710"/>
    <x v="1"/>
  </r>
  <r>
    <n v="505520373216"/>
    <n v="505520373216"/>
    <n v="505520373216"/>
    <s v="2037-300"/>
    <s v="Miskolc"/>
    <d v="2018-03-09T00:00:00"/>
    <d v="2018-03-09T00:00:00"/>
    <x v="9"/>
    <s v="HANG2"/>
    <s v="hangosítás kiépítés (fix beépítésű mikrofonnal)"/>
    <n v="1"/>
    <n v="1"/>
    <n v="1727300"/>
    <s v="Ft/kocsi"/>
    <n v="0"/>
    <m/>
    <n v="1727300"/>
    <m/>
    <d v="2018-05-08T00:00:00"/>
    <n v="2018"/>
    <n v="5"/>
    <s v=""/>
    <s v=""/>
    <s v=""/>
    <n v="1727300"/>
    <m/>
    <m/>
    <s v="2037-300"/>
    <s v=""/>
    <s v=""/>
    <s v="nem"/>
    <s v=""/>
    <x v="1"/>
  </r>
  <r>
    <n v="505520373216"/>
    <n v="505520373216"/>
    <n v="505520373216"/>
    <s v="2037-300"/>
    <s v="Miskolc"/>
    <d v="2018-03-09T00:00:00"/>
    <d v="2018-03-09T00:00:00"/>
    <x v="8"/>
    <e v="#N/A"/>
    <s v="UIC kábel"/>
    <n v="1"/>
    <n v="1"/>
    <s v="x"/>
    <m/>
    <m/>
    <m/>
    <n v="0"/>
    <m/>
    <d v="2018-05-08T00:00:00"/>
    <n v="2018"/>
    <n v="5"/>
    <s v=""/>
    <s v=""/>
    <s v=""/>
    <n v="0"/>
    <m/>
    <m/>
    <s v="2037-300"/>
    <s v=""/>
    <s v=""/>
    <s v="nem"/>
    <s v=""/>
    <x v="1"/>
  </r>
  <r>
    <n v="505520373216"/>
    <n v="505520373216"/>
    <n v="505520373216"/>
    <s v="2037-300"/>
    <s v="Miskolc"/>
    <d v="2018-03-09T00:00:00"/>
    <d v="2018-03-09T00:00:00"/>
    <x v="26"/>
    <e v="#N/A"/>
    <s v="ajtóátalakítás"/>
    <n v="1"/>
    <n v="1"/>
    <s v="x"/>
    <m/>
    <m/>
    <m/>
    <n v="0"/>
    <m/>
    <d v="2018-05-08T00:00:00"/>
    <n v="2018"/>
    <n v="5"/>
    <s v=""/>
    <s v=""/>
    <s v=""/>
    <n v="0"/>
    <m/>
    <m/>
    <s v="2037-300"/>
    <s v=""/>
    <s v=""/>
    <s v="nem"/>
    <s v=""/>
    <x v="1"/>
  </r>
  <r>
    <n v="505520373216"/>
    <n v="505520373216"/>
    <n v="505520373216"/>
    <s v="2037-300"/>
    <s v="Miskolc"/>
    <d v="2018-03-09T00:00:00"/>
    <d v="2018-03-09T00:00:00"/>
    <x v="35"/>
    <s v="P27103"/>
    <s v="FG-1 jeladó beépítés előkészítés"/>
    <n v="1"/>
    <n v="1"/>
    <n v="160900"/>
    <s v="Ft/kocsi"/>
    <n v="5"/>
    <n v="160900"/>
    <m/>
    <m/>
    <d v="2018-05-08T00:00:00"/>
    <n v="2018"/>
    <n v="5"/>
    <s v=""/>
    <s v=""/>
    <s v=""/>
    <n v="160900"/>
    <m/>
    <m/>
    <s v="2037-300"/>
    <s v=""/>
    <s v=""/>
    <s v="nem"/>
    <s v=""/>
    <x v="0"/>
  </r>
  <r>
    <n v="505520373216"/>
    <n v="505520373216"/>
    <n v="505520373216"/>
    <s v="2037-300"/>
    <s v="Miskolc"/>
    <d v="2018-03-09T00:00:00"/>
    <d v="2018-03-09T00:00:00"/>
    <x v="28"/>
    <s v="KOMF2"/>
    <s v="komfortnövelés"/>
    <n v="1"/>
    <n v="1"/>
    <n v="44946600"/>
    <s v="Ft/kocsi"/>
    <n v="0"/>
    <n v="44946600"/>
    <m/>
    <m/>
    <d v="2018-05-08T00:00:00"/>
    <n v="2018"/>
    <n v="5"/>
    <s v=""/>
    <s v=""/>
    <s v=""/>
    <n v="44946600"/>
    <m/>
    <m/>
    <s v="2037-300"/>
    <s v=""/>
    <s v=""/>
    <s v="nem"/>
    <s v=""/>
    <x v="0"/>
  </r>
  <r>
    <n v="505520373216"/>
    <n v="505520373216"/>
    <n v="505520373216"/>
    <s v="2037-300"/>
    <s v="Miskolc"/>
    <d v="2018-03-09T00:00:00"/>
    <d v="2018-03-09T00:00:00"/>
    <x v="36"/>
    <s v="T41085"/>
    <s v="hossztartó javítás"/>
    <n v="1"/>
    <n v="1"/>
    <n v="1259600"/>
    <s v="Ft/kocsi"/>
    <n v="5"/>
    <n v="1259600"/>
    <m/>
    <m/>
    <d v="2018-05-08T00:00:00"/>
    <n v="2018"/>
    <n v="5"/>
    <s v=""/>
    <s v=""/>
    <s v=""/>
    <n v="1259600"/>
    <m/>
    <m/>
    <s v="2037-300"/>
    <s v=""/>
    <s v=""/>
    <s v="nem"/>
    <s v=""/>
    <x v="0"/>
  </r>
  <r>
    <n v="505520373216"/>
    <n v="505520373216"/>
    <n v="505520373216"/>
    <s v="2037-300"/>
    <s v="Miskolc"/>
    <d v="2018-03-09T00:00:00"/>
    <d v="2018-03-09T00:00:00"/>
    <x v="37"/>
    <s v="T21621"/>
    <s v="segédhossztartó csere"/>
    <n v="1"/>
    <n v="1"/>
    <n v="275400"/>
    <s v="Ft/db"/>
    <n v="5"/>
    <n v="275400"/>
    <m/>
    <m/>
    <d v="2018-05-08T00:00:00"/>
    <n v="2018"/>
    <n v="5"/>
    <s v=""/>
    <s v=""/>
    <s v=""/>
    <n v="275400"/>
    <m/>
    <m/>
    <s v="2037-300"/>
    <s v=""/>
    <s v=""/>
    <s v="nem"/>
    <s v=""/>
    <x v="0"/>
  </r>
  <r>
    <n v="505520373216"/>
    <n v="505520373216"/>
    <n v="505520373216"/>
    <s v="2037-300"/>
    <s v="Miskolc"/>
    <d v="2018-03-09T00:00:00"/>
    <d v="2018-03-09T00:00:00"/>
    <x v="38"/>
    <s v="T49030"/>
    <s v="ablak alsórész javítás"/>
    <n v="1"/>
    <n v="1"/>
    <n v="2604810"/>
    <s v="Ft/kocsi"/>
    <m/>
    <m/>
    <n v="2604810"/>
    <m/>
    <d v="2018-05-08T00:00:00"/>
    <n v="2018"/>
    <n v="5"/>
    <s v=""/>
    <s v=""/>
    <s v=""/>
    <n v="2604810"/>
    <m/>
    <m/>
    <s v="2037-300"/>
    <s v=""/>
    <s v=""/>
    <s v="nem"/>
    <s v=""/>
    <x v="1"/>
  </r>
  <r>
    <n v="505520373216"/>
    <n v="505520373216"/>
    <n v="505520373216"/>
    <s v="2037-300"/>
    <s v="Miskolc"/>
    <d v="2018-03-09T00:00:00"/>
    <d v="2018-03-09T00:00:00"/>
    <x v="39"/>
    <s v="P48108"/>
    <e v="#N/A"/>
    <n v="1"/>
    <n v="1"/>
    <n v="3641000"/>
    <s v="Ft/kocsi"/>
    <m/>
    <m/>
    <n v="3641000"/>
    <m/>
    <d v="2018-05-08T00:00:00"/>
    <n v="2018"/>
    <n v="5"/>
    <s v=""/>
    <s v=""/>
    <s v=""/>
    <n v="3641000"/>
    <m/>
    <m/>
    <s v="2037-300"/>
    <s v=""/>
    <s v=""/>
    <s v="nem"/>
    <s v=""/>
    <x v="1"/>
  </r>
  <r>
    <n v="505520373216"/>
    <n v="505520373216"/>
    <n v="505520373216"/>
    <s v="2037-300"/>
    <s v="Miskolc"/>
    <d v="2018-03-09T00:00:00"/>
    <d v="2018-03-09T00:00:00"/>
    <x v="21"/>
    <e v="#N/A"/>
    <s v="szolgálati tároló kialakítás"/>
    <n v="1"/>
    <n v="1"/>
    <n v="1000000"/>
    <m/>
    <m/>
    <n v="1000000"/>
    <m/>
    <m/>
    <d v="2018-05-08T00:00:00"/>
    <n v="2018"/>
    <n v="5"/>
    <s v=""/>
    <s v=""/>
    <s v=""/>
    <n v="1000000"/>
    <m/>
    <m/>
    <s v="2037-300"/>
    <s v=""/>
    <s v=""/>
    <s v="nem"/>
    <s v=""/>
    <x v="0"/>
  </r>
  <r>
    <n v="505520373224"/>
    <n v="505520373224"/>
    <n v="505520373224"/>
    <s v="2037-300"/>
    <s v="Szeged"/>
    <d v="2017-03-25T00:00:00"/>
    <d v="2019-12-20T00:00:00"/>
    <x v="6"/>
    <s v="zöld3"/>
    <s v="UIC csere, zöldhurok"/>
    <n v="0"/>
    <n v="0"/>
    <n v="2941300"/>
    <s v="Ft/kocsi"/>
    <n v="0"/>
    <m/>
    <n v="0"/>
    <m/>
    <d v="2020-02-18T00:00:00"/>
    <n v="2020"/>
    <n v="2"/>
    <n v="15000000"/>
    <n v="363840"/>
    <n v="4636160"/>
    <n v="20000000"/>
    <m/>
    <m/>
    <s v="2037-300"/>
    <s v=""/>
    <s v=""/>
    <s v="igen"/>
    <n v="0"/>
    <x v="1"/>
  </r>
  <r>
    <n v="505520373224"/>
    <n v="505520373224"/>
    <n v="505520373224"/>
    <s v="2037-300"/>
    <s v="Szeged"/>
    <d v="2017-03-25T00:00:00"/>
    <d v="2019-12-20T00:00:00"/>
    <x v="9"/>
    <s v="HANG2"/>
    <s v="hangosítás kiépítés (fix beépítésű mikrofonnal)"/>
    <n v="1"/>
    <n v="0"/>
    <n v="1727300"/>
    <s v="Ft/kocsi"/>
    <n v="0"/>
    <m/>
    <n v="0"/>
    <m/>
    <d v="2020-02-18T00:00:00"/>
    <n v="2020"/>
    <n v="2"/>
    <s v=""/>
    <s v=""/>
    <s v=""/>
    <n v="0"/>
    <m/>
    <m/>
    <s v="2037-300"/>
    <s v=""/>
    <s v=""/>
    <s v="nem"/>
    <s v=""/>
    <x v="1"/>
  </r>
  <r>
    <n v="505520373224"/>
    <n v="505520373224"/>
    <n v="505520373224"/>
    <s v="2037-300"/>
    <s v="Szeged"/>
    <d v="2017-03-25T00:00:00"/>
    <d v="2019-12-20T00:00:00"/>
    <x v="8"/>
    <e v="#N/A"/>
    <s v="UIC kábel"/>
    <n v="1"/>
    <n v="0"/>
    <s v="x"/>
    <m/>
    <m/>
    <m/>
    <n v="0"/>
    <m/>
    <d v="2020-02-18T00:00:00"/>
    <n v="2020"/>
    <n v="2"/>
    <s v=""/>
    <s v=""/>
    <s v=""/>
    <n v="0"/>
    <m/>
    <m/>
    <s v="2037-300"/>
    <s v=""/>
    <s v=""/>
    <s v="nem"/>
    <s v=""/>
    <x v="1"/>
  </r>
  <r>
    <n v="505520373224"/>
    <n v="505520373224"/>
    <n v="505520373224"/>
    <s v="2037-300"/>
    <s v="Szeged"/>
    <d v="2017-03-25T00:00:00"/>
    <d v="2019-12-20T00:00:00"/>
    <x v="26"/>
    <e v="#N/A"/>
    <s v="ajtóátalakítás"/>
    <n v="1"/>
    <n v="0"/>
    <s v="x"/>
    <m/>
    <m/>
    <m/>
    <n v="0"/>
    <m/>
    <d v="2020-02-18T00:00:00"/>
    <n v="2020"/>
    <n v="2"/>
    <s v=""/>
    <s v=""/>
    <s v=""/>
    <n v="0"/>
    <m/>
    <m/>
    <s v="2037-300"/>
    <s v=""/>
    <s v=""/>
    <s v="nem"/>
    <s v=""/>
    <x v="1"/>
  </r>
  <r>
    <n v="505520373224"/>
    <n v="505520373224"/>
    <n v="505520373224"/>
    <s v="2037-300"/>
    <s v="Szeged"/>
    <d v="2017-03-25T00:00:00"/>
    <d v="2019-12-20T00:00:00"/>
    <x v="35"/>
    <s v="P27103"/>
    <s v="FG-1 jeladó beépítés előkészítés"/>
    <n v="1"/>
    <n v="0"/>
    <n v="160900"/>
    <s v="Ft/kocsi"/>
    <n v="5"/>
    <n v="0"/>
    <m/>
    <m/>
    <d v="2020-02-18T00:00:00"/>
    <n v="2020"/>
    <n v="2"/>
    <s v=""/>
    <s v=""/>
    <s v=""/>
    <n v="0"/>
    <m/>
    <m/>
    <s v="2037-300"/>
    <s v=""/>
    <s v=""/>
    <s v="nem"/>
    <s v=""/>
    <x v="0"/>
  </r>
  <r>
    <n v="505520373224"/>
    <n v="505520373224"/>
    <n v="505520373224"/>
    <s v="2037-300"/>
    <s v="Szeged"/>
    <d v="2017-03-25T00:00:00"/>
    <d v="2019-12-20T00:00:00"/>
    <x v="28"/>
    <s v="KOMF2"/>
    <s v="komfortnövelés"/>
    <n v="0"/>
    <n v="0"/>
    <n v="44946600"/>
    <s v="Ft/kocsi"/>
    <n v="0"/>
    <n v="0"/>
    <m/>
    <m/>
    <d v="2020-02-18T00:00:00"/>
    <n v="2020"/>
    <n v="2"/>
    <s v=""/>
    <s v=""/>
    <s v=""/>
    <n v="0"/>
    <m/>
    <m/>
    <s v="2037-300"/>
    <s v=""/>
    <s v=""/>
    <s v="nem"/>
    <s v=""/>
    <x v="0"/>
  </r>
  <r>
    <n v="505520373224"/>
    <n v="505520373224"/>
    <n v="505520373224"/>
    <s v="2037-300"/>
    <s v="Szeged"/>
    <d v="2017-03-25T00:00:00"/>
    <d v="2019-12-20T00:00:00"/>
    <x v="36"/>
    <s v="T41085"/>
    <s v="hossztartó javítás"/>
    <n v="1"/>
    <n v="0"/>
    <n v="1259600"/>
    <s v="Ft/kocsi"/>
    <n v="5"/>
    <n v="0"/>
    <m/>
    <m/>
    <d v="2020-02-18T00:00:00"/>
    <n v="2020"/>
    <n v="2"/>
    <s v=""/>
    <s v=""/>
    <s v=""/>
    <n v="0"/>
    <m/>
    <m/>
    <s v="2037-300"/>
    <s v=""/>
    <s v=""/>
    <s v="nem"/>
    <s v=""/>
    <x v="0"/>
  </r>
  <r>
    <n v="505520373224"/>
    <n v="505520373224"/>
    <n v="505520373224"/>
    <s v="2037-300"/>
    <s v="Szeged"/>
    <d v="2017-03-25T00:00:00"/>
    <d v="2019-12-20T00:00:00"/>
    <x v="37"/>
    <s v="T21621"/>
    <s v="segédhossztartó csere"/>
    <n v="1"/>
    <n v="0"/>
    <n v="275400"/>
    <s v="Ft/db"/>
    <n v="5"/>
    <n v="0"/>
    <m/>
    <m/>
    <d v="2020-02-18T00:00:00"/>
    <n v="2020"/>
    <n v="2"/>
    <s v=""/>
    <s v=""/>
    <s v=""/>
    <n v="0"/>
    <m/>
    <m/>
    <s v="2037-300"/>
    <s v=""/>
    <s v=""/>
    <s v="nem"/>
    <s v=""/>
    <x v="0"/>
  </r>
  <r>
    <n v="505520373224"/>
    <n v="505520373224"/>
    <n v="505520373224"/>
    <s v="2037-300"/>
    <s v="Szeged"/>
    <d v="2017-03-25T00:00:00"/>
    <d v="2019-12-20T00:00:00"/>
    <x v="38"/>
    <s v="T49030"/>
    <s v="ablak alsórész javítás"/>
    <n v="1"/>
    <n v="0"/>
    <n v="2604810"/>
    <s v="Ft/kocsi"/>
    <m/>
    <m/>
    <n v="0"/>
    <m/>
    <d v="2020-02-18T00:00:00"/>
    <n v="2020"/>
    <n v="2"/>
    <s v=""/>
    <s v=""/>
    <s v=""/>
    <n v="0"/>
    <m/>
    <m/>
    <s v="2037-300"/>
    <s v=""/>
    <s v=""/>
    <s v="nem"/>
    <s v=""/>
    <x v="1"/>
  </r>
  <r>
    <n v="505520373224"/>
    <n v="505520373224"/>
    <n v="505520373224"/>
    <s v="2037-300"/>
    <s v="Szeged"/>
    <d v="2017-03-25T00:00:00"/>
    <d v="2019-12-20T00:00:00"/>
    <x v="39"/>
    <s v="P48108"/>
    <e v="#N/A"/>
    <n v="0"/>
    <n v="0"/>
    <n v="3641000"/>
    <s v="Ft/kocsi"/>
    <m/>
    <m/>
    <n v="0"/>
    <m/>
    <d v="2020-02-18T00:00:00"/>
    <n v="2020"/>
    <n v="2"/>
    <s v=""/>
    <s v=""/>
    <s v=""/>
    <n v="0"/>
    <m/>
    <m/>
    <s v="2037-300"/>
    <s v=""/>
    <s v=""/>
    <s v="nem"/>
    <s v=""/>
    <x v="1"/>
  </r>
  <r>
    <n v="505520373224"/>
    <n v="505520373224"/>
    <n v="505520373224"/>
    <s v="2037-300"/>
    <s v="Szeged"/>
    <d v="2017-03-25T00:00:00"/>
    <d v="2019-12-20T00:00:00"/>
    <x v="21"/>
    <e v="#N/A"/>
    <s v="szolgálati tároló kialakítás"/>
    <n v="1"/>
    <n v="0"/>
    <n v="1000000"/>
    <m/>
    <m/>
    <n v="0"/>
    <m/>
    <m/>
    <d v="2020-02-18T00:00:00"/>
    <n v="2020"/>
    <n v="2"/>
    <s v=""/>
    <s v=""/>
    <s v=""/>
    <n v="0"/>
    <m/>
    <m/>
    <s v="2037-300"/>
    <s v=""/>
    <s v=""/>
    <s v="nem"/>
    <s v=""/>
    <x v="0"/>
  </r>
  <r>
    <n v="505520373232"/>
    <n v="505520373232"/>
    <n v="505520373232"/>
    <s v="2037-300"/>
    <s v="Miskolc"/>
    <d v="2017-12-17T00:00:00"/>
    <s v="?"/>
    <x v="6"/>
    <s v="zöld3"/>
    <s v="UIC csere, zöldhurok"/>
    <n v="1"/>
    <n v="1"/>
    <n v="2941300"/>
    <s v="Ft/kocsi"/>
    <n v="0"/>
    <m/>
    <n v="2941300"/>
    <m/>
    <d v="2018-11-30T00:00:00"/>
    <n v="2018"/>
    <n v="11"/>
    <n v="15000000"/>
    <n v="363840"/>
    <n v="4636160"/>
    <n v="22941300"/>
    <m/>
    <m/>
    <s v="2037-300"/>
    <s v=""/>
    <s v=""/>
    <s v="igen"/>
    <n v="59027710"/>
    <x v="1"/>
  </r>
  <r>
    <n v="505520373232"/>
    <n v="505520373232"/>
    <n v="505520373232"/>
    <s v="2037-300"/>
    <s v="Miskolc"/>
    <d v="2017-12-17T00:00:00"/>
    <s v="?"/>
    <x v="9"/>
    <s v="HANG2"/>
    <s v="hangosítás kiépítés (fix beépítésű mikrofonnal)"/>
    <n v="1"/>
    <n v="1"/>
    <n v="1727300"/>
    <s v="Ft/kocsi"/>
    <n v="0"/>
    <m/>
    <n v="1727300"/>
    <m/>
    <d v="2018-11-30T00:00:00"/>
    <n v="2018"/>
    <n v="11"/>
    <s v=""/>
    <s v=""/>
    <s v=""/>
    <n v="1727300"/>
    <m/>
    <m/>
    <s v="2037-300"/>
    <s v=""/>
    <s v=""/>
    <s v="nem"/>
    <s v=""/>
    <x v="1"/>
  </r>
  <r>
    <n v="505520373232"/>
    <n v="505520373232"/>
    <n v="505520373232"/>
    <s v="2037-300"/>
    <s v="Miskolc"/>
    <d v="2017-12-17T00:00:00"/>
    <s v="?"/>
    <x v="8"/>
    <e v="#N/A"/>
    <s v="UIC kábel"/>
    <n v="1"/>
    <n v="1"/>
    <s v="x"/>
    <m/>
    <m/>
    <m/>
    <n v="0"/>
    <m/>
    <d v="2018-11-30T00:00:00"/>
    <n v="2018"/>
    <n v="11"/>
    <s v=""/>
    <s v=""/>
    <s v=""/>
    <n v="0"/>
    <m/>
    <m/>
    <s v="2037-300"/>
    <s v=""/>
    <s v=""/>
    <s v="nem"/>
    <s v=""/>
    <x v="1"/>
  </r>
  <r>
    <n v="505520373232"/>
    <n v="505520373232"/>
    <n v="505520373232"/>
    <s v="2037-300"/>
    <s v="Miskolc"/>
    <d v="2017-12-17T00:00:00"/>
    <s v="?"/>
    <x v="26"/>
    <e v="#N/A"/>
    <s v="ajtóátalakítás"/>
    <n v="1"/>
    <n v="1"/>
    <s v="x"/>
    <m/>
    <m/>
    <m/>
    <n v="0"/>
    <m/>
    <d v="2018-11-30T00:00:00"/>
    <n v="2018"/>
    <n v="11"/>
    <s v=""/>
    <s v=""/>
    <s v=""/>
    <n v="0"/>
    <m/>
    <m/>
    <s v="2037-300"/>
    <s v=""/>
    <s v=""/>
    <s v="nem"/>
    <s v=""/>
    <x v="1"/>
  </r>
  <r>
    <n v="505520373232"/>
    <n v="505520373232"/>
    <n v="505520373232"/>
    <s v="2037-300"/>
    <s v="Miskolc"/>
    <d v="2017-12-17T00:00:00"/>
    <s v="?"/>
    <x v="35"/>
    <s v="P27103"/>
    <s v="FG-1 jeladó beépítés előkészítés"/>
    <n v="1"/>
    <n v="1"/>
    <n v="160900"/>
    <s v="Ft/kocsi"/>
    <n v="5"/>
    <n v="160900"/>
    <m/>
    <m/>
    <d v="2018-11-30T00:00:00"/>
    <n v="2018"/>
    <n v="11"/>
    <s v=""/>
    <s v=""/>
    <s v=""/>
    <n v="160900"/>
    <m/>
    <m/>
    <s v="2037-300"/>
    <s v=""/>
    <s v=""/>
    <s v="nem"/>
    <s v=""/>
    <x v="0"/>
  </r>
  <r>
    <n v="505520373232"/>
    <n v="505520373232"/>
    <n v="505520373232"/>
    <s v="2037-300"/>
    <s v="Miskolc"/>
    <d v="2017-12-17T00:00:00"/>
    <s v="?"/>
    <x v="28"/>
    <s v="KOMF2"/>
    <s v="komfortnövelés"/>
    <n v="1"/>
    <n v="1"/>
    <n v="44946600"/>
    <s v="Ft/kocsi"/>
    <n v="0"/>
    <n v="44946600"/>
    <m/>
    <m/>
    <d v="2018-11-30T00:00:00"/>
    <n v="2018"/>
    <n v="11"/>
    <s v=""/>
    <s v=""/>
    <s v=""/>
    <n v="44946600"/>
    <m/>
    <m/>
    <s v="2037-300"/>
    <s v=""/>
    <s v=""/>
    <s v="nem"/>
    <s v=""/>
    <x v="0"/>
  </r>
  <r>
    <n v="505520373232"/>
    <n v="505520373232"/>
    <n v="505520373232"/>
    <s v="2037-300"/>
    <s v="Miskolc"/>
    <d v="2017-12-17T00:00:00"/>
    <s v="?"/>
    <x v="36"/>
    <s v="T41085"/>
    <s v="hossztartó javítás"/>
    <n v="1"/>
    <n v="1"/>
    <n v="1259600"/>
    <s v="Ft/kocsi"/>
    <n v="5"/>
    <n v="1259600"/>
    <m/>
    <m/>
    <d v="2018-11-30T00:00:00"/>
    <n v="2018"/>
    <n v="11"/>
    <s v=""/>
    <s v=""/>
    <s v=""/>
    <n v="1259600"/>
    <m/>
    <m/>
    <s v="2037-300"/>
    <s v=""/>
    <s v=""/>
    <s v="nem"/>
    <s v=""/>
    <x v="0"/>
  </r>
  <r>
    <n v="505520373232"/>
    <n v="505520373232"/>
    <n v="505520373232"/>
    <s v="2037-300"/>
    <s v="Miskolc"/>
    <d v="2017-12-17T00:00:00"/>
    <s v="?"/>
    <x v="37"/>
    <s v="T21621"/>
    <s v="segédhossztartó csere"/>
    <n v="1"/>
    <n v="1"/>
    <n v="275400"/>
    <s v="Ft/db"/>
    <n v="5"/>
    <n v="275400"/>
    <m/>
    <m/>
    <d v="2018-11-30T00:00:00"/>
    <n v="2018"/>
    <n v="11"/>
    <s v=""/>
    <s v=""/>
    <s v=""/>
    <n v="275400"/>
    <m/>
    <m/>
    <s v="2037-300"/>
    <s v=""/>
    <s v=""/>
    <s v="nem"/>
    <s v=""/>
    <x v="0"/>
  </r>
  <r>
    <n v="505520373232"/>
    <n v="505520373232"/>
    <n v="505520373232"/>
    <s v="2037-300"/>
    <s v="Miskolc"/>
    <d v="2017-12-17T00:00:00"/>
    <s v="?"/>
    <x v="38"/>
    <s v="T49030"/>
    <s v="ablak alsórész javítás"/>
    <n v="1"/>
    <n v="1"/>
    <n v="2604810"/>
    <s v="Ft/kocsi"/>
    <m/>
    <m/>
    <n v="2604810"/>
    <m/>
    <d v="2018-11-30T00:00:00"/>
    <n v="2018"/>
    <n v="11"/>
    <s v=""/>
    <s v=""/>
    <s v=""/>
    <n v="2604810"/>
    <m/>
    <m/>
    <s v="2037-300"/>
    <s v=""/>
    <s v=""/>
    <s v="nem"/>
    <s v=""/>
    <x v="1"/>
  </r>
  <r>
    <n v="505520373232"/>
    <n v="505520373232"/>
    <n v="505520373232"/>
    <s v="2037-300"/>
    <s v="Miskolc"/>
    <d v="2017-12-17T00:00:00"/>
    <s v="?"/>
    <x v="39"/>
    <s v="P48108"/>
    <e v="#N/A"/>
    <n v="1"/>
    <n v="1"/>
    <n v="3641000"/>
    <s v="Ft/kocsi"/>
    <m/>
    <m/>
    <n v="3641000"/>
    <m/>
    <d v="2018-11-30T00:00:00"/>
    <n v="2018"/>
    <n v="11"/>
    <s v=""/>
    <s v=""/>
    <s v=""/>
    <n v="3641000"/>
    <m/>
    <m/>
    <s v="2037-300"/>
    <s v=""/>
    <s v=""/>
    <s v="nem"/>
    <s v=""/>
    <x v="1"/>
  </r>
  <r>
    <n v="505520373232"/>
    <n v="505520373232"/>
    <n v="505520373232"/>
    <s v="2037-300"/>
    <s v="Miskolc"/>
    <d v="2017-12-17T00:00:00"/>
    <s v="?"/>
    <x v="21"/>
    <e v="#N/A"/>
    <s v="szolgálati tároló kialakítás"/>
    <n v="1"/>
    <n v="0"/>
    <n v="1000000"/>
    <m/>
    <m/>
    <n v="0"/>
    <m/>
    <m/>
    <d v="2018-11-30T00:00:00"/>
    <n v="2018"/>
    <n v="11"/>
    <s v=""/>
    <s v=""/>
    <s v=""/>
    <n v="0"/>
    <m/>
    <m/>
    <s v="2037-300"/>
    <s v=""/>
    <s v=""/>
    <s v="nem"/>
    <s v=""/>
    <x v="0"/>
  </r>
  <r>
    <n v="505520373240"/>
    <n v="505520373240"/>
    <n v="505520373240"/>
    <s v="2037-300"/>
    <s v="Szeged"/>
    <d v="2016-12-09T00:00:00"/>
    <d v="2019-10-26T00:00:00"/>
    <x v="6"/>
    <s v="zöld3"/>
    <s v="UIC csere, zöldhurok"/>
    <n v="0"/>
    <n v="0"/>
    <n v="2941300"/>
    <s v="Ft/kocsi"/>
    <n v="0"/>
    <m/>
    <n v="0"/>
    <m/>
    <d v="2019-12-25T00:00:00"/>
    <n v="2019"/>
    <n v="12"/>
    <n v="15000000"/>
    <n v="363840"/>
    <n v="4636160"/>
    <n v="20000000"/>
    <m/>
    <m/>
    <s v="2037-300"/>
    <s v=""/>
    <s v=""/>
    <s v="igen"/>
    <n v="2259600"/>
    <x v="1"/>
  </r>
  <r>
    <n v="505520373240"/>
    <n v="505520373240"/>
    <n v="505520373240"/>
    <s v="2037-300"/>
    <s v="Szeged"/>
    <d v="2016-12-09T00:00:00"/>
    <d v="2019-10-26T00:00:00"/>
    <x v="9"/>
    <s v="HANG2"/>
    <s v="hangosítás kiépítés (fix beépítésű mikrofonnal)"/>
    <n v="1"/>
    <n v="0"/>
    <n v="1727300"/>
    <s v="Ft/kocsi"/>
    <n v="0"/>
    <m/>
    <n v="0"/>
    <m/>
    <d v="2019-12-25T00:00:00"/>
    <n v="2019"/>
    <n v="12"/>
    <s v=""/>
    <s v=""/>
    <s v=""/>
    <n v="0"/>
    <m/>
    <m/>
    <s v="2037-300"/>
    <s v=""/>
    <s v=""/>
    <s v="nem"/>
    <s v=""/>
    <x v="1"/>
  </r>
  <r>
    <n v="505520373240"/>
    <n v="505520373240"/>
    <n v="505520373240"/>
    <s v="2037-300"/>
    <s v="Szeged"/>
    <d v="2016-12-09T00:00:00"/>
    <d v="2019-10-26T00:00:00"/>
    <x v="8"/>
    <e v="#N/A"/>
    <s v="UIC kábel"/>
    <n v="1"/>
    <n v="1"/>
    <s v="x"/>
    <m/>
    <m/>
    <m/>
    <n v="0"/>
    <m/>
    <d v="2019-12-25T00:00:00"/>
    <n v="2019"/>
    <n v="12"/>
    <s v=""/>
    <s v=""/>
    <s v=""/>
    <n v="0"/>
    <m/>
    <m/>
    <s v="2037-300"/>
    <s v=""/>
    <s v=""/>
    <s v="nem"/>
    <s v=""/>
    <x v="1"/>
  </r>
  <r>
    <n v="505520373240"/>
    <n v="505520373240"/>
    <n v="505520373240"/>
    <s v="2037-300"/>
    <s v="Szeged"/>
    <d v="2016-12-09T00:00:00"/>
    <d v="2019-10-26T00:00:00"/>
    <x v="26"/>
    <e v="#N/A"/>
    <s v="ajtóátalakítás"/>
    <n v="1"/>
    <n v="1"/>
    <s v="x"/>
    <m/>
    <m/>
    <m/>
    <n v="0"/>
    <m/>
    <d v="2019-12-25T00:00:00"/>
    <n v="2019"/>
    <n v="12"/>
    <s v=""/>
    <s v=""/>
    <s v=""/>
    <n v="0"/>
    <m/>
    <m/>
    <s v="2037-300"/>
    <s v=""/>
    <s v=""/>
    <s v="nem"/>
    <s v=""/>
    <x v="1"/>
  </r>
  <r>
    <n v="505520373240"/>
    <n v="505520373240"/>
    <n v="505520373240"/>
    <s v="2037-300"/>
    <s v="Szeged"/>
    <d v="2016-12-09T00:00:00"/>
    <d v="2019-10-26T00:00:00"/>
    <x v="35"/>
    <s v="P27103"/>
    <s v="FG-1 jeladó beépítés előkészítés"/>
    <n v="1"/>
    <n v="0"/>
    <n v="160900"/>
    <s v="Ft/kocsi"/>
    <n v="5"/>
    <n v="0"/>
    <m/>
    <m/>
    <d v="2019-12-25T00:00:00"/>
    <n v="2019"/>
    <n v="12"/>
    <s v=""/>
    <s v=""/>
    <s v=""/>
    <n v="0"/>
    <m/>
    <m/>
    <s v="2037-300"/>
    <s v=""/>
    <s v=""/>
    <s v="nem"/>
    <s v=""/>
    <x v="0"/>
  </r>
  <r>
    <n v="505520373240"/>
    <n v="505520373240"/>
    <n v="505520373240"/>
    <s v="2037-300"/>
    <s v="Szeged"/>
    <d v="2016-12-09T00:00:00"/>
    <d v="2019-10-26T00:00:00"/>
    <x v="28"/>
    <s v="KOMF2"/>
    <s v="komfortnövelés"/>
    <n v="0"/>
    <n v="0"/>
    <n v="44946600"/>
    <s v="Ft/kocsi"/>
    <n v="0"/>
    <n v="0"/>
    <m/>
    <m/>
    <d v="2019-12-25T00:00:00"/>
    <n v="2019"/>
    <n v="12"/>
    <s v=""/>
    <s v=""/>
    <s v=""/>
    <n v="0"/>
    <m/>
    <m/>
    <s v="2037-300"/>
    <s v=""/>
    <s v=""/>
    <s v="nem"/>
    <s v=""/>
    <x v="0"/>
  </r>
  <r>
    <n v="505520373240"/>
    <n v="505520373240"/>
    <n v="505520373240"/>
    <s v="2037-300"/>
    <s v="Szeged"/>
    <d v="2016-12-09T00:00:00"/>
    <d v="2019-10-26T00:00:00"/>
    <x v="36"/>
    <s v="T41085"/>
    <s v="hossztartó javítás"/>
    <n v="1"/>
    <n v="1"/>
    <n v="1259600"/>
    <s v="Ft/kocsi"/>
    <n v="5"/>
    <n v="1259600"/>
    <m/>
    <m/>
    <d v="2019-12-25T00:00:00"/>
    <n v="2019"/>
    <n v="12"/>
    <s v=""/>
    <s v=""/>
    <s v=""/>
    <n v="1259600"/>
    <m/>
    <m/>
    <s v="2037-300"/>
    <s v=""/>
    <s v=""/>
    <s v="nem"/>
    <s v=""/>
    <x v="0"/>
  </r>
  <r>
    <n v="505520373240"/>
    <n v="505520373240"/>
    <n v="505520373240"/>
    <s v="2037-300"/>
    <s v="Szeged"/>
    <d v="2016-12-09T00:00:00"/>
    <d v="2019-10-26T00:00:00"/>
    <x v="37"/>
    <s v="T21621"/>
    <s v="segédhossztartó csere"/>
    <n v="1"/>
    <n v="0"/>
    <n v="275400"/>
    <s v="Ft/db"/>
    <n v="5"/>
    <n v="0"/>
    <m/>
    <m/>
    <d v="2019-12-25T00:00:00"/>
    <n v="2019"/>
    <n v="12"/>
    <s v=""/>
    <s v=""/>
    <s v=""/>
    <n v="0"/>
    <m/>
    <m/>
    <s v="2037-300"/>
    <s v=""/>
    <s v=""/>
    <s v="nem"/>
    <s v=""/>
    <x v="0"/>
  </r>
  <r>
    <n v="505520373240"/>
    <n v="505520373240"/>
    <n v="505520373240"/>
    <s v="2037-300"/>
    <s v="Szeged"/>
    <d v="2016-12-09T00:00:00"/>
    <d v="2019-10-26T00:00:00"/>
    <x v="38"/>
    <s v="T49030"/>
    <s v="ablak alsórész javítás"/>
    <n v="1"/>
    <n v="0"/>
    <n v="2604810"/>
    <s v="Ft/kocsi"/>
    <m/>
    <m/>
    <n v="0"/>
    <m/>
    <d v="2019-12-25T00:00:00"/>
    <n v="2019"/>
    <n v="12"/>
    <s v=""/>
    <s v=""/>
    <s v=""/>
    <n v="0"/>
    <m/>
    <m/>
    <s v="2037-300"/>
    <s v=""/>
    <s v=""/>
    <s v="nem"/>
    <s v=""/>
    <x v="1"/>
  </r>
  <r>
    <n v="505520373240"/>
    <n v="505520373240"/>
    <n v="505520373240"/>
    <s v="2037-300"/>
    <s v="Szeged"/>
    <d v="2016-12-09T00:00:00"/>
    <d v="2019-10-26T00:00:00"/>
    <x v="39"/>
    <s v="P48108"/>
    <e v="#N/A"/>
    <n v="0"/>
    <n v="0"/>
    <n v="3641000"/>
    <s v="Ft/kocsi"/>
    <m/>
    <m/>
    <n v="0"/>
    <m/>
    <d v="2019-12-25T00:00:00"/>
    <n v="2019"/>
    <n v="12"/>
    <s v=""/>
    <s v=""/>
    <s v=""/>
    <n v="0"/>
    <m/>
    <m/>
    <s v="2037-300"/>
    <s v=""/>
    <s v=""/>
    <s v="nem"/>
    <s v=""/>
    <x v="1"/>
  </r>
  <r>
    <n v="505520373240"/>
    <n v="505520373240"/>
    <n v="505520373240"/>
    <s v="2037-300"/>
    <s v="Szeged"/>
    <d v="2016-12-09T00:00:00"/>
    <d v="2019-10-26T00:00:00"/>
    <x v="21"/>
    <e v="#N/A"/>
    <s v="szolgálati tároló kialakítás"/>
    <n v="1"/>
    <n v="1"/>
    <n v="1000000"/>
    <m/>
    <m/>
    <n v="1000000"/>
    <m/>
    <m/>
    <d v="2019-12-25T00:00:00"/>
    <n v="2019"/>
    <n v="12"/>
    <s v=""/>
    <s v=""/>
    <s v=""/>
    <n v="1000000"/>
    <m/>
    <m/>
    <s v="2037-300"/>
    <s v=""/>
    <s v=""/>
    <s v="nem"/>
    <s v=""/>
    <x v="0"/>
  </r>
  <r>
    <n v="505520373265"/>
    <n v="505520373265"/>
    <n v="505520373265"/>
    <s v="2037-300"/>
    <s v="Szeged"/>
    <d v="2017-04-08T00:00:00"/>
    <d v="2020-01-31T00:00:00"/>
    <x v="6"/>
    <s v="zöld3"/>
    <s v="UIC csere, zöldhurok"/>
    <n v="0"/>
    <n v="0"/>
    <n v="2941300"/>
    <s v="Ft/kocsi"/>
    <n v="0"/>
    <m/>
    <n v="0"/>
    <m/>
    <d v="2020-03-31T00:00:00"/>
    <n v="2020"/>
    <n v="3"/>
    <n v="15000000"/>
    <n v="363840"/>
    <n v="4636160"/>
    <n v="20000000"/>
    <m/>
    <m/>
    <s v="2037-300"/>
    <s v=""/>
    <s v=""/>
    <s v="igen"/>
    <n v="0"/>
    <x v="1"/>
  </r>
  <r>
    <n v="505520373265"/>
    <n v="505520373265"/>
    <n v="505520373265"/>
    <s v="2037-300"/>
    <s v="Szeged"/>
    <d v="2017-04-08T00:00:00"/>
    <d v="2020-01-31T00:00:00"/>
    <x v="9"/>
    <s v="HANG2"/>
    <s v="hangosítás kiépítés (fix beépítésű mikrofonnal)"/>
    <n v="1"/>
    <n v="0"/>
    <n v="1727300"/>
    <s v="Ft/kocsi"/>
    <n v="0"/>
    <m/>
    <n v="0"/>
    <m/>
    <d v="2020-03-31T00:00:00"/>
    <n v="2020"/>
    <n v="3"/>
    <s v=""/>
    <s v=""/>
    <s v=""/>
    <n v="0"/>
    <m/>
    <m/>
    <s v="2037-300"/>
    <s v=""/>
    <s v=""/>
    <s v="nem"/>
    <s v=""/>
    <x v="1"/>
  </r>
  <r>
    <n v="505520373265"/>
    <n v="505520373265"/>
    <n v="505520373265"/>
    <s v="2037-300"/>
    <s v="Szeged"/>
    <d v="2017-04-08T00:00:00"/>
    <d v="2020-01-31T00:00:00"/>
    <x v="8"/>
    <e v="#N/A"/>
    <s v="UIC kábel"/>
    <n v="1"/>
    <n v="0"/>
    <s v="x"/>
    <m/>
    <m/>
    <m/>
    <n v="0"/>
    <m/>
    <d v="2020-03-31T00:00:00"/>
    <n v="2020"/>
    <n v="3"/>
    <s v=""/>
    <s v=""/>
    <s v=""/>
    <n v="0"/>
    <m/>
    <m/>
    <s v="2037-300"/>
    <s v=""/>
    <s v=""/>
    <s v="nem"/>
    <s v=""/>
    <x v="1"/>
  </r>
  <r>
    <n v="505520373265"/>
    <n v="505520373265"/>
    <n v="505520373265"/>
    <s v="2037-300"/>
    <s v="Szeged"/>
    <d v="2017-04-08T00:00:00"/>
    <d v="2020-01-31T00:00:00"/>
    <x v="26"/>
    <e v="#N/A"/>
    <s v="ajtóátalakítás"/>
    <n v="1"/>
    <n v="0"/>
    <s v="x"/>
    <m/>
    <m/>
    <m/>
    <n v="0"/>
    <m/>
    <d v="2020-03-31T00:00:00"/>
    <n v="2020"/>
    <n v="3"/>
    <s v=""/>
    <s v=""/>
    <s v=""/>
    <n v="0"/>
    <m/>
    <m/>
    <s v="2037-300"/>
    <s v=""/>
    <s v=""/>
    <s v="nem"/>
    <s v=""/>
    <x v="1"/>
  </r>
  <r>
    <n v="505520373265"/>
    <n v="505520373265"/>
    <n v="505520373265"/>
    <s v="2037-300"/>
    <s v="Szeged"/>
    <d v="2017-04-08T00:00:00"/>
    <d v="2020-01-31T00:00:00"/>
    <x v="35"/>
    <s v="P27103"/>
    <s v="FG-1 jeladó beépítés előkészítés"/>
    <n v="1"/>
    <n v="0"/>
    <n v="160900"/>
    <s v="Ft/kocsi"/>
    <n v="5"/>
    <n v="0"/>
    <m/>
    <m/>
    <d v="2020-03-31T00:00:00"/>
    <n v="2020"/>
    <n v="3"/>
    <s v=""/>
    <s v=""/>
    <s v=""/>
    <n v="0"/>
    <m/>
    <m/>
    <s v="2037-300"/>
    <s v=""/>
    <s v=""/>
    <s v="nem"/>
    <s v=""/>
    <x v="0"/>
  </r>
  <r>
    <n v="505520373265"/>
    <n v="505520373265"/>
    <n v="505520373265"/>
    <s v="2037-300"/>
    <s v="Szeged"/>
    <d v="2017-04-08T00:00:00"/>
    <d v="2020-01-31T00:00:00"/>
    <x v="28"/>
    <s v="KOMF2"/>
    <s v="komfortnövelés"/>
    <n v="0"/>
    <n v="0"/>
    <n v="44946600"/>
    <s v="Ft/kocsi"/>
    <n v="0"/>
    <n v="0"/>
    <m/>
    <m/>
    <d v="2020-03-31T00:00:00"/>
    <n v="2020"/>
    <n v="3"/>
    <s v=""/>
    <s v=""/>
    <s v=""/>
    <n v="0"/>
    <m/>
    <m/>
    <s v="2037-300"/>
    <s v=""/>
    <s v=""/>
    <s v="nem"/>
    <s v=""/>
    <x v="0"/>
  </r>
  <r>
    <n v="505520373265"/>
    <n v="505520373265"/>
    <n v="505520373265"/>
    <s v="2037-300"/>
    <s v="Szeged"/>
    <d v="2017-04-08T00:00:00"/>
    <d v="2020-01-31T00:00:00"/>
    <x v="36"/>
    <s v="T41085"/>
    <s v="hossztartó javítás"/>
    <n v="1"/>
    <n v="0"/>
    <n v="1259600"/>
    <s v="Ft/kocsi"/>
    <n v="5"/>
    <n v="0"/>
    <m/>
    <m/>
    <d v="2020-03-31T00:00:00"/>
    <n v="2020"/>
    <n v="3"/>
    <s v=""/>
    <s v=""/>
    <s v=""/>
    <n v="0"/>
    <m/>
    <m/>
    <s v="2037-300"/>
    <s v=""/>
    <s v=""/>
    <s v="nem"/>
    <s v=""/>
    <x v="0"/>
  </r>
  <r>
    <n v="505520373265"/>
    <n v="505520373265"/>
    <n v="505520373265"/>
    <s v="2037-300"/>
    <s v="Szeged"/>
    <d v="2017-04-08T00:00:00"/>
    <d v="2020-01-31T00:00:00"/>
    <x v="37"/>
    <s v="T21621"/>
    <s v="segédhossztartó csere"/>
    <n v="1"/>
    <n v="0"/>
    <n v="275400"/>
    <s v="Ft/db"/>
    <n v="5"/>
    <n v="0"/>
    <m/>
    <m/>
    <d v="2020-03-31T00:00:00"/>
    <n v="2020"/>
    <n v="3"/>
    <s v=""/>
    <s v=""/>
    <s v=""/>
    <n v="0"/>
    <m/>
    <m/>
    <s v="2037-300"/>
    <s v=""/>
    <s v=""/>
    <s v="nem"/>
    <s v=""/>
    <x v="0"/>
  </r>
  <r>
    <n v="505520373265"/>
    <n v="505520373265"/>
    <n v="505520373265"/>
    <s v="2037-300"/>
    <s v="Szeged"/>
    <d v="2017-04-08T00:00:00"/>
    <d v="2020-01-31T00:00:00"/>
    <x v="38"/>
    <s v="T49030"/>
    <s v="ablak alsórész javítás"/>
    <n v="1"/>
    <n v="0"/>
    <n v="2604810"/>
    <s v="Ft/kocsi"/>
    <m/>
    <m/>
    <n v="0"/>
    <m/>
    <d v="2020-03-31T00:00:00"/>
    <n v="2020"/>
    <n v="3"/>
    <s v=""/>
    <s v=""/>
    <s v=""/>
    <n v="0"/>
    <m/>
    <m/>
    <s v="2037-300"/>
    <s v=""/>
    <s v=""/>
    <s v="nem"/>
    <s v=""/>
    <x v="1"/>
  </r>
  <r>
    <n v="505520373265"/>
    <n v="505520373265"/>
    <n v="505520373265"/>
    <s v="2037-300"/>
    <s v="Szeged"/>
    <d v="2017-04-08T00:00:00"/>
    <d v="2020-01-31T00:00:00"/>
    <x v="39"/>
    <s v="P48108"/>
    <e v="#N/A"/>
    <n v="0"/>
    <n v="0"/>
    <n v="3641000"/>
    <s v="Ft/kocsi"/>
    <m/>
    <m/>
    <n v="0"/>
    <m/>
    <d v="2020-03-31T00:00:00"/>
    <n v="2020"/>
    <n v="3"/>
    <s v=""/>
    <s v=""/>
    <s v=""/>
    <n v="0"/>
    <m/>
    <m/>
    <s v="2037-300"/>
    <s v=""/>
    <s v=""/>
    <s v="nem"/>
    <s v=""/>
    <x v="1"/>
  </r>
  <r>
    <n v="505520373265"/>
    <n v="505520373265"/>
    <n v="505520373265"/>
    <s v="2037-300"/>
    <s v="Szeged"/>
    <d v="2017-04-08T00:00:00"/>
    <d v="2020-01-31T00:00:00"/>
    <x v="21"/>
    <e v="#N/A"/>
    <s v="szolgálati tároló kialakítás"/>
    <n v="1"/>
    <n v="0"/>
    <n v="1000000"/>
    <m/>
    <m/>
    <n v="0"/>
    <m/>
    <m/>
    <d v="2020-03-31T00:00:00"/>
    <n v="2020"/>
    <n v="3"/>
    <s v=""/>
    <s v=""/>
    <s v=""/>
    <n v="0"/>
    <m/>
    <m/>
    <s v="2037-300"/>
    <s v=""/>
    <s v=""/>
    <s v="nem"/>
    <s v=""/>
    <x v="0"/>
  </r>
  <r>
    <n v="505520373273"/>
    <n v="505520373273"/>
    <n v="505520373273"/>
    <s v="2037-300"/>
    <s v="Miskolc"/>
    <d v="2018-04-20T00:00:00"/>
    <d v="2018-04-20T00:00:00"/>
    <x v="6"/>
    <s v="zöld3"/>
    <s v="UIC csere, zöldhurok"/>
    <n v="1"/>
    <n v="1"/>
    <n v="2941300"/>
    <s v="Ft/kocsi"/>
    <n v="0"/>
    <m/>
    <n v="2941300"/>
    <m/>
    <d v="2018-06-19T00:00:00"/>
    <n v="2018"/>
    <n v="6"/>
    <n v="15000000"/>
    <n v="363840"/>
    <n v="4636160"/>
    <n v="22941300"/>
    <m/>
    <m/>
    <s v="2037-300"/>
    <s v=""/>
    <s v=""/>
    <s v="igen"/>
    <n v="59027710"/>
    <x v="1"/>
  </r>
  <r>
    <n v="505520373273"/>
    <n v="505520373273"/>
    <n v="505520373273"/>
    <s v="2037-300"/>
    <s v="Miskolc"/>
    <d v="2018-04-20T00:00:00"/>
    <d v="2018-04-20T00:00:00"/>
    <x v="9"/>
    <s v="HANG2"/>
    <s v="hangosítás kiépítés (fix beépítésű mikrofonnal)"/>
    <n v="1"/>
    <n v="1"/>
    <n v="1727300"/>
    <s v="Ft/kocsi"/>
    <n v="0"/>
    <m/>
    <n v="1727300"/>
    <m/>
    <d v="2018-06-19T00:00:00"/>
    <n v="2018"/>
    <n v="6"/>
    <s v=""/>
    <s v=""/>
    <s v=""/>
    <n v="1727300"/>
    <m/>
    <m/>
    <s v="2037-300"/>
    <s v=""/>
    <s v=""/>
    <s v="nem"/>
    <s v=""/>
    <x v="1"/>
  </r>
  <r>
    <n v="505520373273"/>
    <n v="505520373273"/>
    <n v="505520373273"/>
    <s v="2037-300"/>
    <s v="Miskolc"/>
    <d v="2018-04-20T00:00:00"/>
    <d v="2018-04-20T00:00:00"/>
    <x v="8"/>
    <e v="#N/A"/>
    <s v="UIC kábel"/>
    <n v="1"/>
    <n v="1"/>
    <s v="x"/>
    <m/>
    <m/>
    <m/>
    <n v="0"/>
    <m/>
    <d v="2018-06-19T00:00:00"/>
    <n v="2018"/>
    <n v="6"/>
    <s v=""/>
    <s v=""/>
    <s v=""/>
    <n v="0"/>
    <m/>
    <m/>
    <s v="2037-300"/>
    <s v=""/>
    <s v=""/>
    <s v="nem"/>
    <s v=""/>
    <x v="1"/>
  </r>
  <r>
    <n v="505520373273"/>
    <n v="505520373273"/>
    <n v="505520373273"/>
    <s v="2037-300"/>
    <s v="Miskolc"/>
    <d v="2018-04-20T00:00:00"/>
    <d v="2018-04-20T00:00:00"/>
    <x v="26"/>
    <e v="#N/A"/>
    <s v="ajtóátalakítás"/>
    <n v="1"/>
    <n v="1"/>
    <s v="x"/>
    <m/>
    <m/>
    <m/>
    <n v="0"/>
    <m/>
    <d v="2018-06-19T00:00:00"/>
    <n v="2018"/>
    <n v="6"/>
    <s v=""/>
    <s v=""/>
    <s v=""/>
    <n v="0"/>
    <m/>
    <m/>
    <s v="2037-300"/>
    <s v=""/>
    <s v=""/>
    <s v="nem"/>
    <s v=""/>
    <x v="1"/>
  </r>
  <r>
    <n v="505520373273"/>
    <n v="505520373273"/>
    <n v="505520373273"/>
    <s v="2037-300"/>
    <s v="Miskolc"/>
    <d v="2018-04-20T00:00:00"/>
    <d v="2018-04-20T00:00:00"/>
    <x v="35"/>
    <s v="P27103"/>
    <s v="FG-1 jeladó beépítés előkészítés"/>
    <n v="1"/>
    <n v="1"/>
    <n v="160900"/>
    <s v="Ft/kocsi"/>
    <n v="5"/>
    <n v="160900"/>
    <m/>
    <m/>
    <d v="2018-06-19T00:00:00"/>
    <n v="2018"/>
    <n v="6"/>
    <s v=""/>
    <s v=""/>
    <s v=""/>
    <n v="160900"/>
    <m/>
    <m/>
    <s v="2037-300"/>
    <s v=""/>
    <s v=""/>
    <s v="nem"/>
    <s v=""/>
    <x v="0"/>
  </r>
  <r>
    <n v="505520373273"/>
    <n v="505520373273"/>
    <n v="505520373273"/>
    <s v="2037-300"/>
    <s v="Miskolc"/>
    <d v="2018-04-20T00:00:00"/>
    <d v="2018-04-20T00:00:00"/>
    <x v="28"/>
    <s v="KOMF2"/>
    <s v="komfortnövelés"/>
    <n v="1"/>
    <n v="1"/>
    <n v="44946600"/>
    <s v="Ft/kocsi"/>
    <n v="0"/>
    <n v="44946600"/>
    <m/>
    <m/>
    <d v="2018-06-19T00:00:00"/>
    <n v="2018"/>
    <n v="6"/>
    <s v=""/>
    <s v=""/>
    <s v=""/>
    <n v="44946600"/>
    <m/>
    <m/>
    <s v="2037-300"/>
    <s v=""/>
    <s v=""/>
    <s v="nem"/>
    <s v=""/>
    <x v="0"/>
  </r>
  <r>
    <n v="505520373273"/>
    <n v="505520373273"/>
    <n v="505520373273"/>
    <s v="2037-300"/>
    <s v="Miskolc"/>
    <d v="2018-04-20T00:00:00"/>
    <d v="2018-04-20T00:00:00"/>
    <x v="36"/>
    <s v="T41085"/>
    <s v="hossztartó javítás"/>
    <n v="1"/>
    <n v="1"/>
    <n v="1259600"/>
    <s v="Ft/kocsi"/>
    <n v="5"/>
    <n v="1259600"/>
    <m/>
    <m/>
    <d v="2018-06-19T00:00:00"/>
    <n v="2018"/>
    <n v="6"/>
    <s v=""/>
    <s v=""/>
    <s v=""/>
    <n v="1259600"/>
    <m/>
    <m/>
    <s v="2037-300"/>
    <s v=""/>
    <s v=""/>
    <s v="nem"/>
    <s v=""/>
    <x v="0"/>
  </r>
  <r>
    <n v="505520373273"/>
    <n v="505520373273"/>
    <n v="505520373273"/>
    <s v="2037-300"/>
    <s v="Miskolc"/>
    <d v="2018-04-20T00:00:00"/>
    <d v="2018-04-20T00:00:00"/>
    <x v="37"/>
    <s v="T21621"/>
    <s v="segédhossztartó csere"/>
    <n v="1"/>
    <n v="1"/>
    <n v="275400"/>
    <s v="Ft/db"/>
    <n v="5"/>
    <n v="275400"/>
    <m/>
    <m/>
    <d v="2018-06-19T00:00:00"/>
    <n v="2018"/>
    <n v="6"/>
    <s v=""/>
    <s v=""/>
    <s v=""/>
    <n v="275400"/>
    <m/>
    <m/>
    <s v="2037-300"/>
    <s v=""/>
    <s v=""/>
    <s v="nem"/>
    <s v=""/>
    <x v="0"/>
  </r>
  <r>
    <n v="505520373273"/>
    <n v="505520373273"/>
    <n v="505520373273"/>
    <s v="2037-300"/>
    <s v="Miskolc"/>
    <d v="2018-04-20T00:00:00"/>
    <d v="2018-04-20T00:00:00"/>
    <x v="38"/>
    <s v="T49030"/>
    <s v="ablak alsórész javítás"/>
    <n v="1"/>
    <n v="1"/>
    <n v="2604810"/>
    <s v="Ft/kocsi"/>
    <m/>
    <m/>
    <n v="2604810"/>
    <m/>
    <d v="2018-06-19T00:00:00"/>
    <n v="2018"/>
    <n v="6"/>
    <s v=""/>
    <s v=""/>
    <s v=""/>
    <n v="2604810"/>
    <m/>
    <m/>
    <s v="2037-300"/>
    <s v=""/>
    <s v=""/>
    <s v="nem"/>
    <s v=""/>
    <x v="1"/>
  </r>
  <r>
    <n v="505520373273"/>
    <n v="505520373273"/>
    <n v="505520373273"/>
    <s v="2037-300"/>
    <s v="Miskolc"/>
    <d v="2018-04-20T00:00:00"/>
    <d v="2018-04-20T00:00:00"/>
    <x v="39"/>
    <s v="P48108"/>
    <e v="#N/A"/>
    <n v="1"/>
    <n v="1"/>
    <n v="3641000"/>
    <s v="Ft/kocsi"/>
    <m/>
    <m/>
    <n v="3641000"/>
    <m/>
    <d v="2018-06-19T00:00:00"/>
    <n v="2018"/>
    <n v="6"/>
    <s v=""/>
    <s v=""/>
    <s v=""/>
    <n v="3641000"/>
    <m/>
    <m/>
    <s v="2037-300"/>
    <s v=""/>
    <s v=""/>
    <s v="nem"/>
    <s v=""/>
    <x v="1"/>
  </r>
  <r>
    <n v="505520373273"/>
    <n v="505520373273"/>
    <n v="505520373273"/>
    <s v="2037-300"/>
    <s v="Miskolc"/>
    <d v="2018-04-20T00:00:00"/>
    <d v="2018-04-20T00:00:00"/>
    <x v="21"/>
    <e v="#N/A"/>
    <s v="szolgálati tároló kialakítás"/>
    <n v="1"/>
    <n v="0"/>
    <n v="1000000"/>
    <m/>
    <m/>
    <n v="0"/>
    <m/>
    <m/>
    <d v="2018-06-19T00:00:00"/>
    <n v="2018"/>
    <n v="6"/>
    <s v=""/>
    <s v=""/>
    <s v=""/>
    <n v="0"/>
    <m/>
    <m/>
    <s v="2037-300"/>
    <s v=""/>
    <s v=""/>
    <s v="nem"/>
    <s v=""/>
    <x v="0"/>
  </r>
  <r>
    <n v="505520373281"/>
    <n v="505520373281"/>
    <n v="505520373281"/>
    <s v="2037-300"/>
    <s v="Miskolc"/>
    <d v="2017-06-19T00:00:00"/>
    <d v="2020-03-27T00:00:00"/>
    <x v="6"/>
    <s v="zöld3"/>
    <s v="UIC csere, zöldhurok"/>
    <n v="0"/>
    <n v="0"/>
    <n v="2941300"/>
    <s v="Ft/kocsi"/>
    <n v="0"/>
    <m/>
    <n v="0"/>
    <m/>
    <d v="2020-05-26T00:00:00"/>
    <n v="2020"/>
    <n v="5"/>
    <n v="15000000"/>
    <n v="363840"/>
    <n v="4636160"/>
    <n v="20000000"/>
    <m/>
    <m/>
    <s v="2037-300"/>
    <s v=""/>
    <s v=""/>
    <s v="igen"/>
    <n v="1000000"/>
    <x v="1"/>
  </r>
  <r>
    <n v="505520373281"/>
    <n v="505520373281"/>
    <n v="505520373281"/>
    <s v="2037-300"/>
    <s v="Miskolc"/>
    <d v="2017-06-19T00:00:00"/>
    <d v="2020-03-27T00:00:00"/>
    <x v="9"/>
    <s v="HANG2"/>
    <s v="hangosítás kiépítés (fix beépítésű mikrofonnal)"/>
    <n v="1"/>
    <n v="0"/>
    <n v="1727300"/>
    <s v="Ft/kocsi"/>
    <n v="0"/>
    <m/>
    <n v="0"/>
    <m/>
    <d v="2020-05-26T00:00:00"/>
    <n v="2020"/>
    <n v="5"/>
    <s v=""/>
    <s v=""/>
    <s v=""/>
    <n v="0"/>
    <m/>
    <m/>
    <s v="2037-300"/>
    <s v=""/>
    <s v=""/>
    <s v="nem"/>
    <s v=""/>
    <x v="1"/>
  </r>
  <r>
    <n v="505520373281"/>
    <n v="505520373281"/>
    <n v="505520373281"/>
    <s v="2037-300"/>
    <s v="Miskolc"/>
    <d v="2017-06-19T00:00:00"/>
    <d v="2020-03-27T00:00:00"/>
    <x v="8"/>
    <e v="#N/A"/>
    <s v="UIC kábel"/>
    <n v="1"/>
    <n v="0"/>
    <s v="x"/>
    <m/>
    <m/>
    <m/>
    <n v="0"/>
    <m/>
    <d v="2020-05-26T00:00:00"/>
    <n v="2020"/>
    <n v="5"/>
    <s v=""/>
    <s v=""/>
    <s v=""/>
    <n v="0"/>
    <m/>
    <m/>
    <s v="2037-300"/>
    <s v=""/>
    <s v=""/>
    <s v="nem"/>
    <s v=""/>
    <x v="1"/>
  </r>
  <r>
    <n v="505520373281"/>
    <n v="505520373281"/>
    <n v="505520373281"/>
    <s v="2037-300"/>
    <s v="Miskolc"/>
    <d v="2017-06-19T00:00:00"/>
    <d v="2020-03-27T00:00:00"/>
    <x v="26"/>
    <e v="#N/A"/>
    <s v="ajtóátalakítás"/>
    <n v="1"/>
    <n v="0"/>
    <s v="x"/>
    <m/>
    <m/>
    <m/>
    <n v="0"/>
    <m/>
    <d v="2020-05-26T00:00:00"/>
    <n v="2020"/>
    <n v="5"/>
    <s v=""/>
    <s v=""/>
    <s v=""/>
    <n v="0"/>
    <m/>
    <m/>
    <s v="2037-300"/>
    <s v=""/>
    <s v=""/>
    <s v="nem"/>
    <s v=""/>
    <x v="1"/>
  </r>
  <r>
    <n v="505520373281"/>
    <n v="505520373281"/>
    <n v="505520373281"/>
    <s v="2037-300"/>
    <s v="Miskolc"/>
    <d v="2017-06-19T00:00:00"/>
    <d v="2020-03-27T00:00:00"/>
    <x v="35"/>
    <s v="P27103"/>
    <s v="FG-1 jeladó beépítés előkészítés"/>
    <n v="1"/>
    <n v="0"/>
    <n v="160900"/>
    <s v="Ft/kocsi"/>
    <n v="5"/>
    <n v="0"/>
    <m/>
    <m/>
    <d v="2020-05-26T00:00:00"/>
    <n v="2020"/>
    <n v="5"/>
    <s v=""/>
    <s v=""/>
    <s v=""/>
    <n v="0"/>
    <m/>
    <m/>
    <s v="2037-300"/>
    <s v=""/>
    <s v=""/>
    <s v="nem"/>
    <s v=""/>
    <x v="0"/>
  </r>
  <r>
    <n v="505520373281"/>
    <n v="505520373281"/>
    <n v="505520373281"/>
    <s v="2037-300"/>
    <s v="Miskolc"/>
    <d v="2017-06-19T00:00:00"/>
    <d v="2020-03-27T00:00:00"/>
    <x v="28"/>
    <s v="KOMF2"/>
    <s v="komfortnövelés"/>
    <n v="0"/>
    <n v="0"/>
    <n v="44946600"/>
    <s v="Ft/kocsi"/>
    <n v="0"/>
    <n v="0"/>
    <m/>
    <m/>
    <d v="2020-05-26T00:00:00"/>
    <n v="2020"/>
    <n v="5"/>
    <s v=""/>
    <s v=""/>
    <s v=""/>
    <n v="0"/>
    <m/>
    <m/>
    <s v="2037-300"/>
    <s v=""/>
    <s v=""/>
    <s v="nem"/>
    <s v=""/>
    <x v="0"/>
  </r>
  <r>
    <n v="505520373281"/>
    <n v="505520373281"/>
    <n v="505520373281"/>
    <s v="2037-300"/>
    <s v="Miskolc"/>
    <d v="2017-06-19T00:00:00"/>
    <d v="2020-03-27T00:00:00"/>
    <x v="36"/>
    <s v="T41085"/>
    <s v="hossztartó javítás"/>
    <n v="1"/>
    <n v="0"/>
    <n v="1259600"/>
    <s v="Ft/kocsi"/>
    <n v="5"/>
    <n v="0"/>
    <m/>
    <m/>
    <d v="2020-05-26T00:00:00"/>
    <n v="2020"/>
    <n v="5"/>
    <s v=""/>
    <s v=""/>
    <s v=""/>
    <n v="0"/>
    <m/>
    <m/>
    <s v="2037-300"/>
    <s v=""/>
    <s v=""/>
    <s v="nem"/>
    <s v=""/>
    <x v="0"/>
  </r>
  <r>
    <n v="505520373281"/>
    <n v="505520373281"/>
    <n v="505520373281"/>
    <s v="2037-300"/>
    <s v="Miskolc"/>
    <d v="2017-06-19T00:00:00"/>
    <d v="2020-03-27T00:00:00"/>
    <x v="37"/>
    <s v="T21621"/>
    <s v="segédhossztartó csere"/>
    <n v="1"/>
    <n v="0"/>
    <n v="275400"/>
    <s v="Ft/db"/>
    <n v="5"/>
    <n v="0"/>
    <m/>
    <m/>
    <d v="2020-05-26T00:00:00"/>
    <n v="2020"/>
    <n v="5"/>
    <s v=""/>
    <s v=""/>
    <s v=""/>
    <n v="0"/>
    <m/>
    <m/>
    <s v="2037-300"/>
    <s v=""/>
    <s v=""/>
    <s v="nem"/>
    <s v=""/>
    <x v="0"/>
  </r>
  <r>
    <n v="505520373281"/>
    <n v="505520373281"/>
    <n v="505520373281"/>
    <s v="2037-300"/>
    <s v="Miskolc"/>
    <d v="2017-06-19T00:00:00"/>
    <d v="2020-03-27T00:00:00"/>
    <x v="38"/>
    <s v="T49030"/>
    <s v="ablak alsórész javítás"/>
    <n v="1"/>
    <n v="0"/>
    <n v="2604810"/>
    <s v="Ft/kocsi"/>
    <m/>
    <m/>
    <n v="0"/>
    <m/>
    <d v="2020-05-26T00:00:00"/>
    <n v="2020"/>
    <n v="5"/>
    <s v=""/>
    <s v=""/>
    <s v=""/>
    <n v="0"/>
    <m/>
    <m/>
    <s v="2037-300"/>
    <s v=""/>
    <s v=""/>
    <s v="nem"/>
    <s v=""/>
    <x v="1"/>
  </r>
  <r>
    <n v="505520373281"/>
    <n v="505520373281"/>
    <n v="505520373281"/>
    <s v="2037-300"/>
    <s v="Miskolc"/>
    <d v="2017-06-19T00:00:00"/>
    <d v="2020-03-27T00:00:00"/>
    <x v="39"/>
    <s v="P48108"/>
    <e v="#N/A"/>
    <n v="0"/>
    <n v="0"/>
    <n v="3641000"/>
    <s v="Ft/kocsi"/>
    <m/>
    <m/>
    <n v="0"/>
    <m/>
    <d v="2020-05-26T00:00:00"/>
    <n v="2020"/>
    <n v="5"/>
    <s v=""/>
    <s v=""/>
    <s v=""/>
    <n v="0"/>
    <m/>
    <m/>
    <s v="2037-300"/>
    <s v=""/>
    <s v=""/>
    <s v="nem"/>
    <s v=""/>
    <x v="1"/>
  </r>
  <r>
    <n v="505520373281"/>
    <n v="505520373281"/>
    <n v="505520373281"/>
    <s v="2037-300"/>
    <s v="Miskolc"/>
    <d v="2017-06-19T00:00:00"/>
    <d v="2020-03-27T00:00:00"/>
    <x v="21"/>
    <e v="#N/A"/>
    <s v="szolgálati tároló kialakítás"/>
    <n v="1"/>
    <n v="1"/>
    <n v="1000000"/>
    <m/>
    <m/>
    <n v="1000000"/>
    <m/>
    <m/>
    <d v="2020-05-26T00:00:00"/>
    <n v="2020"/>
    <n v="5"/>
    <s v=""/>
    <s v=""/>
    <s v=""/>
    <n v="1000000"/>
    <m/>
    <m/>
    <s v="2037-300"/>
    <s v=""/>
    <s v=""/>
    <s v="nem"/>
    <s v=""/>
    <x v="0"/>
  </r>
  <r>
    <n v="505520373299"/>
    <n v="505520373299"/>
    <n v="505520373299"/>
    <s v="2037-300"/>
    <s v="Miskolc"/>
    <d v="2016-03-12T00:00:00"/>
    <d v="2019-11-29T00:00:00"/>
    <x v="6"/>
    <s v="zöld3"/>
    <s v="UIC csere, zöldhurok"/>
    <n v="0"/>
    <n v="0"/>
    <n v="2941300"/>
    <s v="Ft/kocsi"/>
    <n v="0"/>
    <m/>
    <n v="0"/>
    <m/>
    <d v="2020-01-28T00:00:00"/>
    <n v="2020"/>
    <n v="1"/>
    <n v="15000000"/>
    <n v="363840"/>
    <n v="4636160"/>
    <n v="20000000"/>
    <m/>
    <m/>
    <s v="2037-300"/>
    <s v=""/>
    <s v=""/>
    <s v="igen"/>
    <n v="0"/>
    <x v="1"/>
  </r>
  <r>
    <n v="505520373299"/>
    <n v="505520373299"/>
    <n v="505520373299"/>
    <s v="2037-300"/>
    <s v="Miskolc"/>
    <d v="2016-03-12T00:00:00"/>
    <d v="2019-11-29T00:00:00"/>
    <x v="9"/>
    <s v="HANG2"/>
    <s v="hangosítás kiépítés (fix beépítésű mikrofonnal)"/>
    <n v="1"/>
    <n v="0"/>
    <n v="1727300"/>
    <s v="Ft/kocsi"/>
    <n v="0"/>
    <m/>
    <n v="0"/>
    <m/>
    <d v="2020-01-28T00:00:00"/>
    <n v="2020"/>
    <n v="1"/>
    <s v=""/>
    <s v=""/>
    <s v=""/>
    <n v="0"/>
    <m/>
    <m/>
    <s v="2037-300"/>
    <s v=""/>
    <s v=""/>
    <s v="nem"/>
    <s v=""/>
    <x v="1"/>
  </r>
  <r>
    <n v="505520373299"/>
    <n v="505520373299"/>
    <n v="505520373299"/>
    <s v="2037-300"/>
    <s v="Miskolc"/>
    <d v="2016-03-12T00:00:00"/>
    <d v="2019-11-29T00:00:00"/>
    <x v="8"/>
    <e v="#N/A"/>
    <s v="UIC kábel"/>
    <n v="1"/>
    <n v="0"/>
    <s v="x"/>
    <m/>
    <m/>
    <m/>
    <n v="0"/>
    <m/>
    <d v="2020-01-28T00:00:00"/>
    <n v="2020"/>
    <n v="1"/>
    <s v=""/>
    <s v=""/>
    <s v=""/>
    <n v="0"/>
    <m/>
    <m/>
    <s v="2037-300"/>
    <s v=""/>
    <s v=""/>
    <s v="nem"/>
    <s v=""/>
    <x v="1"/>
  </r>
  <r>
    <n v="505520373299"/>
    <n v="505520373299"/>
    <n v="505520373299"/>
    <s v="2037-300"/>
    <s v="Miskolc"/>
    <d v="2016-03-12T00:00:00"/>
    <d v="2019-11-29T00:00:00"/>
    <x v="26"/>
    <e v="#N/A"/>
    <s v="ajtóátalakítás"/>
    <n v="1"/>
    <n v="0"/>
    <s v="x"/>
    <m/>
    <m/>
    <m/>
    <n v="0"/>
    <m/>
    <d v="2020-01-28T00:00:00"/>
    <n v="2020"/>
    <n v="1"/>
    <s v=""/>
    <s v=""/>
    <s v=""/>
    <n v="0"/>
    <m/>
    <m/>
    <s v="2037-300"/>
    <s v=""/>
    <s v=""/>
    <s v="nem"/>
    <s v=""/>
    <x v="1"/>
  </r>
  <r>
    <n v="505520373299"/>
    <n v="505520373299"/>
    <n v="505520373299"/>
    <s v="2037-300"/>
    <s v="Miskolc"/>
    <d v="2016-03-12T00:00:00"/>
    <d v="2019-11-29T00:00:00"/>
    <x v="35"/>
    <s v="P27103"/>
    <s v="FG-1 jeladó beépítés előkészítés"/>
    <n v="1"/>
    <n v="0"/>
    <n v="160900"/>
    <s v="Ft/kocsi"/>
    <n v="5"/>
    <n v="0"/>
    <m/>
    <m/>
    <d v="2020-01-28T00:00:00"/>
    <n v="2020"/>
    <n v="1"/>
    <s v=""/>
    <s v=""/>
    <s v=""/>
    <n v="0"/>
    <m/>
    <m/>
    <s v="2037-300"/>
    <s v=""/>
    <s v=""/>
    <s v="nem"/>
    <s v=""/>
    <x v="0"/>
  </r>
  <r>
    <n v="505520373299"/>
    <n v="505520373299"/>
    <n v="505520373299"/>
    <s v="2037-300"/>
    <s v="Miskolc"/>
    <d v="2016-03-12T00:00:00"/>
    <d v="2019-11-29T00:00:00"/>
    <x v="28"/>
    <s v="KOMF2"/>
    <s v="komfortnövelés"/>
    <n v="0"/>
    <n v="0"/>
    <n v="44946600"/>
    <s v="Ft/kocsi"/>
    <n v="0"/>
    <n v="0"/>
    <m/>
    <m/>
    <d v="2020-01-28T00:00:00"/>
    <n v="2020"/>
    <n v="1"/>
    <s v=""/>
    <s v=""/>
    <s v=""/>
    <n v="0"/>
    <m/>
    <m/>
    <s v="2037-300"/>
    <s v=""/>
    <s v=""/>
    <s v="nem"/>
    <s v=""/>
    <x v="0"/>
  </r>
  <r>
    <n v="505520373299"/>
    <n v="505520373299"/>
    <n v="505520373299"/>
    <s v="2037-300"/>
    <s v="Miskolc"/>
    <d v="2016-03-12T00:00:00"/>
    <d v="2019-11-29T00:00:00"/>
    <x v="36"/>
    <s v="T41085"/>
    <s v="hossztartó javítás"/>
    <n v="1"/>
    <n v="0"/>
    <n v="1259600"/>
    <s v="Ft/kocsi"/>
    <n v="5"/>
    <n v="0"/>
    <m/>
    <m/>
    <d v="2020-01-28T00:00:00"/>
    <n v="2020"/>
    <n v="1"/>
    <s v=""/>
    <s v=""/>
    <s v=""/>
    <n v="0"/>
    <m/>
    <m/>
    <s v="2037-300"/>
    <s v=""/>
    <s v=""/>
    <s v="nem"/>
    <s v=""/>
    <x v="0"/>
  </r>
  <r>
    <n v="505520373299"/>
    <n v="505520373299"/>
    <n v="505520373299"/>
    <s v="2037-300"/>
    <s v="Miskolc"/>
    <d v="2016-03-12T00:00:00"/>
    <d v="2019-11-29T00:00:00"/>
    <x v="37"/>
    <s v="T21621"/>
    <s v="segédhossztartó csere"/>
    <n v="1"/>
    <n v="0"/>
    <n v="275400"/>
    <s v="Ft/db"/>
    <n v="5"/>
    <n v="0"/>
    <m/>
    <m/>
    <d v="2020-01-28T00:00:00"/>
    <n v="2020"/>
    <n v="1"/>
    <s v=""/>
    <s v=""/>
    <s v=""/>
    <n v="0"/>
    <m/>
    <m/>
    <s v="2037-300"/>
    <s v=""/>
    <s v=""/>
    <s v="nem"/>
    <s v=""/>
    <x v="0"/>
  </r>
  <r>
    <n v="505520373299"/>
    <n v="505520373299"/>
    <n v="505520373299"/>
    <s v="2037-300"/>
    <s v="Miskolc"/>
    <d v="2016-03-12T00:00:00"/>
    <d v="2019-11-29T00:00:00"/>
    <x v="38"/>
    <s v="T49030"/>
    <s v="ablak alsórész javítás"/>
    <n v="1"/>
    <n v="0"/>
    <n v="2604810"/>
    <s v="Ft/kocsi"/>
    <m/>
    <m/>
    <n v="0"/>
    <m/>
    <d v="2020-01-28T00:00:00"/>
    <n v="2020"/>
    <n v="1"/>
    <s v=""/>
    <s v=""/>
    <s v=""/>
    <n v="0"/>
    <m/>
    <m/>
    <s v="2037-300"/>
    <s v=""/>
    <s v=""/>
    <s v="nem"/>
    <s v=""/>
    <x v="1"/>
  </r>
  <r>
    <n v="505520373299"/>
    <n v="505520373299"/>
    <n v="505520373299"/>
    <s v="2037-300"/>
    <s v="Miskolc"/>
    <d v="2016-03-12T00:00:00"/>
    <d v="2019-11-29T00:00:00"/>
    <x v="39"/>
    <s v="P48108"/>
    <e v="#N/A"/>
    <n v="0"/>
    <n v="0"/>
    <n v="3641000"/>
    <s v="Ft/kocsi"/>
    <m/>
    <m/>
    <n v="0"/>
    <m/>
    <d v="2020-01-28T00:00:00"/>
    <n v="2020"/>
    <n v="1"/>
    <s v=""/>
    <s v=""/>
    <s v=""/>
    <n v="0"/>
    <m/>
    <m/>
    <s v="2037-300"/>
    <s v=""/>
    <s v=""/>
    <s v="nem"/>
    <s v=""/>
    <x v="1"/>
  </r>
  <r>
    <n v="505520373299"/>
    <n v="505520373299"/>
    <n v="505520373299"/>
    <s v="2037-300"/>
    <s v="Miskolc"/>
    <d v="2016-03-12T00:00:00"/>
    <d v="2019-11-29T00:00:00"/>
    <x v="21"/>
    <e v="#N/A"/>
    <s v="szolgálati tároló kialakítás"/>
    <n v="1"/>
    <n v="0"/>
    <n v="1000000"/>
    <m/>
    <m/>
    <n v="0"/>
    <m/>
    <m/>
    <d v="2020-01-28T00:00:00"/>
    <n v="2020"/>
    <n v="1"/>
    <s v=""/>
    <s v=""/>
    <s v=""/>
    <n v="0"/>
    <m/>
    <m/>
    <s v="2037-300"/>
    <s v=""/>
    <s v=""/>
    <s v="nem"/>
    <s v=""/>
    <x v="0"/>
  </r>
  <r>
    <n v="505520373315"/>
    <n v="505520373315"/>
    <n v="505520373315"/>
    <s v="2037-300"/>
    <s v="Miskolc"/>
    <d v="2017-12-01T00:00:00"/>
    <d v="2020-05-30T00:00:00"/>
    <x v="6"/>
    <s v="zöld3"/>
    <s v="UIC csere, zöldhurok"/>
    <n v="0"/>
    <n v="0"/>
    <n v="2941300"/>
    <s v="Ft/kocsi"/>
    <n v="0"/>
    <m/>
    <n v="0"/>
    <m/>
    <d v="2020-07-29T00:00:00"/>
    <n v="2020"/>
    <n v="7"/>
    <n v="15000000"/>
    <n v="363840"/>
    <n v="4636160"/>
    <n v="20000000"/>
    <m/>
    <m/>
    <s v="2037-300"/>
    <s v=""/>
    <s v=""/>
    <s v="igen"/>
    <n v="0"/>
    <x v="1"/>
  </r>
  <r>
    <n v="505520373315"/>
    <n v="505520373315"/>
    <n v="505520373315"/>
    <s v="2037-300"/>
    <s v="Miskolc"/>
    <d v="2017-12-01T00:00:00"/>
    <d v="2020-05-30T00:00:00"/>
    <x v="9"/>
    <s v="HANG2"/>
    <s v="hangosítás kiépítés (fix beépítésű mikrofonnal)"/>
    <n v="1"/>
    <n v="0"/>
    <n v="1727300"/>
    <s v="Ft/kocsi"/>
    <n v="0"/>
    <m/>
    <n v="0"/>
    <m/>
    <d v="2020-07-29T00:00:00"/>
    <n v="2020"/>
    <n v="7"/>
    <s v=""/>
    <s v=""/>
    <s v=""/>
    <n v="0"/>
    <m/>
    <m/>
    <s v="2037-300"/>
    <s v=""/>
    <s v=""/>
    <s v="nem"/>
    <s v=""/>
    <x v="1"/>
  </r>
  <r>
    <n v="505520373315"/>
    <n v="505520373315"/>
    <n v="505520373315"/>
    <s v="2037-300"/>
    <s v="Miskolc"/>
    <d v="2017-12-01T00:00:00"/>
    <d v="2020-05-30T00:00:00"/>
    <x v="8"/>
    <e v="#N/A"/>
    <s v="UIC kábel"/>
    <n v="1"/>
    <n v="0"/>
    <s v="x"/>
    <m/>
    <m/>
    <m/>
    <n v="0"/>
    <m/>
    <d v="2020-07-29T00:00:00"/>
    <n v="2020"/>
    <n v="7"/>
    <s v=""/>
    <s v=""/>
    <s v=""/>
    <n v="0"/>
    <m/>
    <m/>
    <s v="2037-300"/>
    <s v=""/>
    <s v=""/>
    <s v="nem"/>
    <s v=""/>
    <x v="1"/>
  </r>
  <r>
    <n v="505520373315"/>
    <n v="505520373315"/>
    <n v="505520373315"/>
    <s v="2037-300"/>
    <s v="Miskolc"/>
    <d v="2017-12-01T00:00:00"/>
    <d v="2020-05-30T00:00:00"/>
    <x v="26"/>
    <e v="#N/A"/>
    <s v="ajtóátalakítás"/>
    <n v="1"/>
    <n v="0"/>
    <s v="x"/>
    <m/>
    <m/>
    <m/>
    <n v="0"/>
    <m/>
    <d v="2020-07-29T00:00:00"/>
    <n v="2020"/>
    <n v="7"/>
    <s v=""/>
    <s v=""/>
    <s v=""/>
    <n v="0"/>
    <m/>
    <m/>
    <s v="2037-300"/>
    <s v=""/>
    <s v=""/>
    <s v="nem"/>
    <s v=""/>
    <x v="1"/>
  </r>
  <r>
    <n v="505520373315"/>
    <n v="505520373315"/>
    <n v="505520373315"/>
    <s v="2037-300"/>
    <s v="Miskolc"/>
    <d v="2017-12-01T00:00:00"/>
    <d v="2020-05-30T00:00:00"/>
    <x v="35"/>
    <s v="P27103"/>
    <s v="FG-1 jeladó beépítés előkészítés"/>
    <n v="1"/>
    <n v="0"/>
    <n v="160900"/>
    <s v="Ft/kocsi"/>
    <n v="5"/>
    <n v="0"/>
    <m/>
    <m/>
    <d v="2020-07-29T00:00:00"/>
    <n v="2020"/>
    <n v="7"/>
    <s v=""/>
    <s v=""/>
    <s v=""/>
    <n v="0"/>
    <m/>
    <m/>
    <s v="2037-300"/>
    <s v=""/>
    <s v=""/>
    <s v="nem"/>
    <s v=""/>
    <x v="0"/>
  </r>
  <r>
    <n v="505520373315"/>
    <n v="505520373315"/>
    <n v="505520373315"/>
    <s v="2037-300"/>
    <s v="Miskolc"/>
    <d v="2017-12-01T00:00:00"/>
    <d v="2020-05-30T00:00:00"/>
    <x v="28"/>
    <s v="KOMF2"/>
    <s v="komfortnövelés"/>
    <n v="0"/>
    <n v="0"/>
    <n v="44946600"/>
    <s v="Ft/kocsi"/>
    <n v="0"/>
    <n v="0"/>
    <m/>
    <m/>
    <d v="2020-07-29T00:00:00"/>
    <n v="2020"/>
    <n v="7"/>
    <s v=""/>
    <s v=""/>
    <s v=""/>
    <n v="0"/>
    <m/>
    <m/>
    <s v="2037-300"/>
    <s v=""/>
    <s v=""/>
    <s v="nem"/>
    <s v=""/>
    <x v="0"/>
  </r>
  <r>
    <n v="505520373315"/>
    <n v="505520373315"/>
    <n v="505520373315"/>
    <s v="2037-300"/>
    <s v="Miskolc"/>
    <d v="2017-12-01T00:00:00"/>
    <d v="2020-05-30T00:00:00"/>
    <x v="36"/>
    <s v="T41085"/>
    <s v="hossztartó javítás"/>
    <n v="1"/>
    <n v="0"/>
    <n v="1259600"/>
    <s v="Ft/kocsi"/>
    <n v="5"/>
    <n v="0"/>
    <m/>
    <m/>
    <d v="2020-07-29T00:00:00"/>
    <n v="2020"/>
    <n v="7"/>
    <s v=""/>
    <s v=""/>
    <s v=""/>
    <n v="0"/>
    <m/>
    <m/>
    <s v="2037-300"/>
    <s v=""/>
    <s v=""/>
    <s v="nem"/>
    <s v=""/>
    <x v="0"/>
  </r>
  <r>
    <n v="505520373315"/>
    <n v="505520373315"/>
    <n v="505520373315"/>
    <s v="2037-300"/>
    <s v="Miskolc"/>
    <d v="2017-12-01T00:00:00"/>
    <d v="2020-05-30T00:00:00"/>
    <x v="37"/>
    <s v="T21621"/>
    <s v="segédhossztartó csere"/>
    <n v="1"/>
    <n v="0"/>
    <n v="275400"/>
    <s v="Ft/db"/>
    <n v="5"/>
    <n v="0"/>
    <m/>
    <m/>
    <d v="2020-07-29T00:00:00"/>
    <n v="2020"/>
    <n v="7"/>
    <s v=""/>
    <s v=""/>
    <s v=""/>
    <n v="0"/>
    <m/>
    <m/>
    <s v="2037-300"/>
    <s v=""/>
    <s v=""/>
    <s v="nem"/>
    <s v=""/>
    <x v="0"/>
  </r>
  <r>
    <n v="505520373315"/>
    <n v="505520373315"/>
    <n v="505520373315"/>
    <s v="2037-300"/>
    <s v="Miskolc"/>
    <d v="2017-12-01T00:00:00"/>
    <d v="2020-05-30T00:00:00"/>
    <x v="38"/>
    <s v="T49030"/>
    <s v="ablak alsórész javítás"/>
    <n v="1"/>
    <n v="0"/>
    <n v="2604810"/>
    <s v="Ft/kocsi"/>
    <m/>
    <m/>
    <n v="0"/>
    <m/>
    <d v="2020-07-29T00:00:00"/>
    <n v="2020"/>
    <n v="7"/>
    <s v=""/>
    <s v=""/>
    <s v=""/>
    <n v="0"/>
    <m/>
    <m/>
    <s v="2037-300"/>
    <s v=""/>
    <s v=""/>
    <s v="nem"/>
    <s v=""/>
    <x v="1"/>
  </r>
  <r>
    <n v="505520373315"/>
    <n v="505520373315"/>
    <n v="505520373315"/>
    <s v="2037-300"/>
    <s v="Miskolc"/>
    <d v="2017-12-01T00:00:00"/>
    <d v="2020-05-30T00:00:00"/>
    <x v="39"/>
    <s v="P48108"/>
    <e v="#N/A"/>
    <n v="0"/>
    <n v="0"/>
    <n v="3641000"/>
    <s v="Ft/kocsi"/>
    <m/>
    <m/>
    <n v="0"/>
    <m/>
    <d v="2020-07-29T00:00:00"/>
    <n v="2020"/>
    <n v="7"/>
    <s v=""/>
    <s v=""/>
    <s v=""/>
    <n v="0"/>
    <m/>
    <m/>
    <s v="2037-300"/>
    <s v=""/>
    <s v=""/>
    <s v="nem"/>
    <s v=""/>
    <x v="1"/>
  </r>
  <r>
    <n v="505520373315"/>
    <n v="505520373315"/>
    <n v="505520373315"/>
    <s v="2037-300"/>
    <s v="Miskolc"/>
    <d v="2017-12-01T00:00:00"/>
    <d v="2020-05-30T00:00:00"/>
    <x v="21"/>
    <e v="#N/A"/>
    <s v="szolgálati tároló kialakítás"/>
    <n v="1"/>
    <n v="0"/>
    <n v="1000000"/>
    <m/>
    <m/>
    <n v="0"/>
    <m/>
    <m/>
    <d v="2020-07-29T00:00:00"/>
    <n v="2020"/>
    <n v="7"/>
    <s v=""/>
    <s v=""/>
    <s v=""/>
    <n v="0"/>
    <m/>
    <m/>
    <s v="2037-300"/>
    <s v=""/>
    <s v=""/>
    <s v="nem"/>
    <s v=""/>
    <x v="0"/>
  </r>
  <r>
    <n v="505520373323"/>
    <n v="505520373323"/>
    <n v="505520373323"/>
    <s v="2037-300"/>
    <s v="Miskolc"/>
    <d v="2017-04-08T00:00:00"/>
    <d v="2020-03-27T00:00:00"/>
    <x v="6"/>
    <s v="zöld3"/>
    <s v="UIC csere, zöldhurok"/>
    <n v="0"/>
    <n v="0"/>
    <n v="2941300"/>
    <s v="Ft/kocsi"/>
    <n v="0"/>
    <m/>
    <n v="0"/>
    <m/>
    <d v="2020-05-26T00:00:00"/>
    <n v="2020"/>
    <n v="5"/>
    <n v="15000000"/>
    <n v="363840"/>
    <n v="4636160"/>
    <n v="20000000"/>
    <m/>
    <m/>
    <s v="2037-300"/>
    <s v=""/>
    <s v=""/>
    <s v="igen"/>
    <n v="1000000"/>
    <x v="1"/>
  </r>
  <r>
    <n v="505520373323"/>
    <n v="505520373323"/>
    <n v="505520373323"/>
    <s v="2037-300"/>
    <s v="Miskolc"/>
    <d v="2017-04-08T00:00:00"/>
    <d v="2020-03-27T00:00:00"/>
    <x v="9"/>
    <s v="HANG2"/>
    <s v="hangosítás kiépítés (fix beépítésű mikrofonnal)"/>
    <n v="1"/>
    <n v="0"/>
    <n v="1727300"/>
    <s v="Ft/kocsi"/>
    <n v="0"/>
    <m/>
    <n v="0"/>
    <m/>
    <d v="2020-05-26T00:00:00"/>
    <n v="2020"/>
    <n v="5"/>
    <s v=""/>
    <s v=""/>
    <s v=""/>
    <n v="0"/>
    <m/>
    <m/>
    <s v="2037-300"/>
    <s v=""/>
    <s v=""/>
    <s v="nem"/>
    <s v=""/>
    <x v="1"/>
  </r>
  <r>
    <n v="505520373323"/>
    <n v="505520373323"/>
    <n v="505520373323"/>
    <s v="2037-300"/>
    <s v="Miskolc"/>
    <d v="2017-04-08T00:00:00"/>
    <d v="2020-03-27T00:00:00"/>
    <x v="8"/>
    <e v="#N/A"/>
    <s v="UIC kábel"/>
    <n v="1"/>
    <n v="0"/>
    <s v="x"/>
    <m/>
    <m/>
    <m/>
    <n v="0"/>
    <m/>
    <d v="2020-05-26T00:00:00"/>
    <n v="2020"/>
    <n v="5"/>
    <s v=""/>
    <s v=""/>
    <s v=""/>
    <n v="0"/>
    <m/>
    <m/>
    <s v="2037-300"/>
    <s v=""/>
    <s v=""/>
    <s v="nem"/>
    <s v=""/>
    <x v="1"/>
  </r>
  <r>
    <n v="505520373323"/>
    <n v="505520373323"/>
    <n v="505520373323"/>
    <s v="2037-300"/>
    <s v="Miskolc"/>
    <d v="2017-04-08T00:00:00"/>
    <d v="2020-03-27T00:00:00"/>
    <x v="26"/>
    <e v="#N/A"/>
    <s v="ajtóátalakítás"/>
    <n v="1"/>
    <n v="0"/>
    <s v="x"/>
    <m/>
    <m/>
    <m/>
    <n v="0"/>
    <m/>
    <d v="2020-05-26T00:00:00"/>
    <n v="2020"/>
    <n v="5"/>
    <s v=""/>
    <s v=""/>
    <s v=""/>
    <n v="0"/>
    <m/>
    <m/>
    <s v="2037-300"/>
    <s v=""/>
    <s v=""/>
    <s v="nem"/>
    <s v=""/>
    <x v="1"/>
  </r>
  <r>
    <n v="505520373323"/>
    <n v="505520373323"/>
    <n v="505520373323"/>
    <s v="2037-300"/>
    <s v="Miskolc"/>
    <d v="2017-04-08T00:00:00"/>
    <d v="2020-03-27T00:00:00"/>
    <x v="35"/>
    <s v="P27103"/>
    <s v="FG-1 jeladó beépítés előkészítés"/>
    <n v="1"/>
    <n v="0"/>
    <n v="160900"/>
    <s v="Ft/kocsi"/>
    <n v="5"/>
    <n v="0"/>
    <m/>
    <m/>
    <d v="2020-05-26T00:00:00"/>
    <n v="2020"/>
    <n v="5"/>
    <s v=""/>
    <s v=""/>
    <s v=""/>
    <n v="0"/>
    <m/>
    <m/>
    <s v="2037-300"/>
    <s v=""/>
    <s v=""/>
    <s v="nem"/>
    <s v=""/>
    <x v="0"/>
  </r>
  <r>
    <n v="505520373323"/>
    <n v="505520373323"/>
    <n v="505520373323"/>
    <s v="2037-300"/>
    <s v="Miskolc"/>
    <d v="2017-04-08T00:00:00"/>
    <d v="2020-03-27T00:00:00"/>
    <x v="28"/>
    <s v="KOMF2"/>
    <s v="komfortnövelés"/>
    <n v="0"/>
    <n v="0"/>
    <n v="44946600"/>
    <s v="Ft/kocsi"/>
    <n v="0"/>
    <n v="0"/>
    <m/>
    <m/>
    <d v="2020-05-26T00:00:00"/>
    <n v="2020"/>
    <n v="5"/>
    <s v=""/>
    <s v=""/>
    <s v=""/>
    <n v="0"/>
    <m/>
    <m/>
    <s v="2037-300"/>
    <s v=""/>
    <s v=""/>
    <s v="nem"/>
    <s v=""/>
    <x v="0"/>
  </r>
  <r>
    <n v="505520373323"/>
    <n v="505520373323"/>
    <n v="505520373323"/>
    <s v="2037-300"/>
    <s v="Miskolc"/>
    <d v="2017-04-08T00:00:00"/>
    <d v="2020-03-27T00:00:00"/>
    <x v="36"/>
    <s v="T41085"/>
    <s v="hossztartó javítás"/>
    <n v="1"/>
    <n v="0"/>
    <n v="1259600"/>
    <s v="Ft/kocsi"/>
    <n v="5"/>
    <n v="0"/>
    <m/>
    <m/>
    <d v="2020-05-26T00:00:00"/>
    <n v="2020"/>
    <n v="5"/>
    <s v=""/>
    <s v=""/>
    <s v=""/>
    <n v="0"/>
    <m/>
    <m/>
    <s v="2037-300"/>
    <s v=""/>
    <s v=""/>
    <s v="nem"/>
    <s v=""/>
    <x v="0"/>
  </r>
  <r>
    <n v="505520373323"/>
    <n v="505520373323"/>
    <n v="505520373323"/>
    <s v="2037-300"/>
    <s v="Miskolc"/>
    <d v="2017-04-08T00:00:00"/>
    <d v="2020-03-27T00:00:00"/>
    <x v="37"/>
    <s v="T21621"/>
    <s v="segédhossztartó csere"/>
    <n v="1"/>
    <n v="0"/>
    <n v="275400"/>
    <s v="Ft/db"/>
    <n v="5"/>
    <n v="0"/>
    <m/>
    <m/>
    <d v="2020-05-26T00:00:00"/>
    <n v="2020"/>
    <n v="5"/>
    <s v=""/>
    <s v=""/>
    <s v=""/>
    <n v="0"/>
    <m/>
    <m/>
    <s v="2037-300"/>
    <s v=""/>
    <s v=""/>
    <s v="nem"/>
    <s v=""/>
    <x v="0"/>
  </r>
  <r>
    <n v="505520373323"/>
    <n v="505520373323"/>
    <n v="505520373323"/>
    <s v="2037-300"/>
    <s v="Miskolc"/>
    <d v="2017-04-08T00:00:00"/>
    <d v="2020-03-27T00:00:00"/>
    <x v="38"/>
    <s v="T49030"/>
    <s v="ablak alsórész javítás"/>
    <n v="1"/>
    <n v="0"/>
    <n v="2604810"/>
    <s v="Ft/kocsi"/>
    <m/>
    <m/>
    <n v="0"/>
    <m/>
    <d v="2020-05-26T00:00:00"/>
    <n v="2020"/>
    <n v="5"/>
    <s v=""/>
    <s v=""/>
    <s v=""/>
    <n v="0"/>
    <m/>
    <m/>
    <s v="2037-300"/>
    <s v=""/>
    <s v=""/>
    <s v="nem"/>
    <s v=""/>
    <x v="1"/>
  </r>
  <r>
    <n v="505520373323"/>
    <n v="505520373323"/>
    <n v="505520373323"/>
    <s v="2037-300"/>
    <s v="Miskolc"/>
    <d v="2017-04-08T00:00:00"/>
    <d v="2020-03-27T00:00:00"/>
    <x v="39"/>
    <s v="P48108"/>
    <e v="#N/A"/>
    <n v="0"/>
    <n v="0"/>
    <n v="3641000"/>
    <s v="Ft/kocsi"/>
    <m/>
    <m/>
    <n v="0"/>
    <m/>
    <d v="2020-05-26T00:00:00"/>
    <n v="2020"/>
    <n v="5"/>
    <s v=""/>
    <s v=""/>
    <s v=""/>
    <n v="0"/>
    <m/>
    <m/>
    <s v="2037-300"/>
    <s v=""/>
    <s v=""/>
    <s v="nem"/>
    <s v=""/>
    <x v="1"/>
  </r>
  <r>
    <n v="505520373323"/>
    <n v="505520373323"/>
    <n v="505520373323"/>
    <s v="2037-300"/>
    <s v="Miskolc"/>
    <d v="2017-04-08T00:00:00"/>
    <d v="2020-03-27T00:00:00"/>
    <x v="21"/>
    <e v="#N/A"/>
    <s v="szolgálati tároló kialakítás"/>
    <n v="1"/>
    <n v="1"/>
    <n v="1000000"/>
    <m/>
    <m/>
    <n v="1000000"/>
    <m/>
    <m/>
    <d v="2020-05-26T00:00:00"/>
    <n v="2020"/>
    <n v="5"/>
    <s v=""/>
    <s v=""/>
    <s v=""/>
    <n v="1000000"/>
    <m/>
    <m/>
    <s v="2037-300"/>
    <s v=""/>
    <s v=""/>
    <s v="nem"/>
    <s v=""/>
    <x v="0"/>
  </r>
  <r>
    <n v="505520373331"/>
    <n v="505520373331"/>
    <n v="505520373331"/>
    <s v="2037-300"/>
    <s v="Miskolc"/>
    <d v="2018-04-20T00:00:00"/>
    <d v="2018-04-20T00:00:00"/>
    <x v="6"/>
    <s v="zöld3"/>
    <s v="UIC csere, zöldhurok"/>
    <n v="1"/>
    <n v="1"/>
    <n v="2941300"/>
    <s v="Ft/kocsi"/>
    <n v="0"/>
    <m/>
    <n v="2941300"/>
    <m/>
    <d v="2018-06-19T00:00:00"/>
    <n v="2018"/>
    <n v="6"/>
    <n v="15000000"/>
    <n v="363840"/>
    <n v="4636160"/>
    <n v="22941300"/>
    <m/>
    <m/>
    <s v="2037-300"/>
    <s v=""/>
    <s v=""/>
    <s v="igen"/>
    <n v="59027710"/>
    <x v="1"/>
  </r>
  <r>
    <n v="505520373331"/>
    <n v="505520373331"/>
    <n v="505520373331"/>
    <s v="2037-300"/>
    <s v="Miskolc"/>
    <d v="2018-04-20T00:00:00"/>
    <d v="2018-04-20T00:00:00"/>
    <x v="9"/>
    <s v="HANG2"/>
    <s v="hangosítás kiépítés (fix beépítésű mikrofonnal)"/>
    <n v="1"/>
    <n v="1"/>
    <n v="1727300"/>
    <s v="Ft/kocsi"/>
    <n v="0"/>
    <m/>
    <n v="1727300"/>
    <m/>
    <d v="2018-06-19T00:00:00"/>
    <n v="2018"/>
    <n v="6"/>
    <s v=""/>
    <s v=""/>
    <s v=""/>
    <n v="1727300"/>
    <m/>
    <m/>
    <s v="2037-300"/>
    <s v=""/>
    <s v=""/>
    <s v="nem"/>
    <s v=""/>
    <x v="1"/>
  </r>
  <r>
    <n v="505520373331"/>
    <n v="505520373331"/>
    <n v="505520373331"/>
    <s v="2037-300"/>
    <s v="Miskolc"/>
    <d v="2018-04-20T00:00:00"/>
    <d v="2018-04-20T00:00:00"/>
    <x v="8"/>
    <e v="#N/A"/>
    <s v="UIC kábel"/>
    <n v="1"/>
    <n v="1"/>
    <s v="x"/>
    <m/>
    <m/>
    <m/>
    <n v="0"/>
    <m/>
    <d v="2018-06-19T00:00:00"/>
    <n v="2018"/>
    <n v="6"/>
    <s v=""/>
    <s v=""/>
    <s v=""/>
    <n v="0"/>
    <m/>
    <m/>
    <s v="2037-300"/>
    <s v=""/>
    <s v=""/>
    <s v="nem"/>
    <s v=""/>
    <x v="1"/>
  </r>
  <r>
    <n v="505520373331"/>
    <n v="505520373331"/>
    <n v="505520373331"/>
    <s v="2037-300"/>
    <s v="Miskolc"/>
    <d v="2018-04-20T00:00:00"/>
    <d v="2018-04-20T00:00:00"/>
    <x v="26"/>
    <e v="#N/A"/>
    <s v="ajtóátalakítás"/>
    <n v="1"/>
    <n v="1"/>
    <s v="x"/>
    <m/>
    <m/>
    <m/>
    <n v="0"/>
    <m/>
    <d v="2018-06-19T00:00:00"/>
    <n v="2018"/>
    <n v="6"/>
    <s v=""/>
    <s v=""/>
    <s v=""/>
    <n v="0"/>
    <m/>
    <m/>
    <s v="2037-300"/>
    <s v=""/>
    <s v=""/>
    <s v="nem"/>
    <s v=""/>
    <x v="1"/>
  </r>
  <r>
    <n v="505520373331"/>
    <n v="505520373331"/>
    <n v="505520373331"/>
    <s v="2037-300"/>
    <s v="Miskolc"/>
    <d v="2018-04-20T00:00:00"/>
    <d v="2018-04-20T00:00:00"/>
    <x v="35"/>
    <s v="P27103"/>
    <s v="FG-1 jeladó beépítés előkészítés"/>
    <n v="1"/>
    <n v="1"/>
    <n v="160900"/>
    <s v="Ft/kocsi"/>
    <n v="5"/>
    <n v="160900"/>
    <m/>
    <m/>
    <d v="2018-06-19T00:00:00"/>
    <n v="2018"/>
    <n v="6"/>
    <s v=""/>
    <s v=""/>
    <s v=""/>
    <n v="160900"/>
    <m/>
    <m/>
    <s v="2037-300"/>
    <s v=""/>
    <s v=""/>
    <s v="nem"/>
    <s v=""/>
    <x v="0"/>
  </r>
  <r>
    <n v="505520373331"/>
    <n v="505520373331"/>
    <n v="505520373331"/>
    <s v="2037-300"/>
    <s v="Miskolc"/>
    <d v="2018-04-20T00:00:00"/>
    <d v="2018-04-20T00:00:00"/>
    <x v="28"/>
    <s v="KOMF2"/>
    <s v="komfortnövelés"/>
    <n v="1"/>
    <n v="1"/>
    <n v="44946600"/>
    <s v="Ft/kocsi"/>
    <n v="0"/>
    <n v="44946600"/>
    <m/>
    <m/>
    <d v="2018-06-19T00:00:00"/>
    <n v="2018"/>
    <n v="6"/>
    <s v=""/>
    <s v=""/>
    <s v=""/>
    <n v="44946600"/>
    <m/>
    <m/>
    <s v="2037-300"/>
    <s v=""/>
    <s v=""/>
    <s v="nem"/>
    <s v=""/>
    <x v="0"/>
  </r>
  <r>
    <n v="505520373331"/>
    <n v="505520373331"/>
    <n v="505520373331"/>
    <s v="2037-300"/>
    <s v="Miskolc"/>
    <d v="2018-04-20T00:00:00"/>
    <d v="2018-04-20T00:00:00"/>
    <x v="36"/>
    <s v="T41085"/>
    <s v="hossztartó javítás"/>
    <n v="1"/>
    <n v="1"/>
    <n v="1259600"/>
    <s v="Ft/kocsi"/>
    <n v="5"/>
    <n v="1259600"/>
    <m/>
    <m/>
    <d v="2018-06-19T00:00:00"/>
    <n v="2018"/>
    <n v="6"/>
    <s v=""/>
    <s v=""/>
    <s v=""/>
    <n v="1259600"/>
    <m/>
    <m/>
    <s v="2037-300"/>
    <s v=""/>
    <s v=""/>
    <s v="nem"/>
    <s v=""/>
    <x v="0"/>
  </r>
  <r>
    <n v="505520373331"/>
    <n v="505520373331"/>
    <n v="505520373331"/>
    <s v="2037-300"/>
    <s v="Miskolc"/>
    <d v="2018-04-20T00:00:00"/>
    <d v="2018-04-20T00:00:00"/>
    <x v="37"/>
    <s v="T21621"/>
    <s v="segédhossztartó csere"/>
    <n v="1"/>
    <n v="1"/>
    <n v="275400"/>
    <s v="Ft/db"/>
    <n v="5"/>
    <n v="275400"/>
    <m/>
    <m/>
    <d v="2018-06-19T00:00:00"/>
    <n v="2018"/>
    <n v="6"/>
    <s v=""/>
    <s v=""/>
    <s v=""/>
    <n v="275400"/>
    <m/>
    <m/>
    <s v="2037-300"/>
    <s v=""/>
    <s v=""/>
    <s v="nem"/>
    <s v=""/>
    <x v="0"/>
  </r>
  <r>
    <n v="505520373331"/>
    <n v="505520373331"/>
    <n v="505520373331"/>
    <s v="2037-300"/>
    <s v="Miskolc"/>
    <d v="2018-04-20T00:00:00"/>
    <d v="2018-04-20T00:00:00"/>
    <x v="38"/>
    <s v="T49030"/>
    <s v="ablak alsórész javítás"/>
    <n v="1"/>
    <n v="1"/>
    <n v="2604810"/>
    <s v="Ft/kocsi"/>
    <m/>
    <m/>
    <n v="2604810"/>
    <m/>
    <d v="2018-06-19T00:00:00"/>
    <n v="2018"/>
    <n v="6"/>
    <s v=""/>
    <s v=""/>
    <s v=""/>
    <n v="2604810"/>
    <m/>
    <m/>
    <s v="2037-300"/>
    <s v=""/>
    <s v=""/>
    <s v="nem"/>
    <s v=""/>
    <x v="1"/>
  </r>
  <r>
    <n v="505520373331"/>
    <n v="505520373331"/>
    <n v="505520373331"/>
    <s v="2037-300"/>
    <s v="Miskolc"/>
    <d v="2018-04-20T00:00:00"/>
    <d v="2018-04-20T00:00:00"/>
    <x v="39"/>
    <s v="P48108"/>
    <e v="#N/A"/>
    <n v="1"/>
    <n v="1"/>
    <n v="3641000"/>
    <s v="Ft/kocsi"/>
    <m/>
    <m/>
    <n v="3641000"/>
    <m/>
    <d v="2018-06-19T00:00:00"/>
    <n v="2018"/>
    <n v="6"/>
    <s v=""/>
    <s v=""/>
    <s v=""/>
    <n v="3641000"/>
    <m/>
    <m/>
    <s v="2037-300"/>
    <s v=""/>
    <s v=""/>
    <s v="nem"/>
    <s v=""/>
    <x v="1"/>
  </r>
  <r>
    <n v="505520373331"/>
    <n v="505520373331"/>
    <n v="505520373331"/>
    <s v="2037-300"/>
    <s v="Miskolc"/>
    <d v="2018-04-20T00:00:00"/>
    <d v="2018-04-20T00:00:00"/>
    <x v="21"/>
    <e v="#N/A"/>
    <s v="szolgálati tároló kialakítás"/>
    <n v="1"/>
    <n v="0"/>
    <n v="1000000"/>
    <m/>
    <m/>
    <n v="0"/>
    <m/>
    <m/>
    <d v="2018-06-19T00:00:00"/>
    <n v="2018"/>
    <n v="6"/>
    <s v=""/>
    <s v=""/>
    <s v=""/>
    <n v="0"/>
    <m/>
    <m/>
    <s v="2037-300"/>
    <s v=""/>
    <s v=""/>
    <s v="nem"/>
    <s v=""/>
    <x v="0"/>
  </r>
  <r>
    <n v="505520373349"/>
    <n v="505520373349"/>
    <n v="505520373349"/>
    <s v="2037-300"/>
    <s v="Debrecen"/>
    <d v="2018-03-22T00:00:00"/>
    <d v="2018-03-22T00:00:00"/>
    <x v="6"/>
    <s v="zöld3"/>
    <s v="UIC csere, zöldhurok"/>
    <n v="1"/>
    <n v="1"/>
    <n v="2941300"/>
    <s v="Ft/kocsi"/>
    <n v="0"/>
    <m/>
    <n v="2941300"/>
    <m/>
    <d v="2018-05-21T00:00:00"/>
    <n v="2018"/>
    <n v="5"/>
    <n v="15000000"/>
    <n v="363840"/>
    <n v="4636160"/>
    <n v="22941300"/>
    <m/>
    <m/>
    <s v="2037-300"/>
    <s v=""/>
    <s v=""/>
    <s v="igen"/>
    <n v="59027710"/>
    <x v="1"/>
  </r>
  <r>
    <n v="505520373349"/>
    <n v="505520373349"/>
    <n v="505520373349"/>
    <s v="2037-300"/>
    <s v="Debrecen"/>
    <d v="2018-03-22T00:00:00"/>
    <d v="2018-03-22T00:00:00"/>
    <x v="9"/>
    <s v="HANG2"/>
    <s v="hangosítás kiépítés (fix beépítésű mikrofonnal)"/>
    <n v="1"/>
    <n v="1"/>
    <n v="1727300"/>
    <s v="Ft/kocsi"/>
    <n v="0"/>
    <m/>
    <n v="1727300"/>
    <m/>
    <d v="2018-05-21T00:00:00"/>
    <n v="2018"/>
    <n v="5"/>
    <s v=""/>
    <s v=""/>
    <s v=""/>
    <n v="1727300"/>
    <m/>
    <m/>
    <s v="2037-300"/>
    <s v=""/>
    <s v=""/>
    <s v="nem"/>
    <s v=""/>
    <x v="1"/>
  </r>
  <r>
    <n v="505520373349"/>
    <n v="505520373349"/>
    <n v="505520373349"/>
    <s v="2037-300"/>
    <s v="Debrecen"/>
    <d v="2018-03-22T00:00:00"/>
    <d v="2018-03-22T00:00:00"/>
    <x v="8"/>
    <e v="#N/A"/>
    <s v="UIC kábel"/>
    <n v="1"/>
    <n v="1"/>
    <s v="x"/>
    <m/>
    <m/>
    <m/>
    <n v="0"/>
    <m/>
    <d v="2018-05-21T00:00:00"/>
    <n v="2018"/>
    <n v="5"/>
    <s v=""/>
    <s v=""/>
    <s v=""/>
    <n v="0"/>
    <m/>
    <m/>
    <s v="2037-300"/>
    <s v=""/>
    <s v=""/>
    <s v="nem"/>
    <s v=""/>
    <x v="1"/>
  </r>
  <r>
    <n v="505520373349"/>
    <n v="505520373349"/>
    <n v="505520373349"/>
    <s v="2037-300"/>
    <s v="Debrecen"/>
    <d v="2018-03-22T00:00:00"/>
    <d v="2018-03-22T00:00:00"/>
    <x v="26"/>
    <e v="#N/A"/>
    <s v="ajtóátalakítás"/>
    <n v="1"/>
    <n v="1"/>
    <s v="x"/>
    <m/>
    <m/>
    <m/>
    <n v="0"/>
    <m/>
    <d v="2018-05-21T00:00:00"/>
    <n v="2018"/>
    <n v="5"/>
    <s v=""/>
    <s v=""/>
    <s v=""/>
    <n v="0"/>
    <m/>
    <m/>
    <s v="2037-300"/>
    <s v=""/>
    <s v=""/>
    <s v="nem"/>
    <s v=""/>
    <x v="1"/>
  </r>
  <r>
    <n v="505520373349"/>
    <n v="505520373349"/>
    <n v="505520373349"/>
    <s v="2037-300"/>
    <s v="Debrecen"/>
    <d v="2018-03-22T00:00:00"/>
    <d v="2018-03-22T00:00:00"/>
    <x v="35"/>
    <s v="P27103"/>
    <s v="FG-1 jeladó beépítés előkészítés"/>
    <n v="1"/>
    <n v="1"/>
    <n v="160900"/>
    <s v="Ft/kocsi"/>
    <n v="5"/>
    <n v="160900"/>
    <m/>
    <m/>
    <d v="2018-05-21T00:00:00"/>
    <n v="2018"/>
    <n v="5"/>
    <s v=""/>
    <s v=""/>
    <s v=""/>
    <n v="160900"/>
    <m/>
    <m/>
    <s v="2037-300"/>
    <s v=""/>
    <s v=""/>
    <s v="nem"/>
    <s v=""/>
    <x v="0"/>
  </r>
  <r>
    <n v="505520373349"/>
    <n v="505520373349"/>
    <n v="505520373349"/>
    <s v="2037-300"/>
    <s v="Debrecen"/>
    <d v="2018-03-22T00:00:00"/>
    <d v="2018-03-22T00:00:00"/>
    <x v="28"/>
    <s v="KOMF2"/>
    <s v="komfortnövelés"/>
    <n v="1"/>
    <n v="1"/>
    <n v="44946600"/>
    <s v="Ft/kocsi"/>
    <n v="0"/>
    <n v="44946600"/>
    <m/>
    <m/>
    <d v="2018-05-21T00:00:00"/>
    <n v="2018"/>
    <n v="5"/>
    <s v=""/>
    <s v=""/>
    <s v=""/>
    <n v="44946600"/>
    <m/>
    <m/>
    <s v="2037-300"/>
    <s v=""/>
    <s v=""/>
    <s v="nem"/>
    <s v=""/>
    <x v="0"/>
  </r>
  <r>
    <n v="505520373349"/>
    <n v="505520373349"/>
    <n v="505520373349"/>
    <s v="2037-300"/>
    <s v="Debrecen"/>
    <d v="2018-03-22T00:00:00"/>
    <d v="2018-03-22T00:00:00"/>
    <x v="36"/>
    <s v="T41085"/>
    <s v="hossztartó javítás"/>
    <n v="1"/>
    <n v="1"/>
    <n v="1259600"/>
    <s v="Ft/kocsi"/>
    <n v="5"/>
    <n v="1259600"/>
    <m/>
    <m/>
    <d v="2018-05-21T00:00:00"/>
    <n v="2018"/>
    <n v="5"/>
    <s v=""/>
    <s v=""/>
    <s v=""/>
    <n v="1259600"/>
    <m/>
    <m/>
    <s v="2037-300"/>
    <s v=""/>
    <s v=""/>
    <s v="nem"/>
    <s v=""/>
    <x v="0"/>
  </r>
  <r>
    <n v="505520373349"/>
    <n v="505520373349"/>
    <n v="505520373349"/>
    <s v="2037-300"/>
    <s v="Debrecen"/>
    <d v="2018-03-22T00:00:00"/>
    <d v="2018-03-22T00:00:00"/>
    <x v="37"/>
    <s v="T21621"/>
    <s v="segédhossztartó csere"/>
    <n v="1"/>
    <n v="1"/>
    <n v="275400"/>
    <s v="Ft/db"/>
    <n v="5"/>
    <n v="275400"/>
    <m/>
    <m/>
    <d v="2018-05-21T00:00:00"/>
    <n v="2018"/>
    <n v="5"/>
    <s v=""/>
    <s v=""/>
    <s v=""/>
    <n v="275400"/>
    <m/>
    <m/>
    <s v="2037-300"/>
    <s v=""/>
    <s v=""/>
    <s v="nem"/>
    <s v=""/>
    <x v="0"/>
  </r>
  <r>
    <n v="505520373349"/>
    <n v="505520373349"/>
    <n v="505520373349"/>
    <s v="2037-300"/>
    <s v="Debrecen"/>
    <d v="2018-03-22T00:00:00"/>
    <d v="2018-03-22T00:00:00"/>
    <x v="38"/>
    <s v="T49030"/>
    <s v="ablak alsórész javítás"/>
    <n v="1"/>
    <n v="1"/>
    <n v="2604810"/>
    <s v="Ft/kocsi"/>
    <m/>
    <m/>
    <n v="2604810"/>
    <m/>
    <d v="2018-05-21T00:00:00"/>
    <n v="2018"/>
    <n v="5"/>
    <s v=""/>
    <s v=""/>
    <s v=""/>
    <n v="2604810"/>
    <m/>
    <m/>
    <s v="2037-300"/>
    <s v=""/>
    <s v=""/>
    <s v="nem"/>
    <s v=""/>
    <x v="1"/>
  </r>
  <r>
    <n v="505520373349"/>
    <n v="505520373349"/>
    <n v="505520373349"/>
    <s v="2037-300"/>
    <s v="Debrecen"/>
    <d v="2018-03-22T00:00:00"/>
    <d v="2018-03-22T00:00:00"/>
    <x v="39"/>
    <s v="P48108"/>
    <e v="#N/A"/>
    <n v="1"/>
    <n v="1"/>
    <n v="3641000"/>
    <s v="Ft/kocsi"/>
    <m/>
    <m/>
    <n v="3641000"/>
    <m/>
    <d v="2018-05-21T00:00:00"/>
    <n v="2018"/>
    <n v="5"/>
    <s v=""/>
    <s v=""/>
    <s v=""/>
    <n v="3641000"/>
    <m/>
    <m/>
    <s v="2037-300"/>
    <s v=""/>
    <s v=""/>
    <s v="nem"/>
    <s v=""/>
    <x v="1"/>
  </r>
  <r>
    <n v="505520373349"/>
    <n v="505520373349"/>
    <n v="505520373349"/>
    <s v="2037-300"/>
    <s v="Debrecen"/>
    <d v="2018-03-22T00:00:00"/>
    <d v="2018-03-22T00:00:00"/>
    <x v="21"/>
    <e v="#N/A"/>
    <s v="szolgálati tároló kialakítás"/>
    <n v="1"/>
    <n v="0"/>
    <n v="1000000"/>
    <m/>
    <m/>
    <n v="0"/>
    <m/>
    <m/>
    <d v="2018-05-21T00:00:00"/>
    <n v="2018"/>
    <n v="5"/>
    <s v=""/>
    <s v=""/>
    <s v=""/>
    <n v="0"/>
    <m/>
    <m/>
    <s v="2037-300"/>
    <s v=""/>
    <s v=""/>
    <s v="nem"/>
    <s v=""/>
    <x v="0"/>
  </r>
  <r>
    <n v="505520373364"/>
    <n v="505520373364"/>
    <n v="505520373364"/>
    <s v="2037-300"/>
    <s v="Miskolc"/>
    <d v="2017-12-02T00:00:00"/>
    <d v="2020-04-25T00:00:00"/>
    <x v="6"/>
    <s v="zöld3"/>
    <s v="UIC csere, zöldhurok"/>
    <n v="0"/>
    <n v="0"/>
    <n v="2941300"/>
    <s v="Ft/kocsi"/>
    <n v="0"/>
    <m/>
    <n v="0"/>
    <m/>
    <d v="2020-06-24T00:00:00"/>
    <n v="2020"/>
    <n v="6"/>
    <n v="15000000"/>
    <n v="363840"/>
    <n v="4636160"/>
    <n v="20000000"/>
    <m/>
    <m/>
    <s v="2037-300"/>
    <s v=""/>
    <s v=""/>
    <s v="igen"/>
    <n v="1000000"/>
    <x v="1"/>
  </r>
  <r>
    <n v="505520373364"/>
    <n v="505520373364"/>
    <n v="505520373364"/>
    <s v="2037-300"/>
    <s v="Miskolc"/>
    <d v="2017-12-02T00:00:00"/>
    <d v="2020-04-25T00:00:00"/>
    <x v="9"/>
    <s v="HANG2"/>
    <s v="hangosítás kiépítés (fix beépítésű mikrofonnal)"/>
    <n v="1"/>
    <n v="0"/>
    <n v="1727300"/>
    <s v="Ft/kocsi"/>
    <n v="0"/>
    <m/>
    <n v="0"/>
    <m/>
    <d v="2020-06-24T00:00:00"/>
    <n v="2020"/>
    <n v="6"/>
    <s v=""/>
    <s v=""/>
    <s v=""/>
    <n v="0"/>
    <m/>
    <m/>
    <s v="2037-300"/>
    <s v=""/>
    <s v=""/>
    <s v="nem"/>
    <s v=""/>
    <x v="1"/>
  </r>
  <r>
    <n v="505520373364"/>
    <n v="505520373364"/>
    <n v="505520373364"/>
    <s v="2037-300"/>
    <s v="Miskolc"/>
    <d v="2017-12-02T00:00:00"/>
    <d v="2020-04-25T00:00:00"/>
    <x v="8"/>
    <e v="#N/A"/>
    <s v="UIC kábel"/>
    <n v="1"/>
    <n v="0"/>
    <s v="x"/>
    <m/>
    <m/>
    <m/>
    <n v="0"/>
    <m/>
    <d v="2020-06-24T00:00:00"/>
    <n v="2020"/>
    <n v="6"/>
    <s v=""/>
    <s v=""/>
    <s v=""/>
    <n v="0"/>
    <m/>
    <m/>
    <s v="2037-300"/>
    <s v=""/>
    <s v=""/>
    <s v="nem"/>
    <s v=""/>
    <x v="1"/>
  </r>
  <r>
    <n v="505520373364"/>
    <n v="505520373364"/>
    <n v="505520373364"/>
    <s v="2037-300"/>
    <s v="Miskolc"/>
    <d v="2017-12-02T00:00:00"/>
    <d v="2020-04-25T00:00:00"/>
    <x v="26"/>
    <e v="#N/A"/>
    <s v="ajtóátalakítás"/>
    <n v="1"/>
    <n v="0"/>
    <s v="x"/>
    <m/>
    <m/>
    <m/>
    <n v="0"/>
    <m/>
    <d v="2020-06-24T00:00:00"/>
    <n v="2020"/>
    <n v="6"/>
    <s v=""/>
    <s v=""/>
    <s v=""/>
    <n v="0"/>
    <m/>
    <m/>
    <s v="2037-300"/>
    <s v=""/>
    <s v=""/>
    <s v="nem"/>
    <s v=""/>
    <x v="1"/>
  </r>
  <r>
    <n v="505520373364"/>
    <n v="505520373364"/>
    <n v="505520373364"/>
    <s v="2037-300"/>
    <s v="Miskolc"/>
    <d v="2017-12-02T00:00:00"/>
    <d v="2020-04-25T00:00:00"/>
    <x v="35"/>
    <s v="P27103"/>
    <s v="FG-1 jeladó beépítés előkészítés"/>
    <n v="1"/>
    <n v="0"/>
    <n v="160900"/>
    <s v="Ft/kocsi"/>
    <n v="5"/>
    <n v="0"/>
    <m/>
    <m/>
    <d v="2020-06-24T00:00:00"/>
    <n v="2020"/>
    <n v="6"/>
    <s v=""/>
    <s v=""/>
    <s v=""/>
    <n v="0"/>
    <m/>
    <m/>
    <s v="2037-300"/>
    <s v=""/>
    <s v=""/>
    <s v="nem"/>
    <s v=""/>
    <x v="0"/>
  </r>
  <r>
    <n v="505520373364"/>
    <n v="505520373364"/>
    <n v="505520373364"/>
    <s v="2037-300"/>
    <s v="Miskolc"/>
    <d v="2017-12-02T00:00:00"/>
    <d v="2020-04-25T00:00:00"/>
    <x v="28"/>
    <s v="KOMF2"/>
    <s v="komfortnövelés"/>
    <n v="0"/>
    <n v="0"/>
    <n v="44946600"/>
    <s v="Ft/kocsi"/>
    <n v="0"/>
    <n v="0"/>
    <m/>
    <m/>
    <d v="2020-06-24T00:00:00"/>
    <n v="2020"/>
    <n v="6"/>
    <s v=""/>
    <s v=""/>
    <s v=""/>
    <n v="0"/>
    <m/>
    <m/>
    <s v="2037-300"/>
    <s v=""/>
    <s v=""/>
    <s v="nem"/>
    <s v=""/>
    <x v="0"/>
  </r>
  <r>
    <n v="505520373364"/>
    <n v="505520373364"/>
    <n v="505520373364"/>
    <s v="2037-300"/>
    <s v="Miskolc"/>
    <d v="2017-12-02T00:00:00"/>
    <d v="2020-04-25T00:00:00"/>
    <x v="36"/>
    <s v="T41085"/>
    <s v="hossztartó javítás"/>
    <n v="1"/>
    <n v="0"/>
    <n v="1259600"/>
    <s v="Ft/kocsi"/>
    <n v="5"/>
    <n v="0"/>
    <m/>
    <m/>
    <d v="2020-06-24T00:00:00"/>
    <n v="2020"/>
    <n v="6"/>
    <s v=""/>
    <s v=""/>
    <s v=""/>
    <n v="0"/>
    <m/>
    <m/>
    <s v="2037-300"/>
    <s v=""/>
    <s v=""/>
    <s v="nem"/>
    <s v=""/>
    <x v="0"/>
  </r>
  <r>
    <n v="505520373364"/>
    <n v="505520373364"/>
    <n v="505520373364"/>
    <s v="2037-300"/>
    <s v="Miskolc"/>
    <d v="2017-12-02T00:00:00"/>
    <d v="2020-04-25T00:00:00"/>
    <x v="37"/>
    <s v="T21621"/>
    <s v="segédhossztartó csere"/>
    <n v="1"/>
    <n v="0"/>
    <n v="275400"/>
    <s v="Ft/db"/>
    <n v="5"/>
    <n v="0"/>
    <m/>
    <m/>
    <d v="2020-06-24T00:00:00"/>
    <n v="2020"/>
    <n v="6"/>
    <s v=""/>
    <s v=""/>
    <s v=""/>
    <n v="0"/>
    <m/>
    <m/>
    <s v="2037-300"/>
    <s v=""/>
    <s v=""/>
    <s v="nem"/>
    <s v=""/>
    <x v="0"/>
  </r>
  <r>
    <n v="505520373364"/>
    <n v="505520373364"/>
    <n v="505520373364"/>
    <s v="2037-300"/>
    <s v="Miskolc"/>
    <d v="2017-12-02T00:00:00"/>
    <d v="2020-04-25T00:00:00"/>
    <x v="38"/>
    <s v="T49030"/>
    <s v="ablak alsórész javítás"/>
    <n v="1"/>
    <n v="0"/>
    <n v="2604810"/>
    <s v="Ft/kocsi"/>
    <m/>
    <m/>
    <n v="0"/>
    <m/>
    <d v="2020-06-24T00:00:00"/>
    <n v="2020"/>
    <n v="6"/>
    <s v=""/>
    <s v=""/>
    <s v=""/>
    <n v="0"/>
    <m/>
    <m/>
    <s v="2037-300"/>
    <s v=""/>
    <s v=""/>
    <s v="nem"/>
    <s v=""/>
    <x v="1"/>
  </r>
  <r>
    <n v="505520373364"/>
    <n v="505520373364"/>
    <n v="505520373364"/>
    <s v="2037-300"/>
    <s v="Miskolc"/>
    <d v="2017-12-02T00:00:00"/>
    <d v="2020-04-25T00:00:00"/>
    <x v="39"/>
    <s v="P48108"/>
    <e v="#N/A"/>
    <n v="0"/>
    <n v="0"/>
    <n v="3641000"/>
    <s v="Ft/kocsi"/>
    <m/>
    <m/>
    <n v="0"/>
    <m/>
    <d v="2020-06-24T00:00:00"/>
    <n v="2020"/>
    <n v="6"/>
    <s v=""/>
    <s v=""/>
    <s v=""/>
    <n v="0"/>
    <m/>
    <m/>
    <s v="2037-300"/>
    <s v=""/>
    <s v=""/>
    <s v="nem"/>
    <s v=""/>
    <x v="1"/>
  </r>
  <r>
    <n v="505520373364"/>
    <n v="505520373364"/>
    <n v="505520373364"/>
    <s v="2037-300"/>
    <s v="Miskolc"/>
    <d v="2017-12-02T00:00:00"/>
    <d v="2020-04-25T00:00:00"/>
    <x v="21"/>
    <e v="#N/A"/>
    <s v="szolgálati tároló kialakítás"/>
    <n v="1"/>
    <n v="1"/>
    <n v="1000000"/>
    <m/>
    <m/>
    <n v="1000000"/>
    <m/>
    <m/>
    <d v="2020-06-24T00:00:00"/>
    <n v="2020"/>
    <n v="6"/>
    <s v=""/>
    <s v=""/>
    <s v=""/>
    <n v="1000000"/>
    <m/>
    <m/>
    <s v="2037-300"/>
    <s v=""/>
    <s v=""/>
    <s v="nem"/>
    <s v=""/>
    <x v="0"/>
  </r>
  <r>
    <n v="505520373380"/>
    <n v="505520373380"/>
    <n v="505520373380"/>
    <s v="2037-300"/>
    <s v="Szeged"/>
    <d v="2019-06-26T00:00:00"/>
    <d v="2019-06-26T00:00:00"/>
    <x v="6"/>
    <s v="zöld3"/>
    <s v="UIC csere, zöldhurok"/>
    <n v="0"/>
    <n v="0"/>
    <n v="2941300"/>
    <s v="Ft/kocsi"/>
    <n v="0"/>
    <m/>
    <n v="0"/>
    <m/>
    <d v="2019-08-25T00:00:00"/>
    <n v="2019"/>
    <n v="8"/>
    <n v="15000000"/>
    <n v="363840"/>
    <n v="4636160"/>
    <n v="20000000"/>
    <m/>
    <m/>
    <s v="2037-300"/>
    <s v=""/>
    <s v=""/>
    <s v="igen"/>
    <n v="6371400"/>
    <x v="1"/>
  </r>
  <r>
    <n v="505520373380"/>
    <n v="505520373380"/>
    <n v="505520373380"/>
    <s v="2037-300"/>
    <s v="Szeged"/>
    <d v="2019-06-26T00:00:00"/>
    <d v="2019-06-26T00:00:00"/>
    <x v="9"/>
    <s v="HANG2"/>
    <s v="hangosítás kiépítés (fix beépítésű mikrofonnal)"/>
    <n v="1"/>
    <n v="0"/>
    <n v="1727300"/>
    <s v="Ft/kocsi"/>
    <n v="0"/>
    <m/>
    <n v="0"/>
    <m/>
    <d v="2019-08-25T00:00:00"/>
    <n v="2019"/>
    <n v="8"/>
    <s v=""/>
    <s v=""/>
    <s v=""/>
    <n v="0"/>
    <m/>
    <m/>
    <s v="2037-300"/>
    <s v=""/>
    <s v=""/>
    <s v="nem"/>
    <s v=""/>
    <x v="1"/>
  </r>
  <r>
    <n v="505520373380"/>
    <n v="505520373380"/>
    <n v="505520373380"/>
    <s v="2037-300"/>
    <s v="Szeged"/>
    <d v="2019-06-26T00:00:00"/>
    <d v="2019-06-26T00:00:00"/>
    <x v="8"/>
    <e v="#N/A"/>
    <s v="UIC kábel"/>
    <n v="1"/>
    <n v="0"/>
    <s v="x"/>
    <m/>
    <m/>
    <m/>
    <n v="0"/>
    <m/>
    <d v="2019-08-25T00:00:00"/>
    <n v="2019"/>
    <n v="8"/>
    <s v=""/>
    <s v=""/>
    <s v=""/>
    <n v="0"/>
    <m/>
    <m/>
    <s v="2037-300"/>
    <s v=""/>
    <s v=""/>
    <s v="nem"/>
    <s v=""/>
    <x v="1"/>
  </r>
  <r>
    <n v="505520373380"/>
    <n v="505520373380"/>
    <n v="505520373380"/>
    <s v="2037-300"/>
    <s v="Szeged"/>
    <d v="2019-06-26T00:00:00"/>
    <d v="2019-06-26T00:00:00"/>
    <x v="26"/>
    <e v="#N/A"/>
    <s v="ajtóátalakítás"/>
    <n v="1"/>
    <n v="1"/>
    <s v="x"/>
    <m/>
    <m/>
    <m/>
    <n v="0"/>
    <m/>
    <d v="2019-08-25T00:00:00"/>
    <n v="2019"/>
    <n v="8"/>
    <s v=""/>
    <s v=""/>
    <s v=""/>
    <n v="0"/>
    <m/>
    <m/>
    <s v="2037-300"/>
    <s v=""/>
    <s v=""/>
    <s v="nem"/>
    <s v=""/>
    <x v="1"/>
  </r>
  <r>
    <n v="505520373380"/>
    <n v="505520373380"/>
    <n v="505520373380"/>
    <s v="2037-300"/>
    <s v="Szeged"/>
    <d v="2019-06-26T00:00:00"/>
    <d v="2019-06-26T00:00:00"/>
    <x v="35"/>
    <s v="P27103"/>
    <s v="FG-1 jeladó beépítés előkészítés"/>
    <n v="1"/>
    <n v="0"/>
    <n v="160900"/>
    <s v="Ft/kocsi"/>
    <n v="5"/>
    <n v="0"/>
    <m/>
    <m/>
    <d v="2019-08-25T00:00:00"/>
    <n v="2019"/>
    <n v="8"/>
    <s v=""/>
    <s v=""/>
    <s v=""/>
    <n v="0"/>
    <m/>
    <m/>
    <s v="2037-300"/>
    <s v=""/>
    <s v=""/>
    <s v="nem"/>
    <s v=""/>
    <x v="0"/>
  </r>
  <r>
    <n v="505520373380"/>
    <n v="505520373380"/>
    <n v="505520373380"/>
    <s v="2037-300"/>
    <s v="Szeged"/>
    <d v="2019-06-26T00:00:00"/>
    <d v="2019-06-26T00:00:00"/>
    <x v="28"/>
    <s v="KOMF2"/>
    <s v="komfortnövelés"/>
    <n v="0"/>
    <n v="0"/>
    <n v="44946600"/>
    <s v="Ft/kocsi"/>
    <n v="0"/>
    <n v="0"/>
    <m/>
    <m/>
    <d v="2019-08-25T00:00:00"/>
    <n v="2019"/>
    <n v="8"/>
    <s v=""/>
    <s v=""/>
    <s v=""/>
    <n v="0"/>
    <m/>
    <m/>
    <s v="2037-300"/>
    <s v=""/>
    <s v=""/>
    <s v="nem"/>
    <s v=""/>
    <x v="0"/>
  </r>
  <r>
    <n v="505520373380"/>
    <n v="505520373380"/>
    <n v="505520373380"/>
    <s v="2037-300"/>
    <s v="Szeged"/>
    <d v="2019-06-26T00:00:00"/>
    <d v="2019-06-26T00:00:00"/>
    <x v="36"/>
    <s v="T41085"/>
    <s v="hossztartó javítás"/>
    <n v="1"/>
    <n v="1"/>
    <n v="1259600"/>
    <s v="Ft/kocsi"/>
    <n v="5"/>
    <n v="1259600"/>
    <m/>
    <m/>
    <d v="2019-08-25T00:00:00"/>
    <n v="2019"/>
    <n v="8"/>
    <s v=""/>
    <s v=""/>
    <s v=""/>
    <n v="1259600"/>
    <m/>
    <m/>
    <s v="2037-300"/>
    <s v=""/>
    <s v=""/>
    <s v="nem"/>
    <s v=""/>
    <x v="0"/>
  </r>
  <r>
    <n v="505520373380"/>
    <n v="505520373380"/>
    <n v="505520373380"/>
    <s v="2037-300"/>
    <s v="Szeged"/>
    <d v="2019-06-26T00:00:00"/>
    <d v="2019-06-26T00:00:00"/>
    <x v="37"/>
    <s v="T21621"/>
    <s v="segédhossztartó csere"/>
    <n v="1"/>
    <n v="0"/>
    <n v="275400"/>
    <s v="Ft/db"/>
    <n v="5"/>
    <n v="0"/>
    <m/>
    <m/>
    <d v="2019-08-25T00:00:00"/>
    <n v="2019"/>
    <n v="8"/>
    <s v=""/>
    <s v=""/>
    <s v=""/>
    <n v="0"/>
    <m/>
    <m/>
    <s v="2037-300"/>
    <s v=""/>
    <s v=""/>
    <s v="nem"/>
    <s v=""/>
    <x v="0"/>
  </r>
  <r>
    <n v="505520373380"/>
    <n v="505520373380"/>
    <n v="505520373380"/>
    <s v="2037-300"/>
    <s v="Szeged"/>
    <d v="2019-06-26T00:00:00"/>
    <d v="2019-06-26T00:00:00"/>
    <x v="38"/>
    <s v="T49030"/>
    <s v="ablak alsórész javítás"/>
    <n v="1"/>
    <n v="0"/>
    <n v="2604810"/>
    <s v="Ft/kocsi"/>
    <m/>
    <m/>
    <n v="0"/>
    <m/>
    <d v="2019-08-25T00:00:00"/>
    <n v="2019"/>
    <n v="8"/>
    <s v=""/>
    <s v=""/>
    <s v=""/>
    <n v="0"/>
    <m/>
    <m/>
    <s v="2037-300"/>
    <s v=""/>
    <s v=""/>
    <s v="nem"/>
    <s v=""/>
    <x v="1"/>
  </r>
  <r>
    <n v="505520373380"/>
    <n v="505520373380"/>
    <n v="505520373380"/>
    <s v="2037-300"/>
    <s v="Szeged"/>
    <d v="2019-06-26T00:00:00"/>
    <d v="2019-06-26T00:00:00"/>
    <x v="39"/>
    <s v="P48108"/>
    <e v="#N/A"/>
    <n v="1"/>
    <n v="1"/>
    <n v="3641000"/>
    <s v="Ft/kocsi"/>
    <m/>
    <m/>
    <n v="3641000"/>
    <m/>
    <d v="2019-08-25T00:00:00"/>
    <n v="2019"/>
    <n v="8"/>
    <s v=""/>
    <s v=""/>
    <s v=""/>
    <n v="3641000"/>
    <m/>
    <m/>
    <s v="2037-300"/>
    <s v=""/>
    <s v=""/>
    <s v="nem"/>
    <s v=""/>
    <x v="1"/>
  </r>
  <r>
    <n v="505520373380"/>
    <n v="505520373380"/>
    <n v="505520373380"/>
    <s v="2037-300"/>
    <s v="Szeged"/>
    <d v="2019-06-26T00:00:00"/>
    <d v="2019-06-26T00:00:00"/>
    <x v="21"/>
    <e v="#N/A"/>
    <s v="szolgálati tároló kialakítás"/>
    <n v="1"/>
    <n v="0"/>
    <n v="1000000"/>
    <m/>
    <m/>
    <n v="0"/>
    <m/>
    <m/>
    <d v="2019-08-25T00:00:00"/>
    <n v="2019"/>
    <n v="8"/>
    <s v=""/>
    <s v=""/>
    <s v=""/>
    <n v="0"/>
    <m/>
    <m/>
    <s v="2037-300"/>
    <s v=""/>
    <s v=""/>
    <s v="nem"/>
    <s v=""/>
    <x v="0"/>
  </r>
  <r>
    <n v="505520373398"/>
    <n v="505520373398"/>
    <n v="505520373398"/>
    <s v="2037-300"/>
    <s v="Miskolc"/>
    <d v="2018-03-04T00:00:00"/>
    <d v="2018-03-04T00:00:00"/>
    <x v="6"/>
    <s v="zöld3"/>
    <s v="UIC csere, zöldhurok"/>
    <n v="1"/>
    <n v="1"/>
    <n v="2941300"/>
    <s v="Ft/kocsi"/>
    <n v="0"/>
    <m/>
    <n v="2941300"/>
    <m/>
    <d v="2018-05-03T00:00:00"/>
    <n v="2018"/>
    <n v="5"/>
    <n v="15000000"/>
    <n v="363840"/>
    <n v="4636160"/>
    <n v="22941300"/>
    <m/>
    <m/>
    <s v="2037-300"/>
    <s v=""/>
    <s v=""/>
    <s v="igen"/>
    <n v="59027710"/>
    <x v="1"/>
  </r>
  <r>
    <n v="505520373398"/>
    <n v="505520373398"/>
    <n v="505520373398"/>
    <s v="2037-300"/>
    <s v="Miskolc"/>
    <d v="2018-03-04T00:00:00"/>
    <d v="2018-03-04T00:00:00"/>
    <x v="9"/>
    <s v="HANG2"/>
    <s v="hangosítás kiépítés (fix beépítésű mikrofonnal)"/>
    <n v="1"/>
    <n v="1"/>
    <n v="1727300"/>
    <s v="Ft/kocsi"/>
    <n v="0"/>
    <m/>
    <n v="1727300"/>
    <m/>
    <d v="2018-05-03T00:00:00"/>
    <n v="2018"/>
    <n v="5"/>
    <s v=""/>
    <s v=""/>
    <s v=""/>
    <n v="1727300"/>
    <m/>
    <m/>
    <s v="2037-300"/>
    <s v=""/>
    <s v=""/>
    <s v="nem"/>
    <s v=""/>
    <x v="1"/>
  </r>
  <r>
    <n v="505520373398"/>
    <n v="505520373398"/>
    <n v="505520373398"/>
    <s v="2037-300"/>
    <s v="Miskolc"/>
    <d v="2018-03-04T00:00:00"/>
    <d v="2018-03-04T00:00:00"/>
    <x v="8"/>
    <e v="#N/A"/>
    <s v="UIC kábel"/>
    <n v="1"/>
    <n v="1"/>
    <s v="x"/>
    <m/>
    <m/>
    <m/>
    <n v="0"/>
    <m/>
    <d v="2018-05-03T00:00:00"/>
    <n v="2018"/>
    <n v="5"/>
    <s v=""/>
    <s v=""/>
    <s v=""/>
    <n v="0"/>
    <m/>
    <m/>
    <s v="2037-300"/>
    <s v=""/>
    <s v=""/>
    <s v="nem"/>
    <s v=""/>
    <x v="1"/>
  </r>
  <r>
    <n v="505520373398"/>
    <n v="505520373398"/>
    <n v="505520373398"/>
    <s v="2037-300"/>
    <s v="Miskolc"/>
    <d v="2018-03-04T00:00:00"/>
    <d v="2018-03-04T00:00:00"/>
    <x v="26"/>
    <e v="#N/A"/>
    <s v="ajtóátalakítás"/>
    <n v="1"/>
    <n v="1"/>
    <s v="x"/>
    <m/>
    <m/>
    <m/>
    <n v="0"/>
    <m/>
    <d v="2018-05-03T00:00:00"/>
    <n v="2018"/>
    <n v="5"/>
    <s v=""/>
    <s v=""/>
    <s v=""/>
    <n v="0"/>
    <m/>
    <m/>
    <s v="2037-300"/>
    <s v=""/>
    <s v=""/>
    <s v="nem"/>
    <s v=""/>
    <x v="1"/>
  </r>
  <r>
    <n v="505520373398"/>
    <n v="505520373398"/>
    <n v="505520373398"/>
    <s v="2037-300"/>
    <s v="Miskolc"/>
    <d v="2018-03-04T00:00:00"/>
    <d v="2018-03-04T00:00:00"/>
    <x v="35"/>
    <s v="P27103"/>
    <s v="FG-1 jeladó beépítés előkészítés"/>
    <n v="1"/>
    <n v="1"/>
    <n v="160900"/>
    <s v="Ft/kocsi"/>
    <n v="5"/>
    <n v="160900"/>
    <m/>
    <m/>
    <d v="2018-05-03T00:00:00"/>
    <n v="2018"/>
    <n v="5"/>
    <s v=""/>
    <s v=""/>
    <s v=""/>
    <n v="160900"/>
    <m/>
    <m/>
    <s v="2037-300"/>
    <s v=""/>
    <s v=""/>
    <s v="nem"/>
    <s v=""/>
    <x v="0"/>
  </r>
  <r>
    <n v="505520373398"/>
    <n v="505520373398"/>
    <n v="505520373398"/>
    <s v="2037-300"/>
    <s v="Miskolc"/>
    <d v="2018-03-04T00:00:00"/>
    <d v="2018-03-04T00:00:00"/>
    <x v="28"/>
    <s v="KOMF2"/>
    <s v="komfortnövelés"/>
    <n v="1"/>
    <n v="1"/>
    <n v="44946600"/>
    <s v="Ft/kocsi"/>
    <n v="0"/>
    <n v="44946600"/>
    <m/>
    <m/>
    <d v="2018-05-03T00:00:00"/>
    <n v="2018"/>
    <n v="5"/>
    <s v=""/>
    <s v=""/>
    <s v=""/>
    <n v="44946600"/>
    <m/>
    <m/>
    <s v="2037-300"/>
    <s v=""/>
    <s v=""/>
    <s v="nem"/>
    <s v=""/>
    <x v="0"/>
  </r>
  <r>
    <n v="505520373398"/>
    <n v="505520373398"/>
    <n v="505520373398"/>
    <s v="2037-300"/>
    <s v="Miskolc"/>
    <d v="2018-03-04T00:00:00"/>
    <d v="2018-03-04T00:00:00"/>
    <x v="36"/>
    <s v="T41085"/>
    <s v="hossztartó javítás"/>
    <n v="1"/>
    <n v="1"/>
    <n v="1259600"/>
    <s v="Ft/kocsi"/>
    <n v="5"/>
    <n v="1259600"/>
    <m/>
    <m/>
    <d v="2018-05-03T00:00:00"/>
    <n v="2018"/>
    <n v="5"/>
    <s v=""/>
    <s v=""/>
    <s v=""/>
    <n v="1259600"/>
    <m/>
    <m/>
    <s v="2037-300"/>
    <s v=""/>
    <s v=""/>
    <s v="nem"/>
    <s v=""/>
    <x v="0"/>
  </r>
  <r>
    <n v="505520373398"/>
    <n v="505520373398"/>
    <n v="505520373398"/>
    <s v="2037-300"/>
    <s v="Miskolc"/>
    <d v="2018-03-04T00:00:00"/>
    <d v="2018-03-04T00:00:00"/>
    <x v="37"/>
    <s v="T21621"/>
    <s v="segédhossztartó csere"/>
    <n v="1"/>
    <n v="1"/>
    <n v="275400"/>
    <s v="Ft/db"/>
    <n v="5"/>
    <n v="275400"/>
    <m/>
    <m/>
    <d v="2018-05-03T00:00:00"/>
    <n v="2018"/>
    <n v="5"/>
    <s v=""/>
    <s v=""/>
    <s v=""/>
    <n v="275400"/>
    <m/>
    <m/>
    <s v="2037-300"/>
    <s v=""/>
    <s v=""/>
    <s v="nem"/>
    <s v=""/>
    <x v="0"/>
  </r>
  <r>
    <n v="505520373398"/>
    <n v="505520373398"/>
    <n v="505520373398"/>
    <s v="2037-300"/>
    <s v="Miskolc"/>
    <d v="2018-03-04T00:00:00"/>
    <d v="2018-03-04T00:00:00"/>
    <x v="38"/>
    <s v="T49030"/>
    <s v="ablak alsórész javítás"/>
    <n v="1"/>
    <n v="1"/>
    <n v="2604810"/>
    <s v="Ft/kocsi"/>
    <m/>
    <m/>
    <n v="2604810"/>
    <m/>
    <d v="2018-05-03T00:00:00"/>
    <n v="2018"/>
    <n v="5"/>
    <s v=""/>
    <s v=""/>
    <s v=""/>
    <n v="2604810"/>
    <m/>
    <m/>
    <s v="2037-300"/>
    <s v=""/>
    <s v=""/>
    <s v="nem"/>
    <s v=""/>
    <x v="1"/>
  </r>
  <r>
    <n v="505520373398"/>
    <n v="505520373398"/>
    <n v="505520373398"/>
    <s v="2037-300"/>
    <s v="Miskolc"/>
    <d v="2018-03-04T00:00:00"/>
    <d v="2018-03-04T00:00:00"/>
    <x v="39"/>
    <s v="P48108"/>
    <e v="#N/A"/>
    <n v="1"/>
    <n v="1"/>
    <n v="3641000"/>
    <s v="Ft/kocsi"/>
    <m/>
    <m/>
    <n v="3641000"/>
    <m/>
    <d v="2018-05-03T00:00:00"/>
    <n v="2018"/>
    <n v="5"/>
    <s v=""/>
    <s v=""/>
    <s v=""/>
    <n v="3641000"/>
    <m/>
    <m/>
    <s v="2037-300"/>
    <s v=""/>
    <s v=""/>
    <s v="nem"/>
    <s v=""/>
    <x v="1"/>
  </r>
  <r>
    <n v="505520373398"/>
    <n v="505520373398"/>
    <n v="505520373398"/>
    <s v="2037-300"/>
    <s v="Miskolc"/>
    <d v="2018-03-04T00:00:00"/>
    <d v="2018-03-04T00:00:00"/>
    <x v="21"/>
    <e v="#N/A"/>
    <s v="szolgálati tároló kialakítás"/>
    <n v="1"/>
    <n v="0"/>
    <n v="1000000"/>
    <m/>
    <m/>
    <n v="0"/>
    <m/>
    <m/>
    <d v="2018-05-03T00:00:00"/>
    <n v="2018"/>
    <n v="5"/>
    <s v=""/>
    <s v=""/>
    <s v=""/>
    <n v="0"/>
    <m/>
    <m/>
    <s v="2037-300"/>
    <s v=""/>
    <s v=""/>
    <s v="nem"/>
    <s v=""/>
    <x v="0"/>
  </r>
  <r>
    <n v="505520373406"/>
    <n v="505520373406"/>
    <n v="505520373406"/>
    <s v="2037-300"/>
    <s v="Miskolc"/>
    <d v="2018-02-25T00:00:00"/>
    <d v="2018-02-25T00:00:00"/>
    <x v="6"/>
    <s v="zöld3"/>
    <s v="UIC csere, zöldhurok"/>
    <n v="1"/>
    <n v="1"/>
    <n v="2941300"/>
    <s v="Ft/kocsi"/>
    <n v="0"/>
    <m/>
    <n v="2941300"/>
    <m/>
    <d v="2018-04-26T00:00:00"/>
    <n v="2018"/>
    <n v="4"/>
    <n v="15000000"/>
    <n v="363840"/>
    <n v="4636160"/>
    <n v="22941300"/>
    <m/>
    <m/>
    <s v="2037-300"/>
    <s v=""/>
    <s v=""/>
    <s v="igen"/>
    <n v="60027710"/>
    <x v="1"/>
  </r>
  <r>
    <n v="505520373406"/>
    <n v="505520373406"/>
    <n v="505520373406"/>
    <s v="2037-300"/>
    <s v="Miskolc"/>
    <d v="2018-02-25T00:00:00"/>
    <d v="2018-02-25T00:00:00"/>
    <x v="9"/>
    <s v="HANG2"/>
    <s v="hangosítás kiépítés (fix beépítésű mikrofonnal)"/>
    <n v="1"/>
    <n v="1"/>
    <n v="1727300"/>
    <s v="Ft/kocsi"/>
    <n v="0"/>
    <m/>
    <n v="1727300"/>
    <m/>
    <d v="2018-04-26T00:00:00"/>
    <n v="2018"/>
    <n v="4"/>
    <s v=""/>
    <s v=""/>
    <s v=""/>
    <n v="1727300"/>
    <m/>
    <m/>
    <s v="2037-300"/>
    <s v=""/>
    <s v=""/>
    <s v="nem"/>
    <s v=""/>
    <x v="1"/>
  </r>
  <r>
    <n v="505520373406"/>
    <n v="505520373406"/>
    <n v="505520373406"/>
    <s v="2037-300"/>
    <s v="Miskolc"/>
    <d v="2018-02-25T00:00:00"/>
    <d v="2018-02-25T00:00:00"/>
    <x v="8"/>
    <e v="#N/A"/>
    <s v="UIC kábel"/>
    <n v="1"/>
    <n v="1"/>
    <s v="x"/>
    <m/>
    <m/>
    <m/>
    <n v="0"/>
    <m/>
    <d v="2018-04-26T00:00:00"/>
    <n v="2018"/>
    <n v="4"/>
    <s v=""/>
    <s v=""/>
    <s v=""/>
    <n v="0"/>
    <m/>
    <m/>
    <s v="2037-300"/>
    <s v=""/>
    <s v=""/>
    <s v="nem"/>
    <s v=""/>
    <x v="1"/>
  </r>
  <r>
    <n v="505520373406"/>
    <n v="505520373406"/>
    <n v="505520373406"/>
    <s v="2037-300"/>
    <s v="Miskolc"/>
    <d v="2018-02-25T00:00:00"/>
    <d v="2018-02-25T00:00:00"/>
    <x v="26"/>
    <e v="#N/A"/>
    <s v="ajtóátalakítás"/>
    <n v="1"/>
    <n v="1"/>
    <s v="x"/>
    <m/>
    <m/>
    <m/>
    <n v="0"/>
    <m/>
    <d v="2018-04-26T00:00:00"/>
    <n v="2018"/>
    <n v="4"/>
    <s v=""/>
    <s v=""/>
    <s v=""/>
    <n v="0"/>
    <m/>
    <m/>
    <s v="2037-300"/>
    <s v=""/>
    <s v=""/>
    <s v="nem"/>
    <s v=""/>
    <x v="1"/>
  </r>
  <r>
    <n v="505520373406"/>
    <n v="505520373406"/>
    <n v="505520373406"/>
    <s v="2037-300"/>
    <s v="Miskolc"/>
    <d v="2018-02-25T00:00:00"/>
    <d v="2018-02-25T00:00:00"/>
    <x v="35"/>
    <s v="P27103"/>
    <s v="FG-1 jeladó beépítés előkészítés"/>
    <n v="1"/>
    <n v="1"/>
    <n v="160900"/>
    <s v="Ft/kocsi"/>
    <n v="5"/>
    <n v="160900"/>
    <m/>
    <m/>
    <d v="2018-04-26T00:00:00"/>
    <n v="2018"/>
    <n v="4"/>
    <s v=""/>
    <s v=""/>
    <s v=""/>
    <n v="160900"/>
    <m/>
    <m/>
    <s v="2037-300"/>
    <s v=""/>
    <s v=""/>
    <s v="nem"/>
    <s v=""/>
    <x v="0"/>
  </r>
  <r>
    <n v="505520373406"/>
    <n v="505520373406"/>
    <n v="505520373406"/>
    <s v="2037-300"/>
    <s v="Miskolc"/>
    <d v="2018-02-25T00:00:00"/>
    <d v="2018-02-25T00:00:00"/>
    <x v="28"/>
    <s v="KOMF2"/>
    <s v="komfortnövelés"/>
    <n v="1"/>
    <n v="1"/>
    <n v="44946600"/>
    <s v="Ft/kocsi"/>
    <n v="0"/>
    <n v="44946600"/>
    <m/>
    <m/>
    <d v="2018-04-26T00:00:00"/>
    <n v="2018"/>
    <n v="4"/>
    <s v=""/>
    <s v=""/>
    <s v=""/>
    <n v="44946600"/>
    <m/>
    <m/>
    <s v="2037-300"/>
    <s v=""/>
    <s v=""/>
    <s v="nem"/>
    <s v=""/>
    <x v="0"/>
  </r>
  <r>
    <n v="505520373406"/>
    <n v="505520373406"/>
    <n v="505520373406"/>
    <s v="2037-300"/>
    <s v="Miskolc"/>
    <d v="2018-02-25T00:00:00"/>
    <d v="2018-02-25T00:00:00"/>
    <x v="36"/>
    <s v="T41085"/>
    <s v="hossztartó javítás"/>
    <n v="1"/>
    <n v="1"/>
    <n v="1259600"/>
    <s v="Ft/kocsi"/>
    <n v="5"/>
    <n v="1259600"/>
    <m/>
    <m/>
    <d v="2018-04-26T00:00:00"/>
    <n v="2018"/>
    <n v="4"/>
    <s v=""/>
    <s v=""/>
    <s v=""/>
    <n v="1259600"/>
    <m/>
    <m/>
    <s v="2037-300"/>
    <s v=""/>
    <s v=""/>
    <s v="nem"/>
    <s v=""/>
    <x v="0"/>
  </r>
  <r>
    <n v="505520373406"/>
    <n v="505520373406"/>
    <n v="505520373406"/>
    <s v="2037-300"/>
    <s v="Miskolc"/>
    <d v="2018-02-25T00:00:00"/>
    <d v="2018-02-25T00:00:00"/>
    <x v="37"/>
    <s v="T21621"/>
    <s v="segédhossztartó csere"/>
    <n v="1"/>
    <n v="1"/>
    <n v="275400"/>
    <s v="Ft/db"/>
    <n v="5"/>
    <n v="275400"/>
    <m/>
    <m/>
    <d v="2018-04-26T00:00:00"/>
    <n v="2018"/>
    <n v="4"/>
    <s v=""/>
    <s v=""/>
    <s v=""/>
    <n v="275400"/>
    <m/>
    <m/>
    <s v="2037-300"/>
    <s v=""/>
    <s v=""/>
    <s v="nem"/>
    <s v=""/>
    <x v="0"/>
  </r>
  <r>
    <n v="505520373406"/>
    <n v="505520373406"/>
    <n v="505520373406"/>
    <s v="2037-300"/>
    <s v="Miskolc"/>
    <d v="2018-02-25T00:00:00"/>
    <d v="2018-02-25T00:00:00"/>
    <x v="38"/>
    <s v="T49030"/>
    <s v="ablak alsórész javítás"/>
    <n v="1"/>
    <n v="1"/>
    <n v="2604810"/>
    <s v="Ft/kocsi"/>
    <m/>
    <m/>
    <n v="2604810"/>
    <m/>
    <d v="2018-04-26T00:00:00"/>
    <n v="2018"/>
    <n v="4"/>
    <s v=""/>
    <s v=""/>
    <s v=""/>
    <n v="2604810"/>
    <m/>
    <m/>
    <s v="2037-300"/>
    <s v=""/>
    <s v=""/>
    <s v="nem"/>
    <s v=""/>
    <x v="1"/>
  </r>
  <r>
    <n v="505520373406"/>
    <n v="505520373406"/>
    <n v="505520373406"/>
    <s v="2037-300"/>
    <s v="Miskolc"/>
    <d v="2018-02-25T00:00:00"/>
    <d v="2018-02-25T00:00:00"/>
    <x v="39"/>
    <s v="P48108"/>
    <e v="#N/A"/>
    <n v="1"/>
    <n v="1"/>
    <n v="3641000"/>
    <s v="Ft/kocsi"/>
    <m/>
    <m/>
    <n v="3641000"/>
    <m/>
    <d v="2018-04-26T00:00:00"/>
    <n v="2018"/>
    <n v="4"/>
    <s v=""/>
    <s v=""/>
    <s v=""/>
    <n v="3641000"/>
    <m/>
    <m/>
    <s v="2037-300"/>
    <s v=""/>
    <s v=""/>
    <s v="nem"/>
    <s v=""/>
    <x v="1"/>
  </r>
  <r>
    <n v="505520373406"/>
    <n v="505520373406"/>
    <n v="505520373406"/>
    <s v="2037-300"/>
    <s v="Miskolc"/>
    <d v="2018-02-25T00:00:00"/>
    <d v="2018-02-25T00:00:00"/>
    <x v="21"/>
    <e v="#N/A"/>
    <s v="szolgálati tároló kialakítás"/>
    <n v="1"/>
    <n v="1"/>
    <n v="1000000"/>
    <m/>
    <m/>
    <n v="1000000"/>
    <m/>
    <m/>
    <d v="2018-04-26T00:00:00"/>
    <n v="2018"/>
    <n v="4"/>
    <s v=""/>
    <s v=""/>
    <s v=""/>
    <n v="1000000"/>
    <m/>
    <m/>
    <s v="2037-300"/>
    <s v=""/>
    <s v=""/>
    <s v="nem"/>
    <s v=""/>
    <x v="0"/>
  </r>
  <r>
    <n v="505520373422"/>
    <n v="505520373422"/>
    <n v="505520373422"/>
    <s v="2037-300"/>
    <s v="Szeged"/>
    <d v="2019-05-12T00:00:00"/>
    <d v="2019-05-12T00:00:00"/>
    <x v="6"/>
    <s v="zöld3"/>
    <s v="UIC csere, zöldhurok"/>
    <n v="0"/>
    <n v="0"/>
    <n v="2941300"/>
    <s v="Ft/kocsi"/>
    <n v="0"/>
    <m/>
    <n v="0"/>
    <m/>
    <d v="2019-07-11T00:00:00"/>
    <n v="2019"/>
    <n v="7"/>
    <n v="15000000"/>
    <n v="363840"/>
    <n v="4636160"/>
    <n v="20000000"/>
    <m/>
    <m/>
    <s v="2037-300"/>
    <s v=""/>
    <s v=""/>
    <s v="igen"/>
    <n v="6371400"/>
    <x v="1"/>
  </r>
  <r>
    <n v="505520373422"/>
    <n v="505520373422"/>
    <n v="505520373422"/>
    <s v="2037-300"/>
    <s v="Szeged"/>
    <d v="2019-05-12T00:00:00"/>
    <d v="2019-05-12T00:00:00"/>
    <x v="9"/>
    <s v="HANG2"/>
    <s v="hangosítás kiépítés (fix beépítésű mikrofonnal)"/>
    <n v="1"/>
    <n v="0"/>
    <n v="1727300"/>
    <s v="Ft/kocsi"/>
    <n v="0"/>
    <m/>
    <n v="0"/>
    <m/>
    <d v="2019-07-11T00:00:00"/>
    <n v="2019"/>
    <n v="7"/>
    <s v=""/>
    <s v=""/>
    <s v=""/>
    <n v="0"/>
    <m/>
    <m/>
    <s v="2037-300"/>
    <s v=""/>
    <s v=""/>
    <s v="nem"/>
    <s v=""/>
    <x v="1"/>
  </r>
  <r>
    <n v="505520373422"/>
    <n v="505520373422"/>
    <n v="505520373422"/>
    <s v="2037-300"/>
    <s v="Szeged"/>
    <d v="2019-05-12T00:00:00"/>
    <d v="2019-05-12T00:00:00"/>
    <x v="8"/>
    <e v="#N/A"/>
    <s v="UIC kábel"/>
    <n v="1"/>
    <n v="0"/>
    <s v="x"/>
    <m/>
    <m/>
    <m/>
    <n v="0"/>
    <m/>
    <d v="2019-07-11T00:00:00"/>
    <n v="2019"/>
    <n v="7"/>
    <s v=""/>
    <s v=""/>
    <s v=""/>
    <n v="0"/>
    <m/>
    <m/>
    <s v="2037-300"/>
    <s v=""/>
    <s v=""/>
    <s v="nem"/>
    <s v=""/>
    <x v="1"/>
  </r>
  <r>
    <n v="505520373422"/>
    <n v="505520373422"/>
    <n v="505520373422"/>
    <s v="2037-300"/>
    <s v="Szeged"/>
    <d v="2019-05-12T00:00:00"/>
    <d v="2019-05-12T00:00:00"/>
    <x v="26"/>
    <e v="#N/A"/>
    <s v="ajtóátalakítás"/>
    <n v="1"/>
    <n v="1"/>
    <s v="x"/>
    <m/>
    <m/>
    <m/>
    <n v="0"/>
    <m/>
    <d v="2019-07-11T00:00:00"/>
    <n v="2019"/>
    <n v="7"/>
    <s v=""/>
    <s v=""/>
    <s v=""/>
    <n v="0"/>
    <m/>
    <m/>
    <s v="2037-300"/>
    <s v=""/>
    <s v=""/>
    <s v="nem"/>
    <s v=""/>
    <x v="1"/>
  </r>
  <r>
    <n v="505520373422"/>
    <n v="505520373422"/>
    <n v="505520373422"/>
    <s v="2037-300"/>
    <s v="Szeged"/>
    <d v="2019-05-12T00:00:00"/>
    <d v="2019-05-12T00:00:00"/>
    <x v="35"/>
    <s v="P27103"/>
    <s v="FG-1 jeladó beépítés előkészítés"/>
    <n v="1"/>
    <n v="0"/>
    <n v="160900"/>
    <s v="Ft/kocsi"/>
    <n v="5"/>
    <n v="0"/>
    <m/>
    <m/>
    <d v="2019-07-11T00:00:00"/>
    <n v="2019"/>
    <n v="7"/>
    <s v=""/>
    <s v=""/>
    <s v=""/>
    <n v="0"/>
    <m/>
    <m/>
    <s v="2037-300"/>
    <s v=""/>
    <s v=""/>
    <s v="nem"/>
    <s v=""/>
    <x v="0"/>
  </r>
  <r>
    <n v="505520373422"/>
    <n v="505520373422"/>
    <n v="505520373422"/>
    <s v="2037-300"/>
    <s v="Szeged"/>
    <d v="2019-05-12T00:00:00"/>
    <d v="2019-05-12T00:00:00"/>
    <x v="28"/>
    <s v="KOMF2"/>
    <s v="komfortnövelés"/>
    <n v="0"/>
    <n v="0"/>
    <n v="44946600"/>
    <s v="Ft/kocsi"/>
    <n v="0"/>
    <n v="0"/>
    <m/>
    <m/>
    <d v="2019-07-11T00:00:00"/>
    <n v="2019"/>
    <n v="7"/>
    <s v=""/>
    <s v=""/>
    <s v=""/>
    <n v="0"/>
    <m/>
    <m/>
    <s v="2037-300"/>
    <s v=""/>
    <s v=""/>
    <s v="nem"/>
    <s v=""/>
    <x v="0"/>
  </r>
  <r>
    <n v="505520373422"/>
    <n v="505520373422"/>
    <n v="505520373422"/>
    <s v="2037-300"/>
    <s v="Szeged"/>
    <d v="2019-05-12T00:00:00"/>
    <d v="2019-05-12T00:00:00"/>
    <x v="36"/>
    <s v="T41085"/>
    <s v="hossztartó javítás"/>
    <n v="1"/>
    <n v="1"/>
    <n v="1259600"/>
    <s v="Ft/kocsi"/>
    <n v="5"/>
    <n v="1259600"/>
    <m/>
    <m/>
    <d v="2019-07-11T00:00:00"/>
    <n v="2019"/>
    <n v="7"/>
    <s v=""/>
    <s v=""/>
    <s v=""/>
    <n v="1259600"/>
    <m/>
    <m/>
    <s v="2037-300"/>
    <s v=""/>
    <s v=""/>
    <s v="nem"/>
    <s v=""/>
    <x v="0"/>
  </r>
  <r>
    <n v="505520373422"/>
    <n v="505520373422"/>
    <n v="505520373422"/>
    <s v="2037-300"/>
    <s v="Szeged"/>
    <d v="2019-05-12T00:00:00"/>
    <d v="2019-05-12T00:00:00"/>
    <x v="37"/>
    <s v="T21621"/>
    <s v="segédhossztartó csere"/>
    <n v="1"/>
    <n v="0"/>
    <n v="275400"/>
    <s v="Ft/db"/>
    <n v="5"/>
    <n v="0"/>
    <m/>
    <m/>
    <d v="2019-07-11T00:00:00"/>
    <n v="2019"/>
    <n v="7"/>
    <s v=""/>
    <s v=""/>
    <s v=""/>
    <n v="0"/>
    <m/>
    <m/>
    <s v="2037-300"/>
    <s v=""/>
    <s v=""/>
    <s v="nem"/>
    <s v=""/>
    <x v="0"/>
  </r>
  <r>
    <n v="505520373422"/>
    <n v="505520373422"/>
    <n v="505520373422"/>
    <s v="2037-300"/>
    <s v="Szeged"/>
    <d v="2019-05-12T00:00:00"/>
    <d v="2019-05-12T00:00:00"/>
    <x v="38"/>
    <s v="T49030"/>
    <s v="ablak alsórész javítás"/>
    <n v="1"/>
    <n v="0"/>
    <n v="2604810"/>
    <s v="Ft/kocsi"/>
    <m/>
    <m/>
    <n v="0"/>
    <m/>
    <d v="2019-07-11T00:00:00"/>
    <n v="2019"/>
    <n v="7"/>
    <s v=""/>
    <s v=""/>
    <s v=""/>
    <n v="0"/>
    <m/>
    <m/>
    <s v="2037-300"/>
    <s v=""/>
    <s v=""/>
    <s v="nem"/>
    <s v=""/>
    <x v="1"/>
  </r>
  <r>
    <n v="505520373422"/>
    <n v="505520373422"/>
    <n v="505520373422"/>
    <s v="2037-300"/>
    <s v="Szeged"/>
    <d v="2019-05-12T00:00:00"/>
    <d v="2019-05-12T00:00:00"/>
    <x v="39"/>
    <s v="P48108"/>
    <e v="#N/A"/>
    <n v="1"/>
    <n v="1"/>
    <n v="3641000"/>
    <s v="Ft/kocsi"/>
    <m/>
    <m/>
    <n v="3641000"/>
    <m/>
    <d v="2019-07-11T00:00:00"/>
    <n v="2019"/>
    <n v="7"/>
    <s v=""/>
    <s v=""/>
    <s v=""/>
    <n v="3641000"/>
    <m/>
    <m/>
    <s v="2037-300"/>
    <s v=""/>
    <s v=""/>
    <s v="nem"/>
    <s v=""/>
    <x v="1"/>
  </r>
  <r>
    <n v="505520373422"/>
    <n v="505520373422"/>
    <n v="505520373422"/>
    <s v="2037-300"/>
    <s v="Szeged"/>
    <d v="2019-05-12T00:00:00"/>
    <d v="2019-05-12T00:00:00"/>
    <x v="21"/>
    <e v="#N/A"/>
    <s v="szolgálati tároló kialakítás"/>
    <n v="1"/>
    <n v="0"/>
    <n v="1000000"/>
    <m/>
    <m/>
    <n v="0"/>
    <m/>
    <m/>
    <d v="2019-07-11T00:00:00"/>
    <n v="2019"/>
    <n v="7"/>
    <s v=""/>
    <s v=""/>
    <s v=""/>
    <n v="0"/>
    <m/>
    <m/>
    <s v="2037-300"/>
    <s v=""/>
    <s v=""/>
    <s v="nem"/>
    <s v=""/>
    <x v="0"/>
  </r>
  <r>
    <n v="505520373430"/>
    <n v="505520373430"/>
    <n v="505520373430"/>
    <s v="2037-300"/>
    <s v="Debrecen"/>
    <d v="2019-06-26T00:00:00"/>
    <d v="2019-06-26T00:00:00"/>
    <x v="6"/>
    <s v="zöld3"/>
    <s v="UIC csere, zöldhurok"/>
    <n v="0"/>
    <n v="0"/>
    <n v="2941300"/>
    <s v="Ft/kocsi"/>
    <n v="0"/>
    <m/>
    <n v="0"/>
    <m/>
    <d v="2019-08-25T00:00:00"/>
    <n v="2019"/>
    <n v="8"/>
    <n v="15000000"/>
    <n v="363840"/>
    <n v="4636160"/>
    <n v="20000000"/>
    <m/>
    <m/>
    <s v="2037-300"/>
    <s v=""/>
    <s v=""/>
    <s v="igen"/>
    <n v="2604810"/>
    <x v="1"/>
  </r>
  <r>
    <n v="505520373430"/>
    <n v="505520373430"/>
    <n v="505520373430"/>
    <s v="2037-300"/>
    <s v="Debrecen"/>
    <d v="2019-06-26T00:00:00"/>
    <d v="2019-06-26T00:00:00"/>
    <x v="9"/>
    <s v="HANG2"/>
    <s v="hangosítás kiépítés (fix beépítésű mikrofonnal)"/>
    <n v="1"/>
    <n v="0"/>
    <n v="1727300"/>
    <s v="Ft/kocsi"/>
    <n v="0"/>
    <m/>
    <n v="0"/>
    <m/>
    <d v="2019-08-25T00:00:00"/>
    <n v="2019"/>
    <n v="8"/>
    <s v=""/>
    <s v=""/>
    <s v=""/>
    <n v="0"/>
    <m/>
    <m/>
    <s v="2037-300"/>
    <s v=""/>
    <s v=""/>
    <s v="nem"/>
    <s v=""/>
    <x v="1"/>
  </r>
  <r>
    <n v="505520373430"/>
    <n v="505520373430"/>
    <n v="505520373430"/>
    <s v="2037-300"/>
    <s v="Debrecen"/>
    <d v="2019-06-26T00:00:00"/>
    <d v="2019-06-26T00:00:00"/>
    <x v="8"/>
    <e v="#N/A"/>
    <s v="UIC kábel"/>
    <n v="1"/>
    <n v="0"/>
    <s v="x"/>
    <m/>
    <m/>
    <m/>
    <n v="0"/>
    <m/>
    <d v="2019-08-25T00:00:00"/>
    <n v="2019"/>
    <n v="8"/>
    <s v=""/>
    <s v=""/>
    <s v=""/>
    <n v="0"/>
    <m/>
    <m/>
    <s v="2037-300"/>
    <s v=""/>
    <s v=""/>
    <s v="nem"/>
    <s v=""/>
    <x v="1"/>
  </r>
  <r>
    <n v="505520373430"/>
    <n v="505520373430"/>
    <n v="505520373430"/>
    <s v="2037-300"/>
    <s v="Debrecen"/>
    <d v="2019-06-26T00:00:00"/>
    <d v="2019-06-26T00:00:00"/>
    <x v="26"/>
    <e v="#N/A"/>
    <s v="ajtóátalakítás"/>
    <n v="1"/>
    <n v="0"/>
    <s v="x"/>
    <m/>
    <m/>
    <m/>
    <n v="0"/>
    <m/>
    <d v="2019-08-25T00:00:00"/>
    <n v="2019"/>
    <n v="8"/>
    <s v=""/>
    <s v=""/>
    <s v=""/>
    <n v="0"/>
    <m/>
    <m/>
    <s v="2037-300"/>
    <s v=""/>
    <s v=""/>
    <s v="nem"/>
    <s v=""/>
    <x v="1"/>
  </r>
  <r>
    <n v="505520373430"/>
    <n v="505520373430"/>
    <n v="505520373430"/>
    <s v="2037-300"/>
    <s v="Debrecen"/>
    <d v="2019-06-26T00:00:00"/>
    <d v="2019-06-26T00:00:00"/>
    <x v="35"/>
    <s v="P27103"/>
    <s v="FG-1 jeladó beépítés előkészítés"/>
    <n v="1"/>
    <n v="0"/>
    <n v="160900"/>
    <s v="Ft/kocsi"/>
    <n v="5"/>
    <n v="0"/>
    <m/>
    <m/>
    <d v="2019-08-25T00:00:00"/>
    <n v="2019"/>
    <n v="8"/>
    <s v=""/>
    <s v=""/>
    <s v=""/>
    <n v="0"/>
    <m/>
    <m/>
    <s v="2037-300"/>
    <s v=""/>
    <s v=""/>
    <s v="nem"/>
    <s v=""/>
    <x v="0"/>
  </r>
  <r>
    <n v="505520373430"/>
    <n v="505520373430"/>
    <n v="505520373430"/>
    <s v="2037-300"/>
    <s v="Debrecen"/>
    <d v="2019-06-26T00:00:00"/>
    <d v="2019-06-26T00:00:00"/>
    <x v="28"/>
    <s v="KOMF2"/>
    <s v="komfortnövelés"/>
    <n v="0"/>
    <n v="0"/>
    <n v="44946600"/>
    <s v="Ft/kocsi"/>
    <n v="0"/>
    <n v="0"/>
    <m/>
    <m/>
    <d v="2019-08-25T00:00:00"/>
    <n v="2019"/>
    <n v="8"/>
    <s v=""/>
    <s v=""/>
    <s v=""/>
    <n v="0"/>
    <m/>
    <m/>
    <s v="2037-300"/>
    <s v=""/>
    <s v=""/>
    <s v="nem"/>
    <s v=""/>
    <x v="0"/>
  </r>
  <r>
    <n v="505520373430"/>
    <n v="505520373430"/>
    <n v="505520373430"/>
    <s v="2037-300"/>
    <s v="Debrecen"/>
    <d v="2019-06-26T00:00:00"/>
    <d v="2019-06-26T00:00:00"/>
    <x v="36"/>
    <s v="T41085"/>
    <s v="hossztartó javítás"/>
    <n v="1"/>
    <n v="0"/>
    <n v="1259600"/>
    <s v="Ft/kocsi"/>
    <n v="5"/>
    <n v="0"/>
    <m/>
    <m/>
    <d v="2019-08-25T00:00:00"/>
    <n v="2019"/>
    <n v="8"/>
    <s v=""/>
    <s v=""/>
    <s v=""/>
    <n v="0"/>
    <m/>
    <m/>
    <s v="2037-300"/>
    <s v=""/>
    <s v=""/>
    <s v="nem"/>
    <s v=""/>
    <x v="0"/>
  </r>
  <r>
    <n v="505520373430"/>
    <n v="505520373430"/>
    <n v="505520373430"/>
    <s v="2037-300"/>
    <s v="Debrecen"/>
    <d v="2019-06-26T00:00:00"/>
    <d v="2019-06-26T00:00:00"/>
    <x v="37"/>
    <s v="T21621"/>
    <s v="segédhossztartó csere"/>
    <n v="1"/>
    <n v="0"/>
    <n v="275400"/>
    <s v="Ft/db"/>
    <n v="5"/>
    <n v="0"/>
    <m/>
    <m/>
    <d v="2019-08-25T00:00:00"/>
    <n v="2019"/>
    <n v="8"/>
    <s v=""/>
    <s v=""/>
    <s v=""/>
    <n v="0"/>
    <m/>
    <m/>
    <s v="2037-300"/>
    <s v=""/>
    <s v=""/>
    <s v="nem"/>
    <s v=""/>
    <x v="0"/>
  </r>
  <r>
    <n v="505520373430"/>
    <n v="505520373430"/>
    <n v="505520373430"/>
    <s v="2037-300"/>
    <s v="Debrecen"/>
    <d v="2019-06-26T00:00:00"/>
    <d v="2019-06-26T00:00:00"/>
    <x v="38"/>
    <s v="T49030"/>
    <s v="ablak alsórész javítás"/>
    <n v="1"/>
    <n v="1"/>
    <n v="2604810"/>
    <s v="Ft/kocsi"/>
    <m/>
    <m/>
    <n v="2604810"/>
    <m/>
    <d v="2019-08-25T00:00:00"/>
    <n v="2019"/>
    <n v="8"/>
    <s v=""/>
    <s v=""/>
    <s v=""/>
    <n v="2604810"/>
    <m/>
    <m/>
    <s v="2037-300"/>
    <s v=""/>
    <s v=""/>
    <s v="nem"/>
    <s v=""/>
    <x v="1"/>
  </r>
  <r>
    <n v="505520373430"/>
    <n v="505520373430"/>
    <n v="505520373430"/>
    <s v="2037-300"/>
    <s v="Debrecen"/>
    <d v="2019-06-26T00:00:00"/>
    <d v="2019-06-26T00:00:00"/>
    <x v="39"/>
    <s v="P48108"/>
    <e v="#N/A"/>
    <n v="0"/>
    <n v="0"/>
    <n v="3641000"/>
    <s v="Ft/kocsi"/>
    <m/>
    <m/>
    <n v="0"/>
    <m/>
    <d v="2019-08-25T00:00:00"/>
    <n v="2019"/>
    <n v="8"/>
    <s v=""/>
    <s v=""/>
    <s v=""/>
    <n v="0"/>
    <m/>
    <m/>
    <s v="2037-300"/>
    <s v=""/>
    <s v=""/>
    <s v="nem"/>
    <s v=""/>
    <x v="1"/>
  </r>
  <r>
    <n v="505520373430"/>
    <n v="505520373430"/>
    <n v="505520373430"/>
    <s v="2037-300"/>
    <s v="Debrecen"/>
    <d v="2019-06-26T00:00:00"/>
    <d v="2019-06-26T00:00:00"/>
    <x v="21"/>
    <e v="#N/A"/>
    <s v="szolgálati tároló kialakítás"/>
    <n v="1"/>
    <n v="0"/>
    <n v="1000000"/>
    <m/>
    <m/>
    <n v="0"/>
    <m/>
    <m/>
    <d v="2019-08-25T00:00:00"/>
    <n v="2019"/>
    <n v="8"/>
    <s v=""/>
    <s v=""/>
    <s v=""/>
    <n v="0"/>
    <m/>
    <m/>
    <s v="2037-300"/>
    <s v=""/>
    <s v=""/>
    <s v="nem"/>
    <s v=""/>
    <x v="0"/>
  </r>
  <r>
    <n v="505520373448"/>
    <n v="505520373448"/>
    <n v="505520373448"/>
    <s v="2037-300"/>
    <s v="Szeged"/>
    <d v="2018-05-25T00:00:00"/>
    <d v="2018-05-25T00:00:00"/>
    <x v="6"/>
    <s v="zöld3"/>
    <s v="UIC csere, zöldhurok"/>
    <n v="1"/>
    <n v="1"/>
    <n v="2941300"/>
    <s v="Ft/kocsi"/>
    <n v="0"/>
    <m/>
    <n v="2941300"/>
    <m/>
    <d v="2018-07-24T00:00:00"/>
    <n v="2018"/>
    <n v="7"/>
    <n v="15000000"/>
    <n v="363840"/>
    <n v="4636160"/>
    <n v="22941300"/>
    <m/>
    <m/>
    <s v="2037-300"/>
    <s v=""/>
    <s v=""/>
    <s v="igen"/>
    <n v="60027710"/>
    <x v="1"/>
  </r>
  <r>
    <n v="505520373448"/>
    <n v="505520373448"/>
    <n v="505520373448"/>
    <s v="2037-300"/>
    <s v="Szeged"/>
    <d v="2018-05-25T00:00:00"/>
    <d v="2018-05-25T00:00:00"/>
    <x v="9"/>
    <s v="HANG2"/>
    <s v="hangosítás kiépítés (fix beépítésű mikrofonnal)"/>
    <n v="1"/>
    <n v="1"/>
    <n v="1727300"/>
    <s v="Ft/kocsi"/>
    <n v="0"/>
    <m/>
    <n v="1727300"/>
    <m/>
    <d v="2018-07-24T00:00:00"/>
    <n v="2018"/>
    <n v="7"/>
    <s v=""/>
    <s v=""/>
    <s v=""/>
    <n v="1727300"/>
    <m/>
    <m/>
    <s v="2037-300"/>
    <s v=""/>
    <s v=""/>
    <s v="nem"/>
    <s v=""/>
    <x v="1"/>
  </r>
  <r>
    <n v="505520373448"/>
    <n v="505520373448"/>
    <n v="505520373448"/>
    <s v="2037-300"/>
    <s v="Szeged"/>
    <d v="2018-05-25T00:00:00"/>
    <d v="2018-05-25T00:00:00"/>
    <x v="8"/>
    <e v="#N/A"/>
    <s v="UIC kábel"/>
    <n v="1"/>
    <n v="1"/>
    <s v="x"/>
    <m/>
    <m/>
    <m/>
    <n v="0"/>
    <m/>
    <d v="2018-07-24T00:00:00"/>
    <n v="2018"/>
    <n v="7"/>
    <s v=""/>
    <s v=""/>
    <s v=""/>
    <n v="0"/>
    <m/>
    <m/>
    <s v="2037-300"/>
    <s v=""/>
    <s v=""/>
    <s v="nem"/>
    <s v=""/>
    <x v="1"/>
  </r>
  <r>
    <n v="505520373448"/>
    <n v="505520373448"/>
    <n v="505520373448"/>
    <s v="2037-300"/>
    <s v="Szeged"/>
    <d v="2018-05-25T00:00:00"/>
    <d v="2018-05-25T00:00:00"/>
    <x v="26"/>
    <e v="#N/A"/>
    <s v="ajtóátalakítás"/>
    <n v="1"/>
    <n v="1"/>
    <s v="x"/>
    <m/>
    <m/>
    <m/>
    <n v="0"/>
    <m/>
    <d v="2018-07-24T00:00:00"/>
    <n v="2018"/>
    <n v="7"/>
    <s v=""/>
    <s v=""/>
    <s v=""/>
    <n v="0"/>
    <m/>
    <m/>
    <s v="2037-300"/>
    <s v=""/>
    <s v=""/>
    <s v="nem"/>
    <s v=""/>
    <x v="1"/>
  </r>
  <r>
    <n v="505520373448"/>
    <n v="505520373448"/>
    <n v="505520373448"/>
    <s v="2037-300"/>
    <s v="Szeged"/>
    <d v="2018-05-25T00:00:00"/>
    <d v="2018-05-25T00:00:00"/>
    <x v="35"/>
    <s v="P27103"/>
    <s v="FG-1 jeladó beépítés előkészítés"/>
    <n v="1"/>
    <n v="1"/>
    <n v="160900"/>
    <s v="Ft/kocsi"/>
    <n v="5"/>
    <n v="160900"/>
    <m/>
    <m/>
    <d v="2018-07-24T00:00:00"/>
    <n v="2018"/>
    <n v="7"/>
    <s v=""/>
    <s v=""/>
    <s v=""/>
    <n v="160900"/>
    <m/>
    <m/>
    <s v="2037-300"/>
    <s v=""/>
    <s v=""/>
    <s v="nem"/>
    <s v=""/>
    <x v="0"/>
  </r>
  <r>
    <n v="505520373448"/>
    <n v="505520373448"/>
    <n v="505520373448"/>
    <s v="2037-300"/>
    <s v="Szeged"/>
    <d v="2018-05-25T00:00:00"/>
    <d v="2018-05-25T00:00:00"/>
    <x v="28"/>
    <s v="KOMF2"/>
    <s v="komfortnövelés"/>
    <n v="1"/>
    <n v="1"/>
    <n v="44946600"/>
    <s v="Ft/kocsi"/>
    <n v="0"/>
    <n v="44946600"/>
    <m/>
    <m/>
    <d v="2018-07-24T00:00:00"/>
    <n v="2018"/>
    <n v="7"/>
    <s v=""/>
    <s v=""/>
    <s v=""/>
    <n v="44946600"/>
    <m/>
    <m/>
    <s v="2037-300"/>
    <s v=""/>
    <s v=""/>
    <s v="nem"/>
    <s v=""/>
    <x v="0"/>
  </r>
  <r>
    <n v="505520373448"/>
    <n v="505520373448"/>
    <n v="505520373448"/>
    <s v="2037-300"/>
    <s v="Szeged"/>
    <d v="2018-05-25T00:00:00"/>
    <d v="2018-05-25T00:00:00"/>
    <x v="36"/>
    <s v="T41085"/>
    <s v="hossztartó javítás"/>
    <n v="1"/>
    <n v="1"/>
    <n v="1259600"/>
    <s v="Ft/kocsi"/>
    <n v="5"/>
    <n v="1259600"/>
    <m/>
    <m/>
    <d v="2018-07-24T00:00:00"/>
    <n v="2018"/>
    <n v="7"/>
    <s v=""/>
    <s v=""/>
    <s v=""/>
    <n v="1259600"/>
    <m/>
    <m/>
    <s v="2037-300"/>
    <s v=""/>
    <s v=""/>
    <s v="nem"/>
    <s v=""/>
    <x v="0"/>
  </r>
  <r>
    <n v="505520373448"/>
    <n v="505520373448"/>
    <n v="505520373448"/>
    <s v="2037-300"/>
    <s v="Szeged"/>
    <d v="2018-05-25T00:00:00"/>
    <d v="2018-05-25T00:00:00"/>
    <x v="37"/>
    <s v="T21621"/>
    <s v="segédhossztartó csere"/>
    <n v="1"/>
    <n v="1"/>
    <n v="275400"/>
    <s v="Ft/db"/>
    <n v="5"/>
    <n v="275400"/>
    <m/>
    <m/>
    <d v="2018-07-24T00:00:00"/>
    <n v="2018"/>
    <n v="7"/>
    <s v=""/>
    <s v=""/>
    <s v=""/>
    <n v="275400"/>
    <m/>
    <m/>
    <s v="2037-300"/>
    <s v=""/>
    <s v=""/>
    <s v="nem"/>
    <s v=""/>
    <x v="0"/>
  </r>
  <r>
    <n v="505520373448"/>
    <n v="505520373448"/>
    <n v="505520373448"/>
    <s v="2037-300"/>
    <s v="Szeged"/>
    <d v="2018-05-25T00:00:00"/>
    <d v="2018-05-25T00:00:00"/>
    <x v="38"/>
    <s v="T49030"/>
    <s v="ablak alsórész javítás"/>
    <n v="1"/>
    <n v="1"/>
    <n v="2604810"/>
    <s v="Ft/kocsi"/>
    <m/>
    <m/>
    <n v="2604810"/>
    <m/>
    <d v="2018-07-24T00:00:00"/>
    <n v="2018"/>
    <n v="7"/>
    <s v=""/>
    <s v=""/>
    <s v=""/>
    <n v="2604810"/>
    <m/>
    <m/>
    <s v="2037-300"/>
    <s v=""/>
    <s v=""/>
    <s v="nem"/>
    <s v=""/>
    <x v="1"/>
  </r>
  <r>
    <n v="505520373448"/>
    <n v="505520373448"/>
    <n v="505520373448"/>
    <s v="2037-300"/>
    <s v="Szeged"/>
    <d v="2018-05-25T00:00:00"/>
    <d v="2018-05-25T00:00:00"/>
    <x v="39"/>
    <s v="P48108"/>
    <e v="#N/A"/>
    <n v="1"/>
    <n v="1"/>
    <n v="3641000"/>
    <s v="Ft/kocsi"/>
    <m/>
    <m/>
    <n v="3641000"/>
    <m/>
    <d v="2018-07-24T00:00:00"/>
    <n v="2018"/>
    <n v="7"/>
    <s v=""/>
    <s v=""/>
    <s v=""/>
    <n v="3641000"/>
    <m/>
    <m/>
    <s v="2037-300"/>
    <s v=""/>
    <s v=""/>
    <s v="nem"/>
    <s v=""/>
    <x v="1"/>
  </r>
  <r>
    <n v="505520373448"/>
    <n v="505520373448"/>
    <n v="505520373448"/>
    <s v="2037-300"/>
    <s v="Szeged"/>
    <d v="2018-05-25T00:00:00"/>
    <d v="2018-05-25T00:00:00"/>
    <x v="21"/>
    <e v="#N/A"/>
    <s v="szolgálati tároló kialakítás"/>
    <n v="1"/>
    <n v="1"/>
    <n v="1000000"/>
    <m/>
    <m/>
    <n v="1000000"/>
    <m/>
    <m/>
    <d v="2018-07-24T00:00:00"/>
    <n v="2018"/>
    <n v="7"/>
    <s v=""/>
    <s v=""/>
    <s v=""/>
    <n v="1000000"/>
    <m/>
    <m/>
    <s v="2037-300"/>
    <s v=""/>
    <s v=""/>
    <s v="nem"/>
    <s v=""/>
    <x v="0"/>
  </r>
  <r>
    <n v="505520373455"/>
    <n v="505520373455"/>
    <n v="505520373455"/>
    <s v="2037-300"/>
    <s v="Miskolc"/>
    <d v="2018-03-07T00:00:00"/>
    <d v="2018-03-07T00:00:00"/>
    <x v="6"/>
    <s v="zöld3"/>
    <s v="UIC csere, zöldhurok"/>
    <n v="1"/>
    <n v="1"/>
    <n v="2941300"/>
    <s v="Ft/kocsi"/>
    <n v="0"/>
    <m/>
    <n v="2941300"/>
    <m/>
    <d v="2018-05-06T00:00:00"/>
    <n v="2018"/>
    <n v="5"/>
    <n v="15000000"/>
    <n v="363840"/>
    <n v="4636160"/>
    <n v="22941300"/>
    <m/>
    <m/>
    <s v="2037-300"/>
    <s v=""/>
    <s v=""/>
    <s v="igen"/>
    <n v="59027710"/>
    <x v="1"/>
  </r>
  <r>
    <n v="505520373455"/>
    <n v="505520373455"/>
    <n v="505520373455"/>
    <s v="2037-300"/>
    <s v="Miskolc"/>
    <d v="2018-03-07T00:00:00"/>
    <d v="2018-03-07T00:00:00"/>
    <x v="9"/>
    <s v="HANG2"/>
    <s v="hangosítás kiépítés (fix beépítésű mikrofonnal)"/>
    <n v="1"/>
    <n v="1"/>
    <n v="1727300"/>
    <s v="Ft/kocsi"/>
    <n v="0"/>
    <m/>
    <n v="1727300"/>
    <m/>
    <d v="2018-05-06T00:00:00"/>
    <n v="2018"/>
    <n v="5"/>
    <s v=""/>
    <s v=""/>
    <s v=""/>
    <n v="1727300"/>
    <m/>
    <m/>
    <s v="2037-300"/>
    <s v=""/>
    <s v=""/>
    <s v="nem"/>
    <s v=""/>
    <x v="1"/>
  </r>
  <r>
    <n v="505520373455"/>
    <n v="505520373455"/>
    <n v="505520373455"/>
    <s v="2037-300"/>
    <s v="Miskolc"/>
    <d v="2018-03-07T00:00:00"/>
    <d v="2018-03-07T00:00:00"/>
    <x v="8"/>
    <e v="#N/A"/>
    <s v="UIC kábel"/>
    <n v="1"/>
    <n v="1"/>
    <s v="x"/>
    <m/>
    <m/>
    <m/>
    <n v="0"/>
    <m/>
    <d v="2018-05-06T00:00:00"/>
    <n v="2018"/>
    <n v="5"/>
    <s v=""/>
    <s v=""/>
    <s v=""/>
    <n v="0"/>
    <m/>
    <m/>
    <s v="2037-300"/>
    <s v=""/>
    <s v=""/>
    <s v="nem"/>
    <s v=""/>
    <x v="1"/>
  </r>
  <r>
    <n v="505520373455"/>
    <n v="505520373455"/>
    <n v="505520373455"/>
    <s v="2037-300"/>
    <s v="Miskolc"/>
    <d v="2018-03-07T00:00:00"/>
    <d v="2018-03-07T00:00:00"/>
    <x v="26"/>
    <e v="#N/A"/>
    <s v="ajtóátalakítás"/>
    <n v="1"/>
    <n v="1"/>
    <s v="x"/>
    <m/>
    <m/>
    <m/>
    <n v="0"/>
    <m/>
    <d v="2018-05-06T00:00:00"/>
    <n v="2018"/>
    <n v="5"/>
    <s v=""/>
    <s v=""/>
    <s v=""/>
    <n v="0"/>
    <m/>
    <m/>
    <s v="2037-300"/>
    <s v=""/>
    <s v=""/>
    <s v="nem"/>
    <s v=""/>
    <x v="1"/>
  </r>
  <r>
    <n v="505520373455"/>
    <n v="505520373455"/>
    <n v="505520373455"/>
    <s v="2037-300"/>
    <s v="Miskolc"/>
    <d v="2018-03-07T00:00:00"/>
    <d v="2018-03-07T00:00:00"/>
    <x v="35"/>
    <s v="P27103"/>
    <s v="FG-1 jeladó beépítés előkészítés"/>
    <n v="1"/>
    <n v="1"/>
    <n v="160900"/>
    <s v="Ft/kocsi"/>
    <n v="5"/>
    <n v="160900"/>
    <m/>
    <m/>
    <d v="2018-05-06T00:00:00"/>
    <n v="2018"/>
    <n v="5"/>
    <s v=""/>
    <s v=""/>
    <s v=""/>
    <n v="160900"/>
    <m/>
    <m/>
    <s v="2037-300"/>
    <s v=""/>
    <s v=""/>
    <s v="nem"/>
    <s v=""/>
    <x v="0"/>
  </r>
  <r>
    <n v="505520373455"/>
    <n v="505520373455"/>
    <n v="505520373455"/>
    <s v="2037-300"/>
    <s v="Miskolc"/>
    <d v="2018-03-07T00:00:00"/>
    <d v="2018-03-07T00:00:00"/>
    <x v="28"/>
    <s v="KOMF2"/>
    <s v="komfortnövelés"/>
    <n v="1"/>
    <n v="1"/>
    <n v="44946600"/>
    <s v="Ft/kocsi"/>
    <n v="0"/>
    <n v="44946600"/>
    <m/>
    <m/>
    <d v="2018-05-06T00:00:00"/>
    <n v="2018"/>
    <n v="5"/>
    <s v=""/>
    <s v=""/>
    <s v=""/>
    <n v="44946600"/>
    <m/>
    <m/>
    <s v="2037-300"/>
    <s v=""/>
    <s v=""/>
    <s v="nem"/>
    <s v=""/>
    <x v="0"/>
  </r>
  <r>
    <n v="505520373455"/>
    <n v="505520373455"/>
    <n v="505520373455"/>
    <s v="2037-300"/>
    <s v="Miskolc"/>
    <d v="2018-03-07T00:00:00"/>
    <d v="2018-03-07T00:00:00"/>
    <x v="36"/>
    <s v="T41085"/>
    <s v="hossztartó javítás"/>
    <n v="1"/>
    <n v="1"/>
    <n v="1259600"/>
    <s v="Ft/kocsi"/>
    <n v="5"/>
    <n v="1259600"/>
    <m/>
    <m/>
    <d v="2018-05-06T00:00:00"/>
    <n v="2018"/>
    <n v="5"/>
    <s v=""/>
    <s v=""/>
    <s v=""/>
    <n v="1259600"/>
    <m/>
    <m/>
    <s v="2037-300"/>
    <s v=""/>
    <s v=""/>
    <s v="nem"/>
    <s v=""/>
    <x v="0"/>
  </r>
  <r>
    <n v="505520373455"/>
    <n v="505520373455"/>
    <n v="505520373455"/>
    <s v="2037-300"/>
    <s v="Miskolc"/>
    <d v="2018-03-07T00:00:00"/>
    <d v="2018-03-07T00:00:00"/>
    <x v="37"/>
    <s v="T21621"/>
    <s v="segédhossztartó csere"/>
    <n v="1"/>
    <n v="1"/>
    <n v="275400"/>
    <s v="Ft/db"/>
    <n v="5"/>
    <n v="275400"/>
    <m/>
    <m/>
    <d v="2018-05-06T00:00:00"/>
    <n v="2018"/>
    <n v="5"/>
    <s v=""/>
    <s v=""/>
    <s v=""/>
    <n v="275400"/>
    <m/>
    <m/>
    <s v="2037-300"/>
    <s v=""/>
    <s v=""/>
    <s v="nem"/>
    <s v=""/>
    <x v="0"/>
  </r>
  <r>
    <n v="505520373455"/>
    <n v="505520373455"/>
    <n v="505520373455"/>
    <s v="2037-300"/>
    <s v="Miskolc"/>
    <d v="2018-03-07T00:00:00"/>
    <d v="2018-03-07T00:00:00"/>
    <x v="38"/>
    <s v="T49030"/>
    <s v="ablak alsórész javítás"/>
    <n v="1"/>
    <n v="1"/>
    <n v="2604810"/>
    <s v="Ft/kocsi"/>
    <m/>
    <m/>
    <n v="2604810"/>
    <m/>
    <d v="2018-05-06T00:00:00"/>
    <n v="2018"/>
    <n v="5"/>
    <s v=""/>
    <s v=""/>
    <s v=""/>
    <n v="2604810"/>
    <m/>
    <m/>
    <s v="2037-300"/>
    <s v=""/>
    <s v=""/>
    <s v="nem"/>
    <s v=""/>
    <x v="1"/>
  </r>
  <r>
    <n v="505520373455"/>
    <n v="505520373455"/>
    <n v="505520373455"/>
    <s v="2037-300"/>
    <s v="Miskolc"/>
    <d v="2018-03-07T00:00:00"/>
    <d v="2018-03-07T00:00:00"/>
    <x v="39"/>
    <s v="P48108"/>
    <e v="#N/A"/>
    <n v="1"/>
    <n v="1"/>
    <n v="3641000"/>
    <s v="Ft/kocsi"/>
    <m/>
    <m/>
    <n v="3641000"/>
    <m/>
    <d v="2018-05-06T00:00:00"/>
    <n v="2018"/>
    <n v="5"/>
    <s v=""/>
    <s v=""/>
    <s v=""/>
    <n v="3641000"/>
    <m/>
    <m/>
    <s v="2037-300"/>
    <s v=""/>
    <s v=""/>
    <s v="nem"/>
    <s v=""/>
    <x v="1"/>
  </r>
  <r>
    <n v="505520373455"/>
    <n v="505520373455"/>
    <n v="505520373455"/>
    <s v="2037-300"/>
    <s v="Miskolc"/>
    <d v="2018-03-07T00:00:00"/>
    <d v="2018-03-07T00:00:00"/>
    <x v="21"/>
    <e v="#N/A"/>
    <s v="szolgálati tároló kialakítás"/>
    <n v="1"/>
    <n v="0"/>
    <n v="1000000"/>
    <m/>
    <m/>
    <n v="0"/>
    <m/>
    <m/>
    <d v="2018-05-06T00:00:00"/>
    <n v="2018"/>
    <n v="5"/>
    <s v=""/>
    <s v=""/>
    <s v=""/>
    <n v="0"/>
    <m/>
    <m/>
    <s v="2037-300"/>
    <s v=""/>
    <s v=""/>
    <s v="nem"/>
    <s v=""/>
    <x v="0"/>
  </r>
  <r>
    <n v="505520373463"/>
    <n v="505520373463"/>
    <n v="505520373463"/>
    <s v="2037-300"/>
    <s v="Miskolc"/>
    <d v="2016-11-26T00:00:00"/>
    <d v="2019-09-26T00:00:00"/>
    <x v="6"/>
    <s v="zöld3"/>
    <s v="UIC csere, zöldhurok"/>
    <n v="0"/>
    <n v="0"/>
    <n v="2941300"/>
    <s v="Ft/kocsi"/>
    <n v="0"/>
    <m/>
    <n v="0"/>
    <m/>
    <d v="2019-11-25T00:00:00"/>
    <n v="2019"/>
    <n v="11"/>
    <n v="15000000"/>
    <n v="363840"/>
    <n v="4636160"/>
    <n v="20000000"/>
    <m/>
    <m/>
    <s v="2037-300"/>
    <s v=""/>
    <s v=""/>
    <s v="igen"/>
    <n v="6371400"/>
    <x v="1"/>
  </r>
  <r>
    <n v="505520373463"/>
    <n v="505520373463"/>
    <n v="505520373463"/>
    <s v="2037-300"/>
    <s v="Miskolc"/>
    <d v="2016-11-26T00:00:00"/>
    <d v="2019-09-26T00:00:00"/>
    <x v="9"/>
    <s v="HANG2"/>
    <s v="hangosítás kiépítés (fix beépítésű mikrofonnal)"/>
    <n v="1"/>
    <n v="0"/>
    <n v="1727300"/>
    <s v="Ft/kocsi"/>
    <n v="0"/>
    <m/>
    <n v="0"/>
    <m/>
    <d v="2019-11-25T00:00:00"/>
    <n v="2019"/>
    <n v="11"/>
    <s v=""/>
    <s v=""/>
    <s v=""/>
    <n v="0"/>
    <m/>
    <m/>
    <s v="2037-300"/>
    <s v=""/>
    <s v=""/>
    <s v="nem"/>
    <s v=""/>
    <x v="1"/>
  </r>
  <r>
    <n v="505520373463"/>
    <n v="505520373463"/>
    <n v="505520373463"/>
    <s v="2037-300"/>
    <s v="Miskolc"/>
    <d v="2016-11-26T00:00:00"/>
    <d v="2019-09-26T00:00:00"/>
    <x v="8"/>
    <e v="#N/A"/>
    <s v="UIC kábel"/>
    <n v="1"/>
    <n v="1"/>
    <s v="x"/>
    <m/>
    <m/>
    <m/>
    <n v="0"/>
    <m/>
    <d v="2019-11-25T00:00:00"/>
    <n v="2019"/>
    <n v="11"/>
    <s v=""/>
    <s v=""/>
    <s v=""/>
    <n v="0"/>
    <m/>
    <m/>
    <s v="2037-300"/>
    <s v=""/>
    <s v=""/>
    <s v="nem"/>
    <s v=""/>
    <x v="1"/>
  </r>
  <r>
    <n v="505520373463"/>
    <n v="505520373463"/>
    <n v="505520373463"/>
    <s v="2037-300"/>
    <s v="Miskolc"/>
    <d v="2016-11-26T00:00:00"/>
    <d v="2019-09-26T00:00:00"/>
    <x v="26"/>
    <e v="#N/A"/>
    <s v="ajtóátalakítás"/>
    <n v="1"/>
    <n v="1"/>
    <s v="x"/>
    <m/>
    <m/>
    <m/>
    <n v="0"/>
    <m/>
    <d v="2019-11-25T00:00:00"/>
    <n v="2019"/>
    <n v="11"/>
    <s v=""/>
    <s v=""/>
    <s v=""/>
    <n v="0"/>
    <m/>
    <m/>
    <s v="2037-300"/>
    <s v=""/>
    <s v=""/>
    <s v="nem"/>
    <s v=""/>
    <x v="1"/>
  </r>
  <r>
    <n v="505520373463"/>
    <n v="505520373463"/>
    <n v="505520373463"/>
    <s v="2037-300"/>
    <s v="Miskolc"/>
    <d v="2016-11-26T00:00:00"/>
    <d v="2019-09-26T00:00:00"/>
    <x v="35"/>
    <s v="P27103"/>
    <s v="FG-1 jeladó beépítés előkészítés"/>
    <n v="1"/>
    <n v="0"/>
    <n v="160900"/>
    <s v="Ft/kocsi"/>
    <n v="5"/>
    <n v="0"/>
    <m/>
    <m/>
    <d v="2019-11-25T00:00:00"/>
    <n v="2019"/>
    <n v="11"/>
    <s v=""/>
    <s v=""/>
    <s v=""/>
    <n v="0"/>
    <m/>
    <m/>
    <s v="2037-300"/>
    <s v=""/>
    <s v=""/>
    <s v="nem"/>
    <s v=""/>
    <x v="0"/>
  </r>
  <r>
    <n v="505520373463"/>
    <n v="505520373463"/>
    <n v="505520373463"/>
    <s v="2037-300"/>
    <s v="Miskolc"/>
    <d v="2016-11-26T00:00:00"/>
    <d v="2019-09-26T00:00:00"/>
    <x v="28"/>
    <s v="KOMF2"/>
    <s v="komfortnövelés"/>
    <n v="0"/>
    <n v="0"/>
    <n v="44946600"/>
    <s v="Ft/kocsi"/>
    <n v="0"/>
    <n v="0"/>
    <m/>
    <m/>
    <d v="2019-11-25T00:00:00"/>
    <n v="2019"/>
    <n v="11"/>
    <s v=""/>
    <s v=""/>
    <s v=""/>
    <n v="0"/>
    <m/>
    <m/>
    <s v="2037-300"/>
    <s v=""/>
    <s v=""/>
    <s v="nem"/>
    <s v=""/>
    <x v="0"/>
  </r>
  <r>
    <n v="505520373463"/>
    <n v="505520373463"/>
    <n v="505520373463"/>
    <s v="2037-300"/>
    <s v="Miskolc"/>
    <d v="2016-11-26T00:00:00"/>
    <d v="2019-09-26T00:00:00"/>
    <x v="36"/>
    <s v="T41085"/>
    <s v="hossztartó javítás"/>
    <n v="1"/>
    <n v="1"/>
    <n v="1259600"/>
    <s v="Ft/kocsi"/>
    <n v="5"/>
    <n v="1259600"/>
    <m/>
    <m/>
    <d v="2019-11-25T00:00:00"/>
    <n v="2019"/>
    <n v="11"/>
    <s v=""/>
    <s v=""/>
    <s v=""/>
    <n v="1259600"/>
    <m/>
    <m/>
    <s v="2037-300"/>
    <s v=""/>
    <s v=""/>
    <s v="nem"/>
    <s v=""/>
    <x v="0"/>
  </r>
  <r>
    <n v="505520373463"/>
    <n v="505520373463"/>
    <n v="505520373463"/>
    <s v="2037-300"/>
    <s v="Miskolc"/>
    <d v="2016-11-26T00:00:00"/>
    <d v="2019-09-26T00:00:00"/>
    <x v="37"/>
    <s v="T21621"/>
    <s v="segédhossztartó csere"/>
    <n v="1"/>
    <n v="0"/>
    <n v="275400"/>
    <s v="Ft/db"/>
    <n v="5"/>
    <n v="0"/>
    <m/>
    <m/>
    <d v="2019-11-25T00:00:00"/>
    <n v="2019"/>
    <n v="11"/>
    <s v=""/>
    <s v=""/>
    <s v=""/>
    <n v="0"/>
    <m/>
    <m/>
    <s v="2037-300"/>
    <s v=""/>
    <s v=""/>
    <s v="nem"/>
    <s v=""/>
    <x v="0"/>
  </r>
  <r>
    <n v="505520373463"/>
    <n v="505520373463"/>
    <n v="505520373463"/>
    <s v="2037-300"/>
    <s v="Miskolc"/>
    <d v="2016-11-26T00:00:00"/>
    <d v="2019-09-26T00:00:00"/>
    <x v="38"/>
    <s v="T49030"/>
    <s v="ablak alsórész javítás"/>
    <n v="1"/>
    <n v="0"/>
    <n v="2604810"/>
    <s v="Ft/kocsi"/>
    <m/>
    <m/>
    <n v="0"/>
    <m/>
    <d v="2019-11-25T00:00:00"/>
    <n v="2019"/>
    <n v="11"/>
    <s v=""/>
    <s v=""/>
    <s v=""/>
    <n v="0"/>
    <m/>
    <m/>
    <s v="2037-300"/>
    <s v=""/>
    <s v=""/>
    <s v="nem"/>
    <s v=""/>
    <x v="1"/>
  </r>
  <r>
    <n v="505520373463"/>
    <n v="505520373463"/>
    <n v="505520373463"/>
    <s v="2037-300"/>
    <s v="Miskolc"/>
    <d v="2016-11-26T00:00:00"/>
    <d v="2019-09-26T00:00:00"/>
    <x v="39"/>
    <s v="P48108"/>
    <e v="#N/A"/>
    <n v="1"/>
    <n v="1"/>
    <n v="3641000"/>
    <s v="Ft/kocsi"/>
    <m/>
    <m/>
    <n v="3641000"/>
    <m/>
    <d v="2019-11-25T00:00:00"/>
    <n v="2019"/>
    <n v="11"/>
    <s v=""/>
    <s v=""/>
    <s v=""/>
    <n v="3641000"/>
    <m/>
    <m/>
    <s v="2037-300"/>
    <s v=""/>
    <s v=""/>
    <s v="nem"/>
    <s v=""/>
    <x v="1"/>
  </r>
  <r>
    <n v="505520373463"/>
    <n v="505520373463"/>
    <n v="505520373463"/>
    <s v="2037-300"/>
    <s v="Miskolc"/>
    <d v="2016-11-26T00:00:00"/>
    <d v="2019-09-26T00:00:00"/>
    <x v="21"/>
    <e v="#N/A"/>
    <s v="szolgálati tároló kialakítás"/>
    <n v="1"/>
    <n v="0"/>
    <n v="1000000"/>
    <m/>
    <m/>
    <n v="0"/>
    <m/>
    <m/>
    <d v="2019-11-25T00:00:00"/>
    <n v="2019"/>
    <n v="11"/>
    <s v=""/>
    <s v=""/>
    <s v=""/>
    <n v="0"/>
    <m/>
    <m/>
    <s v="2037-300"/>
    <s v=""/>
    <s v=""/>
    <s v="nem"/>
    <s v=""/>
    <x v="0"/>
  </r>
  <r>
    <n v="505520373489"/>
    <n v="505520373489"/>
    <n v="505520373489"/>
    <s v="2037-300"/>
    <s v="Miskolc"/>
    <d v="2016-12-16T00:00:00"/>
    <d v="2019-10-26T00:00:00"/>
    <x v="6"/>
    <s v="zöld3"/>
    <s v="UIC csere, zöldhurok"/>
    <n v="0"/>
    <n v="0"/>
    <n v="2941300"/>
    <s v="Ft/kocsi"/>
    <n v="0"/>
    <m/>
    <n v="0"/>
    <m/>
    <d v="2019-12-25T00:00:00"/>
    <n v="2019"/>
    <n v="12"/>
    <n v="15000000"/>
    <n v="363840"/>
    <n v="4636160"/>
    <n v="20000000"/>
    <m/>
    <m/>
    <s v="2037-300"/>
    <s v=""/>
    <s v=""/>
    <s v="igen"/>
    <n v="2259600"/>
    <x v="1"/>
  </r>
  <r>
    <n v="505520373489"/>
    <n v="505520373489"/>
    <n v="505520373489"/>
    <s v="2037-300"/>
    <s v="Miskolc"/>
    <d v="2016-12-16T00:00:00"/>
    <d v="2019-10-26T00:00:00"/>
    <x v="9"/>
    <s v="HANG2"/>
    <s v="hangosítás kiépítés (fix beépítésű mikrofonnal)"/>
    <n v="1"/>
    <n v="0"/>
    <n v="1727300"/>
    <s v="Ft/kocsi"/>
    <n v="0"/>
    <m/>
    <n v="0"/>
    <m/>
    <d v="2019-12-25T00:00:00"/>
    <n v="2019"/>
    <n v="12"/>
    <s v=""/>
    <s v=""/>
    <s v=""/>
    <n v="0"/>
    <m/>
    <m/>
    <s v="2037-300"/>
    <s v=""/>
    <s v=""/>
    <s v="nem"/>
    <s v=""/>
    <x v="1"/>
  </r>
  <r>
    <n v="505520373489"/>
    <n v="505520373489"/>
    <n v="505520373489"/>
    <s v="2037-300"/>
    <s v="Miskolc"/>
    <d v="2016-12-16T00:00:00"/>
    <d v="2019-10-26T00:00:00"/>
    <x v="8"/>
    <e v="#N/A"/>
    <s v="UIC kábel"/>
    <n v="1"/>
    <n v="1"/>
    <s v="x"/>
    <m/>
    <m/>
    <m/>
    <n v="0"/>
    <m/>
    <d v="2019-12-25T00:00:00"/>
    <n v="2019"/>
    <n v="12"/>
    <s v=""/>
    <s v=""/>
    <s v=""/>
    <n v="0"/>
    <m/>
    <m/>
    <s v="2037-300"/>
    <s v=""/>
    <s v=""/>
    <s v="nem"/>
    <s v=""/>
    <x v="1"/>
  </r>
  <r>
    <n v="505520373489"/>
    <n v="505520373489"/>
    <n v="505520373489"/>
    <s v="2037-300"/>
    <s v="Miskolc"/>
    <d v="2016-12-16T00:00:00"/>
    <d v="2019-10-26T00:00:00"/>
    <x v="26"/>
    <e v="#N/A"/>
    <s v="ajtóátalakítás"/>
    <n v="1"/>
    <n v="1"/>
    <s v="x"/>
    <m/>
    <m/>
    <m/>
    <n v="0"/>
    <m/>
    <d v="2019-12-25T00:00:00"/>
    <n v="2019"/>
    <n v="12"/>
    <s v=""/>
    <s v=""/>
    <s v=""/>
    <n v="0"/>
    <m/>
    <m/>
    <s v="2037-300"/>
    <s v=""/>
    <s v=""/>
    <s v="nem"/>
    <s v=""/>
    <x v="1"/>
  </r>
  <r>
    <n v="505520373489"/>
    <n v="505520373489"/>
    <n v="505520373489"/>
    <s v="2037-300"/>
    <s v="Miskolc"/>
    <d v="2016-12-16T00:00:00"/>
    <d v="2019-10-26T00:00:00"/>
    <x v="35"/>
    <s v="P27103"/>
    <s v="FG-1 jeladó beépítés előkészítés"/>
    <n v="1"/>
    <n v="0"/>
    <n v="160900"/>
    <s v="Ft/kocsi"/>
    <n v="5"/>
    <n v="0"/>
    <m/>
    <m/>
    <d v="2019-12-25T00:00:00"/>
    <n v="2019"/>
    <n v="12"/>
    <s v=""/>
    <s v=""/>
    <s v=""/>
    <n v="0"/>
    <m/>
    <m/>
    <s v="2037-300"/>
    <s v=""/>
    <s v=""/>
    <s v="nem"/>
    <s v=""/>
    <x v="0"/>
  </r>
  <r>
    <n v="505520373489"/>
    <n v="505520373489"/>
    <n v="505520373489"/>
    <s v="2037-300"/>
    <s v="Miskolc"/>
    <d v="2016-12-16T00:00:00"/>
    <d v="2019-10-26T00:00:00"/>
    <x v="28"/>
    <s v="KOMF2"/>
    <s v="komfortnövelés"/>
    <n v="0"/>
    <n v="0"/>
    <n v="44946600"/>
    <s v="Ft/kocsi"/>
    <n v="0"/>
    <n v="0"/>
    <m/>
    <m/>
    <d v="2019-12-25T00:00:00"/>
    <n v="2019"/>
    <n v="12"/>
    <s v=""/>
    <s v=""/>
    <s v=""/>
    <n v="0"/>
    <m/>
    <m/>
    <s v="2037-300"/>
    <s v=""/>
    <s v=""/>
    <s v="nem"/>
    <s v=""/>
    <x v="0"/>
  </r>
  <r>
    <n v="505520373489"/>
    <n v="505520373489"/>
    <n v="505520373489"/>
    <s v="2037-300"/>
    <s v="Miskolc"/>
    <d v="2016-12-16T00:00:00"/>
    <d v="2019-10-26T00:00:00"/>
    <x v="36"/>
    <s v="T41085"/>
    <s v="hossztartó javítás"/>
    <n v="1"/>
    <n v="1"/>
    <n v="1259600"/>
    <s v="Ft/kocsi"/>
    <n v="5"/>
    <n v="1259600"/>
    <m/>
    <m/>
    <d v="2019-12-25T00:00:00"/>
    <n v="2019"/>
    <n v="12"/>
    <s v=""/>
    <s v=""/>
    <s v=""/>
    <n v="1259600"/>
    <m/>
    <m/>
    <s v="2037-300"/>
    <s v=""/>
    <s v=""/>
    <s v="nem"/>
    <s v=""/>
    <x v="0"/>
  </r>
  <r>
    <n v="505520373489"/>
    <n v="505520373489"/>
    <n v="505520373489"/>
    <s v="2037-300"/>
    <s v="Miskolc"/>
    <d v="2016-12-16T00:00:00"/>
    <d v="2019-10-26T00:00:00"/>
    <x v="37"/>
    <s v="T21621"/>
    <s v="segédhossztartó csere"/>
    <n v="1"/>
    <n v="0"/>
    <n v="275400"/>
    <s v="Ft/db"/>
    <n v="5"/>
    <n v="0"/>
    <m/>
    <m/>
    <d v="2019-12-25T00:00:00"/>
    <n v="2019"/>
    <n v="12"/>
    <s v=""/>
    <s v=""/>
    <s v=""/>
    <n v="0"/>
    <m/>
    <m/>
    <s v="2037-300"/>
    <s v=""/>
    <s v=""/>
    <s v="nem"/>
    <s v=""/>
    <x v="0"/>
  </r>
  <r>
    <n v="505520373489"/>
    <n v="505520373489"/>
    <n v="505520373489"/>
    <s v="2037-300"/>
    <s v="Miskolc"/>
    <d v="2016-12-16T00:00:00"/>
    <d v="2019-10-26T00:00:00"/>
    <x v="38"/>
    <s v="T49030"/>
    <s v="ablak alsórész javítás"/>
    <n v="1"/>
    <n v="0"/>
    <n v="2604810"/>
    <s v="Ft/kocsi"/>
    <m/>
    <m/>
    <n v="0"/>
    <m/>
    <d v="2019-12-25T00:00:00"/>
    <n v="2019"/>
    <n v="12"/>
    <s v=""/>
    <s v=""/>
    <s v=""/>
    <n v="0"/>
    <m/>
    <m/>
    <s v="2037-300"/>
    <s v=""/>
    <s v=""/>
    <s v="nem"/>
    <s v=""/>
    <x v="1"/>
  </r>
  <r>
    <n v="505520373489"/>
    <n v="505520373489"/>
    <n v="505520373489"/>
    <s v="2037-300"/>
    <s v="Miskolc"/>
    <d v="2016-12-16T00:00:00"/>
    <d v="2019-10-26T00:00:00"/>
    <x v="39"/>
    <s v="P48108"/>
    <e v="#N/A"/>
    <n v="0"/>
    <n v="0"/>
    <n v="3641000"/>
    <s v="Ft/kocsi"/>
    <m/>
    <m/>
    <n v="0"/>
    <m/>
    <d v="2019-12-25T00:00:00"/>
    <n v="2019"/>
    <n v="12"/>
    <s v=""/>
    <s v=""/>
    <s v=""/>
    <n v="0"/>
    <m/>
    <m/>
    <s v="2037-300"/>
    <s v=""/>
    <s v=""/>
    <s v="nem"/>
    <s v=""/>
    <x v="1"/>
  </r>
  <r>
    <n v="505520373489"/>
    <n v="505520373489"/>
    <n v="505520373489"/>
    <s v="2037-300"/>
    <s v="Miskolc"/>
    <d v="2016-12-16T00:00:00"/>
    <d v="2019-10-26T00:00:00"/>
    <x v="21"/>
    <e v="#N/A"/>
    <s v="szolgálati tároló kialakítás"/>
    <n v="1"/>
    <n v="1"/>
    <n v="1000000"/>
    <m/>
    <m/>
    <n v="1000000"/>
    <m/>
    <m/>
    <d v="2019-12-25T00:00:00"/>
    <n v="2019"/>
    <n v="12"/>
    <s v=""/>
    <s v=""/>
    <s v=""/>
    <n v="1000000"/>
    <m/>
    <m/>
    <s v="2037-300"/>
    <s v=""/>
    <s v=""/>
    <s v="nem"/>
    <s v=""/>
    <x v="0"/>
  </r>
  <r>
    <n v="505520373521"/>
    <n v="505520373521"/>
    <n v="505520373521"/>
    <s v="2037-300"/>
    <s v="Miskolc"/>
    <d v="2018-03-08T00:00:00"/>
    <d v="2018-03-08T00:00:00"/>
    <x v="6"/>
    <s v="zöld3"/>
    <s v="UIC csere, zöldhurok"/>
    <n v="1"/>
    <n v="1"/>
    <n v="2941300"/>
    <s v="Ft/kocsi"/>
    <n v="0"/>
    <m/>
    <n v="2941300"/>
    <m/>
    <d v="2018-05-07T00:00:00"/>
    <n v="2018"/>
    <n v="5"/>
    <n v="15000000"/>
    <n v="363840"/>
    <n v="4636160"/>
    <n v="22941300"/>
    <m/>
    <m/>
    <s v="2037-300"/>
    <s v=""/>
    <s v=""/>
    <s v="igen"/>
    <n v="59027710"/>
    <x v="1"/>
  </r>
  <r>
    <n v="505520373521"/>
    <n v="505520373521"/>
    <n v="505520373521"/>
    <s v="2037-300"/>
    <s v="Miskolc"/>
    <d v="2018-03-08T00:00:00"/>
    <d v="2018-03-08T00:00:00"/>
    <x v="9"/>
    <s v="HANG2"/>
    <s v="hangosítás kiépítés (fix beépítésű mikrofonnal)"/>
    <n v="1"/>
    <n v="1"/>
    <n v="1727300"/>
    <s v="Ft/kocsi"/>
    <n v="0"/>
    <m/>
    <n v="1727300"/>
    <m/>
    <d v="2018-05-07T00:00:00"/>
    <n v="2018"/>
    <n v="5"/>
    <s v=""/>
    <s v=""/>
    <s v=""/>
    <n v="1727300"/>
    <m/>
    <m/>
    <s v="2037-300"/>
    <s v=""/>
    <s v=""/>
    <s v="nem"/>
    <s v=""/>
    <x v="1"/>
  </r>
  <r>
    <n v="505520373521"/>
    <n v="505520373521"/>
    <n v="505520373521"/>
    <s v="2037-300"/>
    <s v="Miskolc"/>
    <d v="2018-03-08T00:00:00"/>
    <d v="2018-03-08T00:00:00"/>
    <x v="8"/>
    <e v="#N/A"/>
    <s v="UIC kábel"/>
    <n v="1"/>
    <n v="1"/>
    <s v="x"/>
    <m/>
    <m/>
    <m/>
    <n v="0"/>
    <m/>
    <d v="2018-05-07T00:00:00"/>
    <n v="2018"/>
    <n v="5"/>
    <s v=""/>
    <s v=""/>
    <s v=""/>
    <n v="0"/>
    <m/>
    <m/>
    <s v="2037-300"/>
    <s v=""/>
    <s v=""/>
    <s v="nem"/>
    <s v=""/>
    <x v="1"/>
  </r>
  <r>
    <n v="505520373521"/>
    <n v="505520373521"/>
    <n v="505520373521"/>
    <s v="2037-300"/>
    <s v="Miskolc"/>
    <d v="2018-03-08T00:00:00"/>
    <d v="2018-03-08T00:00:00"/>
    <x v="26"/>
    <e v="#N/A"/>
    <s v="ajtóátalakítás"/>
    <n v="1"/>
    <n v="1"/>
    <s v="x"/>
    <m/>
    <m/>
    <m/>
    <n v="0"/>
    <m/>
    <d v="2018-05-07T00:00:00"/>
    <n v="2018"/>
    <n v="5"/>
    <s v=""/>
    <s v=""/>
    <s v=""/>
    <n v="0"/>
    <m/>
    <m/>
    <s v="2037-300"/>
    <s v=""/>
    <s v=""/>
    <s v="nem"/>
    <s v=""/>
    <x v="1"/>
  </r>
  <r>
    <n v="505520373521"/>
    <n v="505520373521"/>
    <n v="505520373521"/>
    <s v="2037-300"/>
    <s v="Miskolc"/>
    <d v="2018-03-08T00:00:00"/>
    <d v="2018-03-08T00:00:00"/>
    <x v="35"/>
    <s v="P27103"/>
    <s v="FG-1 jeladó beépítés előkészítés"/>
    <n v="1"/>
    <n v="1"/>
    <n v="160900"/>
    <s v="Ft/kocsi"/>
    <n v="5"/>
    <n v="160900"/>
    <m/>
    <m/>
    <d v="2018-05-07T00:00:00"/>
    <n v="2018"/>
    <n v="5"/>
    <s v=""/>
    <s v=""/>
    <s v=""/>
    <n v="160900"/>
    <m/>
    <m/>
    <s v="2037-300"/>
    <s v=""/>
    <s v=""/>
    <s v="nem"/>
    <s v=""/>
    <x v="0"/>
  </r>
  <r>
    <n v="505520373521"/>
    <n v="505520373521"/>
    <n v="505520373521"/>
    <s v="2037-300"/>
    <s v="Miskolc"/>
    <d v="2018-03-08T00:00:00"/>
    <d v="2018-03-08T00:00:00"/>
    <x v="28"/>
    <s v="KOMF2"/>
    <s v="komfortnövelés"/>
    <n v="1"/>
    <n v="1"/>
    <n v="44946600"/>
    <s v="Ft/kocsi"/>
    <n v="0"/>
    <n v="44946600"/>
    <m/>
    <m/>
    <d v="2018-05-07T00:00:00"/>
    <n v="2018"/>
    <n v="5"/>
    <s v=""/>
    <s v=""/>
    <s v=""/>
    <n v="44946600"/>
    <m/>
    <m/>
    <s v="2037-300"/>
    <s v=""/>
    <s v=""/>
    <s v="nem"/>
    <s v=""/>
    <x v="0"/>
  </r>
  <r>
    <n v="505520373521"/>
    <n v="505520373521"/>
    <n v="505520373521"/>
    <s v="2037-300"/>
    <s v="Miskolc"/>
    <d v="2018-03-08T00:00:00"/>
    <d v="2018-03-08T00:00:00"/>
    <x v="36"/>
    <s v="T41085"/>
    <s v="hossztartó javítás"/>
    <n v="1"/>
    <n v="1"/>
    <n v="1259600"/>
    <s v="Ft/kocsi"/>
    <n v="5"/>
    <n v="1259600"/>
    <m/>
    <m/>
    <d v="2018-05-07T00:00:00"/>
    <n v="2018"/>
    <n v="5"/>
    <s v=""/>
    <s v=""/>
    <s v=""/>
    <n v="1259600"/>
    <m/>
    <m/>
    <s v="2037-300"/>
    <s v=""/>
    <s v=""/>
    <s v="nem"/>
    <s v=""/>
    <x v="0"/>
  </r>
  <r>
    <n v="505520373521"/>
    <n v="505520373521"/>
    <n v="505520373521"/>
    <s v="2037-300"/>
    <s v="Miskolc"/>
    <d v="2018-03-08T00:00:00"/>
    <d v="2018-03-08T00:00:00"/>
    <x v="37"/>
    <s v="T21621"/>
    <s v="segédhossztartó csere"/>
    <n v="1"/>
    <n v="1"/>
    <n v="275400"/>
    <s v="Ft/db"/>
    <n v="5"/>
    <n v="275400"/>
    <m/>
    <m/>
    <d v="2018-05-07T00:00:00"/>
    <n v="2018"/>
    <n v="5"/>
    <s v=""/>
    <s v=""/>
    <s v=""/>
    <n v="275400"/>
    <m/>
    <m/>
    <s v="2037-300"/>
    <s v=""/>
    <s v=""/>
    <s v="nem"/>
    <s v=""/>
    <x v="0"/>
  </r>
  <r>
    <n v="505520373521"/>
    <n v="505520373521"/>
    <n v="505520373521"/>
    <s v="2037-300"/>
    <s v="Miskolc"/>
    <d v="2018-03-08T00:00:00"/>
    <d v="2018-03-08T00:00:00"/>
    <x v="38"/>
    <s v="T49030"/>
    <s v="ablak alsórész javítás"/>
    <n v="1"/>
    <n v="1"/>
    <n v="2604810"/>
    <s v="Ft/kocsi"/>
    <m/>
    <m/>
    <n v="2604810"/>
    <m/>
    <d v="2018-05-07T00:00:00"/>
    <n v="2018"/>
    <n v="5"/>
    <s v=""/>
    <s v=""/>
    <s v=""/>
    <n v="2604810"/>
    <m/>
    <m/>
    <s v="2037-300"/>
    <s v=""/>
    <s v=""/>
    <s v="nem"/>
    <s v=""/>
    <x v="1"/>
  </r>
  <r>
    <n v="505520373521"/>
    <n v="505520373521"/>
    <n v="505520373521"/>
    <s v="2037-300"/>
    <s v="Miskolc"/>
    <d v="2018-03-08T00:00:00"/>
    <d v="2018-03-08T00:00:00"/>
    <x v="39"/>
    <s v="P48108"/>
    <e v="#N/A"/>
    <n v="1"/>
    <n v="1"/>
    <n v="3641000"/>
    <s v="Ft/kocsi"/>
    <m/>
    <m/>
    <n v="3641000"/>
    <m/>
    <d v="2018-05-07T00:00:00"/>
    <n v="2018"/>
    <n v="5"/>
    <s v=""/>
    <s v=""/>
    <s v=""/>
    <n v="3641000"/>
    <m/>
    <m/>
    <s v="2037-300"/>
    <s v=""/>
    <s v=""/>
    <s v="nem"/>
    <s v=""/>
    <x v="1"/>
  </r>
  <r>
    <n v="505520373521"/>
    <n v="505520373521"/>
    <n v="505520373521"/>
    <s v="2037-300"/>
    <s v="Miskolc"/>
    <d v="2018-03-08T00:00:00"/>
    <d v="2018-03-08T00:00:00"/>
    <x v="21"/>
    <e v="#N/A"/>
    <s v="szolgálati tároló kialakítás"/>
    <n v="1"/>
    <n v="0"/>
    <n v="1000000"/>
    <m/>
    <m/>
    <n v="0"/>
    <m/>
    <m/>
    <d v="2018-05-07T00:00:00"/>
    <n v="2018"/>
    <n v="5"/>
    <s v=""/>
    <s v=""/>
    <s v=""/>
    <n v="0"/>
    <m/>
    <m/>
    <s v="2037-300"/>
    <s v=""/>
    <s v=""/>
    <s v="nem"/>
    <s v=""/>
    <x v="0"/>
  </r>
  <r>
    <n v="505520373539"/>
    <n v="505520373539"/>
    <n v="505520373539"/>
    <s v="2037-300"/>
    <s v="Miskolc"/>
    <d v="2018-01-12T00:00:00"/>
    <d v="2018-01-12T00:00:00"/>
    <x v="6"/>
    <s v="zöld3"/>
    <s v="UIC csere, zöldhurok"/>
    <n v="1"/>
    <n v="1"/>
    <n v="2941300"/>
    <s v="Ft/kocsi"/>
    <n v="0"/>
    <m/>
    <n v="2941300"/>
    <m/>
    <d v="2018-03-13T00:00:00"/>
    <n v="2018"/>
    <n v="3"/>
    <n v="15000000"/>
    <n v="363840"/>
    <n v="4636160"/>
    <n v="22941300"/>
    <m/>
    <m/>
    <s v="2037-300"/>
    <s v=""/>
    <s v=""/>
    <s v="igen"/>
    <n v="59027710"/>
    <x v="1"/>
  </r>
  <r>
    <n v="505520373539"/>
    <n v="505520373539"/>
    <n v="505520373539"/>
    <s v="2037-300"/>
    <s v="Miskolc"/>
    <d v="2018-01-12T00:00:00"/>
    <d v="2018-01-12T00:00:00"/>
    <x v="9"/>
    <s v="HANG2"/>
    <s v="hangosítás kiépítés (fix beépítésű mikrofonnal)"/>
    <n v="1"/>
    <n v="1"/>
    <n v="1727300"/>
    <s v="Ft/kocsi"/>
    <n v="0"/>
    <m/>
    <n v="1727300"/>
    <m/>
    <d v="2018-03-13T00:00:00"/>
    <n v="2018"/>
    <n v="3"/>
    <s v=""/>
    <s v=""/>
    <s v=""/>
    <n v="1727300"/>
    <m/>
    <m/>
    <s v="2037-300"/>
    <s v=""/>
    <s v=""/>
    <s v="nem"/>
    <s v=""/>
    <x v="1"/>
  </r>
  <r>
    <n v="505520373539"/>
    <n v="505520373539"/>
    <n v="505520373539"/>
    <s v="2037-300"/>
    <s v="Miskolc"/>
    <d v="2018-01-12T00:00:00"/>
    <d v="2018-01-12T00:00:00"/>
    <x v="8"/>
    <e v="#N/A"/>
    <s v="UIC kábel"/>
    <n v="1"/>
    <n v="1"/>
    <s v="x"/>
    <m/>
    <m/>
    <m/>
    <n v="0"/>
    <m/>
    <d v="2018-03-13T00:00:00"/>
    <n v="2018"/>
    <n v="3"/>
    <s v=""/>
    <s v=""/>
    <s v=""/>
    <n v="0"/>
    <m/>
    <m/>
    <s v="2037-300"/>
    <s v=""/>
    <s v=""/>
    <s v="nem"/>
    <s v=""/>
    <x v="1"/>
  </r>
  <r>
    <n v="505520373539"/>
    <n v="505520373539"/>
    <n v="505520373539"/>
    <s v="2037-300"/>
    <s v="Miskolc"/>
    <d v="2018-01-12T00:00:00"/>
    <d v="2018-01-12T00:00:00"/>
    <x v="26"/>
    <e v="#N/A"/>
    <s v="ajtóátalakítás"/>
    <n v="1"/>
    <n v="1"/>
    <s v="x"/>
    <m/>
    <m/>
    <m/>
    <n v="0"/>
    <m/>
    <d v="2018-03-13T00:00:00"/>
    <n v="2018"/>
    <n v="3"/>
    <s v=""/>
    <s v=""/>
    <s v=""/>
    <n v="0"/>
    <m/>
    <m/>
    <s v="2037-300"/>
    <s v=""/>
    <s v=""/>
    <s v="nem"/>
    <s v=""/>
    <x v="1"/>
  </r>
  <r>
    <n v="505520373539"/>
    <n v="505520373539"/>
    <n v="505520373539"/>
    <s v="2037-300"/>
    <s v="Miskolc"/>
    <d v="2018-01-12T00:00:00"/>
    <d v="2018-01-12T00:00:00"/>
    <x v="35"/>
    <s v="P27103"/>
    <s v="FG-1 jeladó beépítés előkészítés"/>
    <n v="1"/>
    <n v="1"/>
    <n v="160900"/>
    <s v="Ft/kocsi"/>
    <n v="5"/>
    <n v="160900"/>
    <m/>
    <m/>
    <d v="2018-03-13T00:00:00"/>
    <n v="2018"/>
    <n v="3"/>
    <s v=""/>
    <s v=""/>
    <s v=""/>
    <n v="160900"/>
    <m/>
    <m/>
    <s v="2037-300"/>
    <s v=""/>
    <s v=""/>
    <s v="nem"/>
    <s v=""/>
    <x v="0"/>
  </r>
  <r>
    <n v="505520373539"/>
    <n v="505520373539"/>
    <n v="505520373539"/>
    <s v="2037-300"/>
    <s v="Miskolc"/>
    <d v="2018-01-12T00:00:00"/>
    <d v="2018-01-12T00:00:00"/>
    <x v="28"/>
    <s v="KOMF2"/>
    <s v="komfortnövelés"/>
    <n v="1"/>
    <n v="1"/>
    <n v="44946600"/>
    <s v="Ft/kocsi"/>
    <n v="0"/>
    <n v="44946600"/>
    <m/>
    <m/>
    <d v="2018-03-13T00:00:00"/>
    <n v="2018"/>
    <n v="3"/>
    <s v=""/>
    <s v=""/>
    <s v=""/>
    <n v="44946600"/>
    <m/>
    <m/>
    <s v="2037-300"/>
    <s v=""/>
    <s v=""/>
    <s v="nem"/>
    <s v=""/>
    <x v="0"/>
  </r>
  <r>
    <n v="505520373539"/>
    <n v="505520373539"/>
    <n v="505520373539"/>
    <s v="2037-300"/>
    <s v="Miskolc"/>
    <d v="2018-01-12T00:00:00"/>
    <d v="2018-01-12T00:00:00"/>
    <x v="36"/>
    <s v="T41085"/>
    <s v="hossztartó javítás"/>
    <n v="1"/>
    <n v="1"/>
    <n v="1259600"/>
    <s v="Ft/kocsi"/>
    <n v="5"/>
    <n v="1259600"/>
    <m/>
    <m/>
    <d v="2018-03-13T00:00:00"/>
    <n v="2018"/>
    <n v="3"/>
    <s v=""/>
    <s v=""/>
    <s v=""/>
    <n v="1259600"/>
    <m/>
    <m/>
    <s v="2037-300"/>
    <s v=""/>
    <s v=""/>
    <s v="nem"/>
    <s v=""/>
    <x v="0"/>
  </r>
  <r>
    <n v="505520373539"/>
    <n v="505520373539"/>
    <n v="505520373539"/>
    <s v="2037-300"/>
    <s v="Miskolc"/>
    <d v="2018-01-12T00:00:00"/>
    <d v="2018-01-12T00:00:00"/>
    <x v="37"/>
    <s v="T21621"/>
    <s v="segédhossztartó csere"/>
    <n v="1"/>
    <n v="1"/>
    <n v="275400"/>
    <s v="Ft/db"/>
    <n v="5"/>
    <n v="275400"/>
    <m/>
    <m/>
    <d v="2018-03-13T00:00:00"/>
    <n v="2018"/>
    <n v="3"/>
    <s v=""/>
    <s v=""/>
    <s v=""/>
    <n v="275400"/>
    <m/>
    <m/>
    <s v="2037-300"/>
    <s v=""/>
    <s v=""/>
    <s v="nem"/>
    <s v=""/>
    <x v="0"/>
  </r>
  <r>
    <n v="505520373539"/>
    <n v="505520373539"/>
    <n v="505520373539"/>
    <s v="2037-300"/>
    <s v="Miskolc"/>
    <d v="2018-01-12T00:00:00"/>
    <d v="2018-01-12T00:00:00"/>
    <x v="38"/>
    <s v="T49030"/>
    <s v="ablak alsórész javítás"/>
    <n v="1"/>
    <n v="1"/>
    <n v="2604810"/>
    <s v="Ft/kocsi"/>
    <m/>
    <m/>
    <n v="2604810"/>
    <m/>
    <d v="2018-03-13T00:00:00"/>
    <n v="2018"/>
    <n v="3"/>
    <s v=""/>
    <s v=""/>
    <s v=""/>
    <n v="2604810"/>
    <m/>
    <m/>
    <s v="2037-300"/>
    <s v=""/>
    <s v=""/>
    <s v="nem"/>
    <s v=""/>
    <x v="1"/>
  </r>
  <r>
    <n v="505520373539"/>
    <n v="505520373539"/>
    <n v="505520373539"/>
    <s v="2037-300"/>
    <s v="Miskolc"/>
    <d v="2018-01-12T00:00:00"/>
    <d v="2018-01-12T00:00:00"/>
    <x v="39"/>
    <s v="P48108"/>
    <e v="#N/A"/>
    <n v="1"/>
    <n v="1"/>
    <n v="3641000"/>
    <s v="Ft/kocsi"/>
    <m/>
    <m/>
    <n v="3641000"/>
    <m/>
    <d v="2018-03-13T00:00:00"/>
    <n v="2018"/>
    <n v="3"/>
    <s v=""/>
    <s v=""/>
    <s v=""/>
    <n v="3641000"/>
    <m/>
    <m/>
    <s v="2037-300"/>
    <s v=""/>
    <s v=""/>
    <s v="nem"/>
    <s v=""/>
    <x v="1"/>
  </r>
  <r>
    <n v="505520373539"/>
    <n v="505520373539"/>
    <n v="505520373539"/>
    <s v="2037-300"/>
    <s v="Miskolc"/>
    <d v="2018-01-12T00:00:00"/>
    <d v="2018-01-12T00:00:00"/>
    <x v="21"/>
    <e v="#N/A"/>
    <s v="szolgálati tároló kialakítás"/>
    <n v="1"/>
    <n v="0"/>
    <n v="1000000"/>
    <m/>
    <m/>
    <n v="0"/>
    <m/>
    <m/>
    <d v="2018-03-13T00:00:00"/>
    <n v="2018"/>
    <n v="3"/>
    <s v=""/>
    <s v=""/>
    <s v=""/>
    <n v="0"/>
    <m/>
    <m/>
    <s v="2037-300"/>
    <s v=""/>
    <s v=""/>
    <s v="nem"/>
    <s v=""/>
    <x v="0"/>
  </r>
  <r>
    <n v="505520373554"/>
    <n v="505520373554"/>
    <n v="505520373554"/>
    <s v="2037-300"/>
    <s v="Debrecen"/>
    <d v="2018-02-24T00:00:00"/>
    <d v="2018-02-24T00:00:00"/>
    <x v="6"/>
    <s v="zöld3"/>
    <s v="UIC csere, zöldhurok"/>
    <n v="1"/>
    <n v="1"/>
    <n v="2941300"/>
    <s v="Ft/kocsi"/>
    <n v="0"/>
    <m/>
    <n v="2941300"/>
    <m/>
    <d v="2018-04-25T00:00:00"/>
    <n v="2018"/>
    <n v="4"/>
    <n v="15000000"/>
    <n v="363840"/>
    <n v="4636160"/>
    <n v="22941300"/>
    <m/>
    <m/>
    <s v="2037-300"/>
    <s v=""/>
    <s v=""/>
    <s v="igen"/>
    <n v="60027710"/>
    <x v="1"/>
  </r>
  <r>
    <n v="505520373554"/>
    <n v="505520373554"/>
    <n v="505520373554"/>
    <s v="2037-300"/>
    <s v="Debrecen"/>
    <d v="2018-02-24T00:00:00"/>
    <d v="2018-02-24T00:00:00"/>
    <x v="9"/>
    <s v="HANG2"/>
    <s v="hangosítás kiépítés (fix beépítésű mikrofonnal)"/>
    <n v="1"/>
    <n v="1"/>
    <n v="1727300"/>
    <s v="Ft/kocsi"/>
    <n v="0"/>
    <m/>
    <n v="1727300"/>
    <m/>
    <d v="2018-04-25T00:00:00"/>
    <n v="2018"/>
    <n v="4"/>
    <s v=""/>
    <s v=""/>
    <s v=""/>
    <n v="1727300"/>
    <m/>
    <m/>
    <s v="2037-300"/>
    <s v=""/>
    <s v=""/>
    <s v="nem"/>
    <s v=""/>
    <x v="1"/>
  </r>
  <r>
    <n v="505520373554"/>
    <n v="505520373554"/>
    <n v="505520373554"/>
    <s v="2037-300"/>
    <s v="Debrecen"/>
    <d v="2018-02-24T00:00:00"/>
    <d v="2018-02-24T00:00:00"/>
    <x v="8"/>
    <e v="#N/A"/>
    <s v="UIC kábel"/>
    <n v="1"/>
    <n v="1"/>
    <s v="x"/>
    <m/>
    <m/>
    <m/>
    <n v="0"/>
    <m/>
    <d v="2018-04-25T00:00:00"/>
    <n v="2018"/>
    <n v="4"/>
    <s v=""/>
    <s v=""/>
    <s v=""/>
    <n v="0"/>
    <m/>
    <m/>
    <s v="2037-300"/>
    <s v=""/>
    <s v=""/>
    <s v="nem"/>
    <s v=""/>
    <x v="1"/>
  </r>
  <r>
    <n v="505520373554"/>
    <n v="505520373554"/>
    <n v="505520373554"/>
    <s v="2037-300"/>
    <s v="Debrecen"/>
    <d v="2018-02-24T00:00:00"/>
    <d v="2018-02-24T00:00:00"/>
    <x v="26"/>
    <e v="#N/A"/>
    <s v="ajtóátalakítás"/>
    <n v="1"/>
    <n v="1"/>
    <s v="x"/>
    <m/>
    <m/>
    <m/>
    <n v="0"/>
    <m/>
    <d v="2018-04-25T00:00:00"/>
    <n v="2018"/>
    <n v="4"/>
    <s v=""/>
    <s v=""/>
    <s v=""/>
    <n v="0"/>
    <m/>
    <m/>
    <s v="2037-300"/>
    <s v=""/>
    <s v=""/>
    <s v="nem"/>
    <s v=""/>
    <x v="1"/>
  </r>
  <r>
    <n v="505520373554"/>
    <n v="505520373554"/>
    <n v="505520373554"/>
    <s v="2037-300"/>
    <s v="Debrecen"/>
    <d v="2018-02-24T00:00:00"/>
    <d v="2018-02-24T00:00:00"/>
    <x v="35"/>
    <s v="P27103"/>
    <s v="FG-1 jeladó beépítés előkészítés"/>
    <n v="1"/>
    <n v="1"/>
    <n v="160900"/>
    <s v="Ft/kocsi"/>
    <n v="5"/>
    <n v="160900"/>
    <m/>
    <m/>
    <d v="2018-04-25T00:00:00"/>
    <n v="2018"/>
    <n v="4"/>
    <s v=""/>
    <s v=""/>
    <s v=""/>
    <n v="160900"/>
    <m/>
    <m/>
    <s v="2037-300"/>
    <s v=""/>
    <s v=""/>
    <s v="nem"/>
    <s v=""/>
    <x v="0"/>
  </r>
  <r>
    <n v="505520373554"/>
    <n v="505520373554"/>
    <n v="505520373554"/>
    <s v="2037-300"/>
    <s v="Debrecen"/>
    <d v="2018-02-24T00:00:00"/>
    <d v="2018-02-24T00:00:00"/>
    <x v="28"/>
    <s v="KOMF2"/>
    <s v="komfortnövelés"/>
    <n v="1"/>
    <n v="1"/>
    <n v="44946600"/>
    <s v="Ft/kocsi"/>
    <n v="0"/>
    <n v="44946600"/>
    <m/>
    <m/>
    <d v="2018-04-25T00:00:00"/>
    <n v="2018"/>
    <n v="4"/>
    <s v=""/>
    <s v=""/>
    <s v=""/>
    <n v="44946600"/>
    <m/>
    <m/>
    <s v="2037-300"/>
    <s v=""/>
    <s v=""/>
    <s v="nem"/>
    <s v=""/>
    <x v="0"/>
  </r>
  <r>
    <n v="505520373554"/>
    <n v="505520373554"/>
    <n v="505520373554"/>
    <s v="2037-300"/>
    <s v="Debrecen"/>
    <d v="2018-02-24T00:00:00"/>
    <d v="2018-02-24T00:00:00"/>
    <x v="36"/>
    <s v="T41085"/>
    <s v="hossztartó javítás"/>
    <n v="1"/>
    <n v="1"/>
    <n v="1259600"/>
    <s v="Ft/kocsi"/>
    <n v="5"/>
    <n v="1259600"/>
    <m/>
    <m/>
    <d v="2018-04-25T00:00:00"/>
    <n v="2018"/>
    <n v="4"/>
    <s v=""/>
    <s v=""/>
    <s v=""/>
    <n v="1259600"/>
    <m/>
    <m/>
    <s v="2037-300"/>
    <s v=""/>
    <s v=""/>
    <s v="nem"/>
    <s v=""/>
    <x v="0"/>
  </r>
  <r>
    <n v="505520373554"/>
    <n v="505520373554"/>
    <n v="505520373554"/>
    <s v="2037-300"/>
    <s v="Debrecen"/>
    <d v="2018-02-24T00:00:00"/>
    <d v="2018-02-24T00:00:00"/>
    <x v="37"/>
    <s v="T21621"/>
    <s v="segédhossztartó csere"/>
    <n v="1"/>
    <n v="1"/>
    <n v="275400"/>
    <s v="Ft/db"/>
    <n v="5"/>
    <n v="275400"/>
    <m/>
    <m/>
    <d v="2018-04-25T00:00:00"/>
    <n v="2018"/>
    <n v="4"/>
    <s v=""/>
    <s v=""/>
    <s v=""/>
    <n v="275400"/>
    <m/>
    <m/>
    <s v="2037-300"/>
    <s v=""/>
    <s v=""/>
    <s v="nem"/>
    <s v=""/>
    <x v="0"/>
  </r>
  <r>
    <n v="505520373554"/>
    <n v="505520373554"/>
    <n v="505520373554"/>
    <s v="2037-300"/>
    <s v="Debrecen"/>
    <d v="2018-02-24T00:00:00"/>
    <d v="2018-02-24T00:00:00"/>
    <x v="38"/>
    <s v="T49030"/>
    <s v="ablak alsórész javítás"/>
    <n v="1"/>
    <n v="1"/>
    <n v="2604810"/>
    <s v="Ft/kocsi"/>
    <m/>
    <m/>
    <n v="2604810"/>
    <m/>
    <d v="2018-04-25T00:00:00"/>
    <n v="2018"/>
    <n v="4"/>
    <s v=""/>
    <s v=""/>
    <s v=""/>
    <n v="2604810"/>
    <m/>
    <m/>
    <s v="2037-300"/>
    <s v=""/>
    <s v=""/>
    <s v="nem"/>
    <s v=""/>
    <x v="1"/>
  </r>
  <r>
    <n v="505520373554"/>
    <n v="505520373554"/>
    <n v="505520373554"/>
    <s v="2037-300"/>
    <s v="Debrecen"/>
    <d v="2018-02-24T00:00:00"/>
    <d v="2018-02-24T00:00:00"/>
    <x v="39"/>
    <s v="P48108"/>
    <e v="#N/A"/>
    <n v="1"/>
    <n v="1"/>
    <n v="3641000"/>
    <s v="Ft/kocsi"/>
    <m/>
    <m/>
    <n v="3641000"/>
    <m/>
    <d v="2018-04-25T00:00:00"/>
    <n v="2018"/>
    <n v="4"/>
    <s v=""/>
    <s v=""/>
    <s v=""/>
    <n v="3641000"/>
    <m/>
    <m/>
    <s v="2037-300"/>
    <s v=""/>
    <s v=""/>
    <s v="nem"/>
    <s v=""/>
    <x v="1"/>
  </r>
  <r>
    <n v="505520373554"/>
    <n v="505520373554"/>
    <n v="505520373554"/>
    <s v="2037-300"/>
    <s v="Debrecen"/>
    <d v="2018-02-24T00:00:00"/>
    <d v="2018-02-24T00:00:00"/>
    <x v="21"/>
    <e v="#N/A"/>
    <s v="szolgálati tároló kialakítás"/>
    <n v="1"/>
    <n v="1"/>
    <n v="1000000"/>
    <m/>
    <m/>
    <n v="1000000"/>
    <m/>
    <m/>
    <d v="2018-04-25T00:00:00"/>
    <n v="2018"/>
    <n v="4"/>
    <s v=""/>
    <s v=""/>
    <s v=""/>
    <n v="1000000"/>
    <m/>
    <m/>
    <s v="2037-300"/>
    <s v=""/>
    <s v=""/>
    <s v="nem"/>
    <s v=""/>
    <x v="0"/>
  </r>
  <r>
    <n v="505520373562"/>
    <n v="505520373562"/>
    <n v="505520373562"/>
    <s v="2037-300"/>
    <s v="Miskolc"/>
    <d v="2017-12-12T00:00:00"/>
    <s v="?"/>
    <x v="6"/>
    <s v="zöld3"/>
    <s v="UIC csere, zöldhurok"/>
    <n v="1"/>
    <n v="1"/>
    <n v="2941300"/>
    <s v="Ft/kocsi"/>
    <n v="0"/>
    <m/>
    <n v="2941300"/>
    <m/>
    <d v="2018-11-30T00:00:00"/>
    <n v="2018"/>
    <n v="11"/>
    <n v="15000000"/>
    <n v="363840"/>
    <n v="4636160"/>
    <n v="22941300"/>
    <m/>
    <m/>
    <s v="2037-300"/>
    <s v=""/>
    <s v=""/>
    <s v="igen"/>
    <n v="59027710"/>
    <x v="1"/>
  </r>
  <r>
    <n v="505520373562"/>
    <n v="505520373562"/>
    <n v="505520373562"/>
    <s v="2037-300"/>
    <s v="Miskolc"/>
    <d v="2017-12-12T00:00:00"/>
    <s v="?"/>
    <x v="9"/>
    <s v="HANG2"/>
    <s v="hangosítás kiépítés (fix beépítésű mikrofonnal)"/>
    <n v="1"/>
    <n v="1"/>
    <n v="1727300"/>
    <s v="Ft/kocsi"/>
    <n v="0"/>
    <m/>
    <n v="1727300"/>
    <m/>
    <d v="2018-11-30T00:00:00"/>
    <n v="2018"/>
    <n v="11"/>
    <s v=""/>
    <s v=""/>
    <s v=""/>
    <n v="1727300"/>
    <m/>
    <m/>
    <s v="2037-300"/>
    <s v=""/>
    <s v=""/>
    <s v="nem"/>
    <s v=""/>
    <x v="1"/>
  </r>
  <r>
    <n v="505520373562"/>
    <n v="505520373562"/>
    <n v="505520373562"/>
    <s v="2037-300"/>
    <s v="Miskolc"/>
    <d v="2017-12-12T00:00:00"/>
    <s v="?"/>
    <x v="8"/>
    <e v="#N/A"/>
    <s v="UIC kábel"/>
    <n v="1"/>
    <n v="1"/>
    <s v="x"/>
    <m/>
    <m/>
    <m/>
    <n v="0"/>
    <m/>
    <d v="2018-11-30T00:00:00"/>
    <n v="2018"/>
    <n v="11"/>
    <s v=""/>
    <s v=""/>
    <s v=""/>
    <n v="0"/>
    <m/>
    <m/>
    <s v="2037-300"/>
    <s v=""/>
    <s v=""/>
    <s v="nem"/>
    <s v=""/>
    <x v="1"/>
  </r>
  <r>
    <n v="505520373562"/>
    <n v="505520373562"/>
    <n v="505520373562"/>
    <s v="2037-300"/>
    <s v="Miskolc"/>
    <d v="2017-12-12T00:00:00"/>
    <s v="?"/>
    <x v="26"/>
    <e v="#N/A"/>
    <s v="ajtóátalakítás"/>
    <n v="1"/>
    <n v="1"/>
    <s v="x"/>
    <m/>
    <m/>
    <m/>
    <n v="0"/>
    <m/>
    <d v="2018-11-30T00:00:00"/>
    <n v="2018"/>
    <n v="11"/>
    <s v=""/>
    <s v=""/>
    <s v=""/>
    <n v="0"/>
    <m/>
    <m/>
    <s v="2037-300"/>
    <s v=""/>
    <s v=""/>
    <s v="nem"/>
    <s v=""/>
    <x v="1"/>
  </r>
  <r>
    <n v="505520373562"/>
    <n v="505520373562"/>
    <n v="505520373562"/>
    <s v="2037-300"/>
    <s v="Miskolc"/>
    <d v="2017-12-12T00:00:00"/>
    <s v="?"/>
    <x v="35"/>
    <s v="P27103"/>
    <s v="FG-1 jeladó beépítés előkészítés"/>
    <n v="1"/>
    <n v="1"/>
    <n v="160900"/>
    <s v="Ft/kocsi"/>
    <n v="5"/>
    <n v="160900"/>
    <m/>
    <m/>
    <d v="2018-11-30T00:00:00"/>
    <n v="2018"/>
    <n v="11"/>
    <s v=""/>
    <s v=""/>
    <s v=""/>
    <n v="160900"/>
    <m/>
    <m/>
    <s v="2037-300"/>
    <s v=""/>
    <s v=""/>
    <s v="nem"/>
    <s v=""/>
    <x v="0"/>
  </r>
  <r>
    <n v="505520373562"/>
    <n v="505520373562"/>
    <n v="505520373562"/>
    <s v="2037-300"/>
    <s v="Miskolc"/>
    <d v="2017-12-12T00:00:00"/>
    <s v="?"/>
    <x v="28"/>
    <s v="KOMF2"/>
    <s v="komfortnövelés"/>
    <n v="1"/>
    <n v="1"/>
    <n v="44946600"/>
    <s v="Ft/kocsi"/>
    <n v="0"/>
    <n v="44946600"/>
    <m/>
    <m/>
    <d v="2018-11-30T00:00:00"/>
    <n v="2018"/>
    <n v="11"/>
    <s v=""/>
    <s v=""/>
    <s v=""/>
    <n v="44946600"/>
    <m/>
    <m/>
    <s v="2037-300"/>
    <s v=""/>
    <s v=""/>
    <s v="nem"/>
    <s v=""/>
    <x v="0"/>
  </r>
  <r>
    <n v="505520373562"/>
    <n v="505520373562"/>
    <n v="505520373562"/>
    <s v="2037-300"/>
    <s v="Miskolc"/>
    <d v="2017-12-12T00:00:00"/>
    <s v="?"/>
    <x v="36"/>
    <s v="T41085"/>
    <s v="hossztartó javítás"/>
    <n v="1"/>
    <n v="1"/>
    <n v="1259600"/>
    <s v="Ft/kocsi"/>
    <n v="5"/>
    <n v="1259600"/>
    <m/>
    <m/>
    <d v="2018-11-30T00:00:00"/>
    <n v="2018"/>
    <n v="11"/>
    <s v=""/>
    <s v=""/>
    <s v=""/>
    <n v="1259600"/>
    <m/>
    <m/>
    <s v="2037-300"/>
    <s v=""/>
    <s v=""/>
    <s v="nem"/>
    <s v=""/>
    <x v="0"/>
  </r>
  <r>
    <n v="505520373562"/>
    <n v="505520373562"/>
    <n v="505520373562"/>
    <s v="2037-300"/>
    <s v="Miskolc"/>
    <d v="2017-12-12T00:00:00"/>
    <s v="?"/>
    <x v="37"/>
    <s v="T21621"/>
    <s v="segédhossztartó csere"/>
    <n v="1"/>
    <n v="1"/>
    <n v="275400"/>
    <s v="Ft/db"/>
    <n v="5"/>
    <n v="275400"/>
    <m/>
    <m/>
    <d v="2018-11-30T00:00:00"/>
    <n v="2018"/>
    <n v="11"/>
    <s v=""/>
    <s v=""/>
    <s v=""/>
    <n v="275400"/>
    <m/>
    <m/>
    <s v="2037-300"/>
    <s v=""/>
    <s v=""/>
    <s v="nem"/>
    <s v=""/>
    <x v="0"/>
  </r>
  <r>
    <n v="505520373562"/>
    <n v="505520373562"/>
    <n v="505520373562"/>
    <s v="2037-300"/>
    <s v="Miskolc"/>
    <d v="2017-12-12T00:00:00"/>
    <s v="?"/>
    <x v="38"/>
    <s v="T49030"/>
    <s v="ablak alsórész javítás"/>
    <n v="1"/>
    <n v="1"/>
    <n v="2604810"/>
    <s v="Ft/kocsi"/>
    <m/>
    <m/>
    <n v="2604810"/>
    <m/>
    <d v="2018-11-30T00:00:00"/>
    <n v="2018"/>
    <n v="11"/>
    <s v=""/>
    <s v=""/>
    <s v=""/>
    <n v="2604810"/>
    <m/>
    <m/>
    <s v="2037-300"/>
    <s v=""/>
    <s v=""/>
    <s v="nem"/>
    <s v=""/>
    <x v="1"/>
  </r>
  <r>
    <n v="505520373562"/>
    <n v="505520373562"/>
    <n v="505520373562"/>
    <s v="2037-300"/>
    <s v="Miskolc"/>
    <d v="2017-12-12T00:00:00"/>
    <s v="?"/>
    <x v="39"/>
    <s v="P48108"/>
    <e v="#N/A"/>
    <n v="1"/>
    <n v="1"/>
    <n v="3641000"/>
    <s v="Ft/kocsi"/>
    <m/>
    <m/>
    <n v="3641000"/>
    <m/>
    <d v="2018-11-30T00:00:00"/>
    <n v="2018"/>
    <n v="11"/>
    <s v=""/>
    <s v=""/>
    <s v=""/>
    <n v="3641000"/>
    <m/>
    <m/>
    <s v="2037-300"/>
    <s v=""/>
    <s v=""/>
    <s v="nem"/>
    <s v=""/>
    <x v="1"/>
  </r>
  <r>
    <n v="505520373562"/>
    <n v="505520373562"/>
    <n v="505520373562"/>
    <s v="2037-300"/>
    <s v="Miskolc"/>
    <d v="2017-12-12T00:00:00"/>
    <s v="?"/>
    <x v="21"/>
    <e v="#N/A"/>
    <s v="szolgálati tároló kialakítás"/>
    <n v="1"/>
    <n v="0"/>
    <n v="1000000"/>
    <m/>
    <m/>
    <n v="0"/>
    <m/>
    <m/>
    <d v="2018-11-30T00:00:00"/>
    <n v="2018"/>
    <n v="11"/>
    <s v=""/>
    <s v=""/>
    <s v=""/>
    <n v="0"/>
    <m/>
    <m/>
    <s v="2037-300"/>
    <s v=""/>
    <s v=""/>
    <s v="nem"/>
    <s v=""/>
    <x v="0"/>
  </r>
  <r>
    <n v="505520373570"/>
    <n v="505520373570"/>
    <n v="505520373570"/>
    <s v="2037-300"/>
    <s v="Miskolc"/>
    <d v="2018-03-11T00:00:00"/>
    <d v="2018-03-11T00:00:00"/>
    <x v="6"/>
    <s v="zöld3"/>
    <s v="UIC csere, zöldhurok"/>
    <n v="1"/>
    <n v="1"/>
    <n v="2941300"/>
    <s v="Ft/kocsi"/>
    <n v="0"/>
    <m/>
    <n v="2941300"/>
    <m/>
    <d v="2018-05-10T00:00:00"/>
    <n v="2018"/>
    <n v="5"/>
    <n v="15000000"/>
    <n v="363840"/>
    <n v="4636160"/>
    <n v="22941300"/>
    <m/>
    <m/>
    <s v="2037-300"/>
    <s v=""/>
    <s v=""/>
    <s v="igen"/>
    <n v="59027710"/>
    <x v="1"/>
  </r>
  <r>
    <n v="505520373570"/>
    <n v="505520373570"/>
    <n v="505520373570"/>
    <s v="2037-300"/>
    <s v="Miskolc"/>
    <d v="2018-03-11T00:00:00"/>
    <d v="2018-03-11T00:00:00"/>
    <x v="9"/>
    <s v="HANG2"/>
    <s v="hangosítás kiépítés (fix beépítésű mikrofonnal)"/>
    <n v="1"/>
    <n v="1"/>
    <n v="1727300"/>
    <s v="Ft/kocsi"/>
    <n v="0"/>
    <m/>
    <n v="1727300"/>
    <m/>
    <d v="2018-05-10T00:00:00"/>
    <n v="2018"/>
    <n v="5"/>
    <s v=""/>
    <s v=""/>
    <s v=""/>
    <n v="1727300"/>
    <m/>
    <m/>
    <s v="2037-300"/>
    <s v=""/>
    <s v=""/>
    <s v="nem"/>
    <s v=""/>
    <x v="1"/>
  </r>
  <r>
    <n v="505520373570"/>
    <n v="505520373570"/>
    <n v="505520373570"/>
    <s v="2037-300"/>
    <s v="Miskolc"/>
    <d v="2018-03-11T00:00:00"/>
    <d v="2018-03-11T00:00:00"/>
    <x v="8"/>
    <e v="#N/A"/>
    <s v="UIC kábel"/>
    <n v="1"/>
    <n v="1"/>
    <s v="x"/>
    <m/>
    <m/>
    <m/>
    <n v="0"/>
    <m/>
    <d v="2018-05-10T00:00:00"/>
    <n v="2018"/>
    <n v="5"/>
    <s v=""/>
    <s v=""/>
    <s v=""/>
    <n v="0"/>
    <m/>
    <m/>
    <s v="2037-300"/>
    <s v=""/>
    <s v=""/>
    <s v="nem"/>
    <s v=""/>
    <x v="1"/>
  </r>
  <r>
    <n v="505520373570"/>
    <n v="505520373570"/>
    <n v="505520373570"/>
    <s v="2037-300"/>
    <s v="Miskolc"/>
    <d v="2018-03-11T00:00:00"/>
    <d v="2018-03-11T00:00:00"/>
    <x v="26"/>
    <e v="#N/A"/>
    <s v="ajtóátalakítás"/>
    <n v="1"/>
    <n v="1"/>
    <s v="x"/>
    <m/>
    <m/>
    <m/>
    <n v="0"/>
    <m/>
    <d v="2018-05-10T00:00:00"/>
    <n v="2018"/>
    <n v="5"/>
    <s v=""/>
    <s v=""/>
    <s v=""/>
    <n v="0"/>
    <m/>
    <m/>
    <s v="2037-300"/>
    <s v=""/>
    <s v=""/>
    <s v="nem"/>
    <s v=""/>
    <x v="1"/>
  </r>
  <r>
    <n v="505520373570"/>
    <n v="505520373570"/>
    <n v="505520373570"/>
    <s v="2037-300"/>
    <s v="Miskolc"/>
    <d v="2018-03-11T00:00:00"/>
    <d v="2018-03-11T00:00:00"/>
    <x v="35"/>
    <s v="P27103"/>
    <s v="FG-1 jeladó beépítés előkészítés"/>
    <n v="1"/>
    <n v="1"/>
    <n v="160900"/>
    <s v="Ft/kocsi"/>
    <n v="5"/>
    <n v="160900"/>
    <m/>
    <m/>
    <d v="2018-05-10T00:00:00"/>
    <n v="2018"/>
    <n v="5"/>
    <s v=""/>
    <s v=""/>
    <s v=""/>
    <n v="160900"/>
    <m/>
    <m/>
    <s v="2037-300"/>
    <s v=""/>
    <s v=""/>
    <s v="nem"/>
    <s v=""/>
    <x v="0"/>
  </r>
  <r>
    <n v="505520373570"/>
    <n v="505520373570"/>
    <n v="505520373570"/>
    <s v="2037-300"/>
    <s v="Miskolc"/>
    <d v="2018-03-11T00:00:00"/>
    <d v="2018-03-11T00:00:00"/>
    <x v="28"/>
    <s v="KOMF2"/>
    <s v="komfortnövelés"/>
    <n v="1"/>
    <n v="1"/>
    <n v="44946600"/>
    <s v="Ft/kocsi"/>
    <n v="0"/>
    <n v="44946600"/>
    <m/>
    <m/>
    <d v="2018-05-10T00:00:00"/>
    <n v="2018"/>
    <n v="5"/>
    <s v=""/>
    <s v=""/>
    <s v=""/>
    <n v="44946600"/>
    <m/>
    <m/>
    <s v="2037-300"/>
    <s v=""/>
    <s v=""/>
    <s v="nem"/>
    <s v=""/>
    <x v="0"/>
  </r>
  <r>
    <n v="505520373570"/>
    <n v="505520373570"/>
    <n v="505520373570"/>
    <s v="2037-300"/>
    <s v="Miskolc"/>
    <d v="2018-03-11T00:00:00"/>
    <d v="2018-03-11T00:00:00"/>
    <x v="36"/>
    <s v="T41085"/>
    <s v="hossztartó javítás"/>
    <n v="1"/>
    <n v="1"/>
    <n v="1259600"/>
    <s v="Ft/kocsi"/>
    <n v="5"/>
    <n v="1259600"/>
    <m/>
    <m/>
    <d v="2018-05-10T00:00:00"/>
    <n v="2018"/>
    <n v="5"/>
    <s v=""/>
    <s v=""/>
    <s v=""/>
    <n v="1259600"/>
    <m/>
    <m/>
    <s v="2037-300"/>
    <s v=""/>
    <s v=""/>
    <s v="nem"/>
    <s v=""/>
    <x v="0"/>
  </r>
  <r>
    <n v="505520373570"/>
    <n v="505520373570"/>
    <n v="505520373570"/>
    <s v="2037-300"/>
    <s v="Miskolc"/>
    <d v="2018-03-11T00:00:00"/>
    <d v="2018-03-11T00:00:00"/>
    <x v="37"/>
    <s v="T21621"/>
    <s v="segédhossztartó csere"/>
    <n v="1"/>
    <n v="1"/>
    <n v="275400"/>
    <s v="Ft/db"/>
    <n v="5"/>
    <n v="275400"/>
    <m/>
    <m/>
    <d v="2018-05-10T00:00:00"/>
    <n v="2018"/>
    <n v="5"/>
    <s v=""/>
    <s v=""/>
    <s v=""/>
    <n v="275400"/>
    <m/>
    <m/>
    <s v="2037-300"/>
    <s v=""/>
    <s v=""/>
    <s v="nem"/>
    <s v=""/>
    <x v="0"/>
  </r>
  <r>
    <n v="505520373570"/>
    <n v="505520373570"/>
    <n v="505520373570"/>
    <s v="2037-300"/>
    <s v="Miskolc"/>
    <d v="2018-03-11T00:00:00"/>
    <d v="2018-03-11T00:00:00"/>
    <x v="38"/>
    <s v="T49030"/>
    <s v="ablak alsórész javítás"/>
    <n v="1"/>
    <n v="1"/>
    <n v="2604810"/>
    <s v="Ft/kocsi"/>
    <m/>
    <m/>
    <n v="2604810"/>
    <m/>
    <d v="2018-05-10T00:00:00"/>
    <n v="2018"/>
    <n v="5"/>
    <s v=""/>
    <s v=""/>
    <s v=""/>
    <n v="2604810"/>
    <m/>
    <m/>
    <s v="2037-300"/>
    <s v=""/>
    <s v=""/>
    <s v="nem"/>
    <s v=""/>
    <x v="1"/>
  </r>
  <r>
    <n v="505520373570"/>
    <n v="505520373570"/>
    <n v="505520373570"/>
    <s v="2037-300"/>
    <s v="Miskolc"/>
    <d v="2018-03-11T00:00:00"/>
    <d v="2018-03-11T00:00:00"/>
    <x v="39"/>
    <s v="P48108"/>
    <e v="#N/A"/>
    <n v="1"/>
    <n v="1"/>
    <n v="3641000"/>
    <s v="Ft/kocsi"/>
    <m/>
    <m/>
    <n v="3641000"/>
    <m/>
    <d v="2018-05-10T00:00:00"/>
    <n v="2018"/>
    <n v="5"/>
    <s v=""/>
    <s v=""/>
    <s v=""/>
    <n v="3641000"/>
    <m/>
    <m/>
    <s v="2037-300"/>
    <s v=""/>
    <s v=""/>
    <s v="nem"/>
    <s v=""/>
    <x v="1"/>
  </r>
  <r>
    <n v="505520373570"/>
    <n v="505520373570"/>
    <n v="505520373570"/>
    <s v="2037-300"/>
    <s v="Miskolc"/>
    <d v="2018-03-11T00:00:00"/>
    <d v="2018-03-11T00:00:00"/>
    <x v="21"/>
    <e v="#N/A"/>
    <s v="szolgálati tároló kialakítás"/>
    <n v="1"/>
    <n v="0"/>
    <n v="1000000"/>
    <m/>
    <m/>
    <n v="0"/>
    <m/>
    <m/>
    <d v="2018-05-10T00:00:00"/>
    <n v="2018"/>
    <n v="5"/>
    <s v=""/>
    <s v=""/>
    <s v=""/>
    <n v="0"/>
    <m/>
    <m/>
    <s v="2037-300"/>
    <s v=""/>
    <s v=""/>
    <s v="nem"/>
    <s v=""/>
    <x v="0"/>
  </r>
  <r>
    <n v="505520373604"/>
    <n v="505520373604"/>
    <n v="505520373604"/>
    <s v="2037-300"/>
    <s v="Debrecen"/>
    <d v="2018-03-22T00:00:00"/>
    <d v="2018-03-22T00:00:00"/>
    <x v="6"/>
    <s v="zöld3"/>
    <s v="UIC csere, zöldhurok"/>
    <n v="1"/>
    <n v="1"/>
    <n v="2941300"/>
    <s v="Ft/kocsi"/>
    <n v="0"/>
    <m/>
    <n v="2941300"/>
    <m/>
    <d v="2018-05-21T00:00:00"/>
    <n v="2018"/>
    <n v="5"/>
    <n v="15000000"/>
    <n v="363840"/>
    <n v="4636160"/>
    <n v="22941300"/>
    <m/>
    <m/>
    <s v="2037-300"/>
    <s v=""/>
    <s v=""/>
    <s v="igen"/>
    <n v="60027710"/>
    <x v="1"/>
  </r>
  <r>
    <n v="505520373604"/>
    <n v="505520373604"/>
    <n v="505520373604"/>
    <s v="2037-300"/>
    <s v="Debrecen"/>
    <d v="2018-03-22T00:00:00"/>
    <d v="2018-03-22T00:00:00"/>
    <x v="9"/>
    <s v="HANG2"/>
    <s v="hangosítás kiépítés (fix beépítésű mikrofonnal)"/>
    <n v="1"/>
    <n v="1"/>
    <n v="1727300"/>
    <s v="Ft/kocsi"/>
    <n v="0"/>
    <m/>
    <n v="1727300"/>
    <m/>
    <d v="2018-05-21T00:00:00"/>
    <n v="2018"/>
    <n v="5"/>
    <s v=""/>
    <s v=""/>
    <s v=""/>
    <n v="1727300"/>
    <m/>
    <m/>
    <s v="2037-300"/>
    <s v=""/>
    <s v=""/>
    <s v="nem"/>
    <s v=""/>
    <x v="1"/>
  </r>
  <r>
    <n v="505520373604"/>
    <n v="505520373604"/>
    <n v="505520373604"/>
    <s v="2037-300"/>
    <s v="Debrecen"/>
    <d v="2018-03-22T00:00:00"/>
    <d v="2018-03-22T00:00:00"/>
    <x v="8"/>
    <e v="#N/A"/>
    <s v="UIC kábel"/>
    <n v="1"/>
    <n v="1"/>
    <s v="x"/>
    <m/>
    <m/>
    <m/>
    <n v="0"/>
    <m/>
    <d v="2018-05-21T00:00:00"/>
    <n v="2018"/>
    <n v="5"/>
    <s v=""/>
    <s v=""/>
    <s v=""/>
    <n v="0"/>
    <m/>
    <m/>
    <s v="2037-300"/>
    <s v=""/>
    <s v=""/>
    <s v="nem"/>
    <s v=""/>
    <x v="1"/>
  </r>
  <r>
    <n v="505520373604"/>
    <n v="505520373604"/>
    <n v="505520373604"/>
    <s v="2037-300"/>
    <s v="Debrecen"/>
    <d v="2018-03-22T00:00:00"/>
    <d v="2018-03-22T00:00:00"/>
    <x v="26"/>
    <e v="#N/A"/>
    <s v="ajtóátalakítás"/>
    <n v="1"/>
    <n v="1"/>
    <s v="x"/>
    <m/>
    <m/>
    <m/>
    <n v="0"/>
    <m/>
    <d v="2018-05-21T00:00:00"/>
    <n v="2018"/>
    <n v="5"/>
    <s v=""/>
    <s v=""/>
    <s v=""/>
    <n v="0"/>
    <m/>
    <m/>
    <s v="2037-300"/>
    <s v=""/>
    <s v=""/>
    <s v="nem"/>
    <s v=""/>
    <x v="1"/>
  </r>
  <r>
    <n v="505520373604"/>
    <n v="505520373604"/>
    <n v="505520373604"/>
    <s v="2037-300"/>
    <s v="Debrecen"/>
    <d v="2018-03-22T00:00:00"/>
    <d v="2018-03-22T00:00:00"/>
    <x v="35"/>
    <s v="P27103"/>
    <s v="FG-1 jeladó beépítés előkészítés"/>
    <n v="1"/>
    <n v="1"/>
    <n v="160900"/>
    <s v="Ft/kocsi"/>
    <n v="5"/>
    <n v="160900"/>
    <m/>
    <m/>
    <d v="2018-05-21T00:00:00"/>
    <n v="2018"/>
    <n v="5"/>
    <s v=""/>
    <s v=""/>
    <s v=""/>
    <n v="160900"/>
    <m/>
    <m/>
    <s v="2037-300"/>
    <s v=""/>
    <s v=""/>
    <s v="nem"/>
    <s v=""/>
    <x v="0"/>
  </r>
  <r>
    <n v="505520373604"/>
    <n v="505520373604"/>
    <n v="505520373604"/>
    <s v="2037-300"/>
    <s v="Debrecen"/>
    <d v="2018-03-22T00:00:00"/>
    <d v="2018-03-22T00:00:00"/>
    <x v="28"/>
    <s v="KOMF2"/>
    <s v="komfortnövelés"/>
    <n v="1"/>
    <n v="1"/>
    <n v="44946600"/>
    <s v="Ft/kocsi"/>
    <n v="0"/>
    <n v="44946600"/>
    <m/>
    <m/>
    <d v="2018-05-21T00:00:00"/>
    <n v="2018"/>
    <n v="5"/>
    <s v=""/>
    <s v=""/>
    <s v=""/>
    <n v="44946600"/>
    <m/>
    <m/>
    <s v="2037-300"/>
    <s v=""/>
    <s v=""/>
    <s v="nem"/>
    <s v=""/>
    <x v="0"/>
  </r>
  <r>
    <n v="505520373604"/>
    <n v="505520373604"/>
    <n v="505520373604"/>
    <s v="2037-300"/>
    <s v="Debrecen"/>
    <d v="2018-03-22T00:00:00"/>
    <d v="2018-03-22T00:00:00"/>
    <x v="36"/>
    <s v="T41085"/>
    <s v="hossztartó javítás"/>
    <n v="1"/>
    <n v="1"/>
    <n v="1259600"/>
    <s v="Ft/kocsi"/>
    <n v="5"/>
    <n v="1259600"/>
    <m/>
    <m/>
    <d v="2018-05-21T00:00:00"/>
    <n v="2018"/>
    <n v="5"/>
    <s v=""/>
    <s v=""/>
    <s v=""/>
    <n v="1259600"/>
    <m/>
    <m/>
    <s v="2037-300"/>
    <s v=""/>
    <s v=""/>
    <s v="nem"/>
    <s v=""/>
    <x v="0"/>
  </r>
  <r>
    <n v="505520373604"/>
    <n v="505520373604"/>
    <n v="505520373604"/>
    <s v="2037-300"/>
    <s v="Debrecen"/>
    <d v="2018-03-22T00:00:00"/>
    <d v="2018-03-22T00:00:00"/>
    <x v="37"/>
    <s v="T21621"/>
    <s v="segédhossztartó csere"/>
    <n v="1"/>
    <n v="1"/>
    <n v="275400"/>
    <s v="Ft/db"/>
    <n v="5"/>
    <n v="275400"/>
    <m/>
    <m/>
    <d v="2018-05-21T00:00:00"/>
    <n v="2018"/>
    <n v="5"/>
    <s v=""/>
    <s v=""/>
    <s v=""/>
    <n v="275400"/>
    <m/>
    <m/>
    <s v="2037-300"/>
    <s v=""/>
    <s v=""/>
    <s v="nem"/>
    <s v=""/>
    <x v="0"/>
  </r>
  <r>
    <n v="505520373604"/>
    <n v="505520373604"/>
    <n v="505520373604"/>
    <s v="2037-300"/>
    <s v="Debrecen"/>
    <d v="2018-03-22T00:00:00"/>
    <d v="2018-03-22T00:00:00"/>
    <x v="38"/>
    <s v="T49030"/>
    <s v="ablak alsórész javítás"/>
    <n v="1"/>
    <n v="1"/>
    <n v="2604810"/>
    <s v="Ft/kocsi"/>
    <m/>
    <m/>
    <n v="2604810"/>
    <m/>
    <d v="2018-05-21T00:00:00"/>
    <n v="2018"/>
    <n v="5"/>
    <s v=""/>
    <s v=""/>
    <s v=""/>
    <n v="2604810"/>
    <m/>
    <m/>
    <s v="2037-300"/>
    <s v=""/>
    <s v=""/>
    <s v="nem"/>
    <s v=""/>
    <x v="1"/>
  </r>
  <r>
    <n v="505520373604"/>
    <n v="505520373604"/>
    <n v="505520373604"/>
    <s v="2037-300"/>
    <s v="Debrecen"/>
    <d v="2018-03-22T00:00:00"/>
    <d v="2018-03-22T00:00:00"/>
    <x v="39"/>
    <s v="P48108"/>
    <e v="#N/A"/>
    <n v="1"/>
    <n v="1"/>
    <n v="3641000"/>
    <s v="Ft/kocsi"/>
    <m/>
    <m/>
    <n v="3641000"/>
    <m/>
    <d v="2018-05-21T00:00:00"/>
    <n v="2018"/>
    <n v="5"/>
    <s v=""/>
    <s v=""/>
    <s v=""/>
    <n v="3641000"/>
    <m/>
    <m/>
    <s v="2037-300"/>
    <s v=""/>
    <s v=""/>
    <s v="nem"/>
    <s v=""/>
    <x v="1"/>
  </r>
  <r>
    <n v="505520373604"/>
    <n v="505520373604"/>
    <n v="505520373604"/>
    <s v="2037-300"/>
    <s v="Debrecen"/>
    <d v="2018-03-22T00:00:00"/>
    <d v="2018-03-22T00:00:00"/>
    <x v="21"/>
    <e v="#N/A"/>
    <s v="szolgálati tároló kialakítás"/>
    <n v="1"/>
    <n v="1"/>
    <n v="1000000"/>
    <m/>
    <m/>
    <n v="1000000"/>
    <m/>
    <m/>
    <d v="2018-05-21T00:00:00"/>
    <n v="2018"/>
    <n v="5"/>
    <s v=""/>
    <s v=""/>
    <s v=""/>
    <n v="1000000"/>
    <m/>
    <m/>
    <s v="2037-300"/>
    <s v=""/>
    <s v=""/>
    <s v="nem"/>
    <s v=""/>
    <x v="0"/>
  </r>
  <r>
    <n v="505520373612"/>
    <n v="505520373612"/>
    <n v="505520373612"/>
    <s v="2037-300"/>
    <s v="Miskolc"/>
    <d v="2017-12-10T00:00:00"/>
    <d v="2020-04-25T00:00:00"/>
    <x v="6"/>
    <s v="zöld3"/>
    <s v="UIC csere, zöldhurok"/>
    <n v="0"/>
    <n v="0"/>
    <n v="2941300"/>
    <s v="Ft/kocsi"/>
    <n v="0"/>
    <m/>
    <n v="0"/>
    <m/>
    <d v="2020-06-24T00:00:00"/>
    <n v="2020"/>
    <n v="6"/>
    <n v="15000000"/>
    <n v="363840"/>
    <n v="4636160"/>
    <n v="20000000"/>
    <m/>
    <m/>
    <s v="2037-300"/>
    <s v=""/>
    <s v=""/>
    <s v="igen"/>
    <n v="0"/>
    <x v="1"/>
  </r>
  <r>
    <n v="505520373612"/>
    <n v="505520373612"/>
    <n v="505520373612"/>
    <s v="2037-300"/>
    <s v="Miskolc"/>
    <d v="2017-12-10T00:00:00"/>
    <d v="2020-04-25T00:00:00"/>
    <x v="9"/>
    <s v="HANG2"/>
    <s v="hangosítás kiépítés (fix beépítésű mikrofonnal)"/>
    <n v="1"/>
    <n v="0"/>
    <n v="1727300"/>
    <s v="Ft/kocsi"/>
    <n v="0"/>
    <m/>
    <n v="0"/>
    <m/>
    <d v="2020-06-24T00:00:00"/>
    <n v="2020"/>
    <n v="6"/>
    <s v=""/>
    <s v=""/>
    <s v=""/>
    <n v="0"/>
    <m/>
    <m/>
    <s v="2037-300"/>
    <s v=""/>
    <s v=""/>
    <s v="nem"/>
    <s v=""/>
    <x v="1"/>
  </r>
  <r>
    <n v="505520373612"/>
    <n v="505520373612"/>
    <n v="505520373612"/>
    <s v="2037-300"/>
    <s v="Miskolc"/>
    <d v="2017-12-10T00:00:00"/>
    <d v="2020-04-25T00:00:00"/>
    <x v="8"/>
    <e v="#N/A"/>
    <s v="UIC kábel"/>
    <n v="1"/>
    <n v="0"/>
    <s v="x"/>
    <m/>
    <m/>
    <m/>
    <n v="0"/>
    <m/>
    <d v="2020-06-24T00:00:00"/>
    <n v="2020"/>
    <n v="6"/>
    <s v=""/>
    <s v=""/>
    <s v=""/>
    <n v="0"/>
    <m/>
    <m/>
    <s v="2037-300"/>
    <s v=""/>
    <s v=""/>
    <s v="nem"/>
    <s v=""/>
    <x v="1"/>
  </r>
  <r>
    <n v="505520373612"/>
    <n v="505520373612"/>
    <n v="505520373612"/>
    <s v="2037-300"/>
    <s v="Miskolc"/>
    <d v="2017-12-10T00:00:00"/>
    <d v="2020-04-25T00:00:00"/>
    <x v="26"/>
    <e v="#N/A"/>
    <s v="ajtóátalakítás"/>
    <n v="1"/>
    <n v="0"/>
    <s v="x"/>
    <m/>
    <m/>
    <m/>
    <n v="0"/>
    <m/>
    <d v="2020-06-24T00:00:00"/>
    <n v="2020"/>
    <n v="6"/>
    <s v=""/>
    <s v=""/>
    <s v=""/>
    <n v="0"/>
    <m/>
    <m/>
    <s v="2037-300"/>
    <s v=""/>
    <s v=""/>
    <s v="nem"/>
    <s v=""/>
    <x v="1"/>
  </r>
  <r>
    <n v="505520373612"/>
    <n v="505520373612"/>
    <n v="505520373612"/>
    <s v="2037-300"/>
    <s v="Miskolc"/>
    <d v="2017-12-10T00:00:00"/>
    <d v="2020-04-25T00:00:00"/>
    <x v="35"/>
    <s v="P27103"/>
    <s v="FG-1 jeladó beépítés előkészítés"/>
    <n v="1"/>
    <n v="0"/>
    <n v="160900"/>
    <s v="Ft/kocsi"/>
    <n v="5"/>
    <n v="0"/>
    <m/>
    <m/>
    <d v="2020-06-24T00:00:00"/>
    <n v="2020"/>
    <n v="6"/>
    <s v=""/>
    <s v=""/>
    <s v=""/>
    <n v="0"/>
    <m/>
    <m/>
    <s v="2037-300"/>
    <s v=""/>
    <s v=""/>
    <s v="nem"/>
    <s v=""/>
    <x v="0"/>
  </r>
  <r>
    <n v="505520373612"/>
    <n v="505520373612"/>
    <n v="505520373612"/>
    <s v="2037-300"/>
    <s v="Miskolc"/>
    <d v="2017-12-10T00:00:00"/>
    <d v="2020-04-25T00:00:00"/>
    <x v="28"/>
    <s v="KOMF2"/>
    <s v="komfortnövelés"/>
    <n v="0"/>
    <n v="0"/>
    <n v="44946600"/>
    <s v="Ft/kocsi"/>
    <n v="0"/>
    <n v="0"/>
    <m/>
    <m/>
    <d v="2020-06-24T00:00:00"/>
    <n v="2020"/>
    <n v="6"/>
    <s v=""/>
    <s v=""/>
    <s v=""/>
    <n v="0"/>
    <m/>
    <m/>
    <s v="2037-300"/>
    <s v=""/>
    <s v=""/>
    <s v="nem"/>
    <s v=""/>
    <x v="0"/>
  </r>
  <r>
    <n v="505520373612"/>
    <n v="505520373612"/>
    <n v="505520373612"/>
    <s v="2037-300"/>
    <s v="Miskolc"/>
    <d v="2017-12-10T00:00:00"/>
    <d v="2020-04-25T00:00:00"/>
    <x v="36"/>
    <s v="T41085"/>
    <s v="hossztartó javítás"/>
    <n v="1"/>
    <n v="0"/>
    <n v="1259600"/>
    <s v="Ft/kocsi"/>
    <n v="5"/>
    <n v="0"/>
    <m/>
    <m/>
    <d v="2020-06-24T00:00:00"/>
    <n v="2020"/>
    <n v="6"/>
    <s v=""/>
    <s v=""/>
    <s v=""/>
    <n v="0"/>
    <m/>
    <m/>
    <s v="2037-300"/>
    <s v=""/>
    <s v=""/>
    <s v="nem"/>
    <s v=""/>
    <x v="0"/>
  </r>
  <r>
    <n v="505520373612"/>
    <n v="505520373612"/>
    <n v="505520373612"/>
    <s v="2037-300"/>
    <s v="Miskolc"/>
    <d v="2017-12-10T00:00:00"/>
    <d v="2020-04-25T00:00:00"/>
    <x v="37"/>
    <s v="T21621"/>
    <s v="segédhossztartó csere"/>
    <n v="1"/>
    <n v="0"/>
    <n v="275400"/>
    <s v="Ft/db"/>
    <n v="5"/>
    <n v="0"/>
    <m/>
    <m/>
    <d v="2020-06-24T00:00:00"/>
    <n v="2020"/>
    <n v="6"/>
    <s v=""/>
    <s v=""/>
    <s v=""/>
    <n v="0"/>
    <m/>
    <m/>
    <s v="2037-300"/>
    <s v=""/>
    <s v=""/>
    <s v="nem"/>
    <s v=""/>
    <x v="0"/>
  </r>
  <r>
    <n v="505520373612"/>
    <n v="505520373612"/>
    <n v="505520373612"/>
    <s v="2037-300"/>
    <s v="Miskolc"/>
    <d v="2017-12-10T00:00:00"/>
    <d v="2020-04-25T00:00:00"/>
    <x v="38"/>
    <s v="T49030"/>
    <s v="ablak alsórész javítás"/>
    <n v="1"/>
    <n v="0"/>
    <n v="2604810"/>
    <s v="Ft/kocsi"/>
    <m/>
    <m/>
    <n v="0"/>
    <m/>
    <d v="2020-06-24T00:00:00"/>
    <n v="2020"/>
    <n v="6"/>
    <s v=""/>
    <s v=""/>
    <s v=""/>
    <n v="0"/>
    <m/>
    <m/>
    <s v="2037-300"/>
    <s v=""/>
    <s v=""/>
    <s v="nem"/>
    <s v=""/>
    <x v="1"/>
  </r>
  <r>
    <n v="505520373612"/>
    <n v="505520373612"/>
    <n v="505520373612"/>
    <s v="2037-300"/>
    <s v="Miskolc"/>
    <d v="2017-12-10T00:00:00"/>
    <d v="2020-04-25T00:00:00"/>
    <x v="39"/>
    <s v="P48108"/>
    <e v="#N/A"/>
    <n v="0"/>
    <n v="0"/>
    <n v="3641000"/>
    <s v="Ft/kocsi"/>
    <m/>
    <m/>
    <n v="0"/>
    <m/>
    <d v="2020-06-24T00:00:00"/>
    <n v="2020"/>
    <n v="6"/>
    <s v=""/>
    <s v=""/>
    <s v=""/>
    <n v="0"/>
    <m/>
    <m/>
    <s v="2037-300"/>
    <s v=""/>
    <s v=""/>
    <s v="nem"/>
    <s v=""/>
    <x v="1"/>
  </r>
  <r>
    <n v="505520373612"/>
    <n v="505520373612"/>
    <n v="505520373612"/>
    <s v="2037-300"/>
    <s v="Miskolc"/>
    <d v="2017-12-10T00:00:00"/>
    <d v="2020-04-25T00:00:00"/>
    <x v="21"/>
    <e v="#N/A"/>
    <s v="szolgálati tároló kialakítás"/>
    <n v="1"/>
    <n v="0"/>
    <n v="1000000"/>
    <m/>
    <m/>
    <n v="0"/>
    <m/>
    <m/>
    <d v="2020-06-24T00:00:00"/>
    <n v="2020"/>
    <n v="6"/>
    <s v=""/>
    <s v=""/>
    <s v=""/>
    <n v="0"/>
    <m/>
    <m/>
    <s v="2037-300"/>
    <s v=""/>
    <s v=""/>
    <s v="nem"/>
    <s v=""/>
    <x v="0"/>
  </r>
  <r>
    <n v="505520373620"/>
    <n v="505520373620"/>
    <n v="505520373620"/>
    <s v="2037-300"/>
    <s v="Miskolc"/>
    <d v="2016-04-30T00:00:00"/>
    <s v="?"/>
    <x v="6"/>
    <s v="zöld3"/>
    <s v="UIC csere, zöldhurok"/>
    <n v="0"/>
    <n v="0"/>
    <n v="2941300"/>
    <s v="Ft/kocsi"/>
    <n v="0"/>
    <m/>
    <n v="0"/>
    <m/>
    <d v="2018-11-30T00:00:00"/>
    <n v="2018"/>
    <n v="11"/>
    <n v="15000000"/>
    <n v="363840"/>
    <n v="4636160"/>
    <n v="20000000"/>
    <m/>
    <m/>
    <s v="2037-300"/>
    <s v=""/>
    <s v=""/>
    <s v="igen"/>
    <n v="0"/>
    <x v="1"/>
  </r>
  <r>
    <n v="505520373620"/>
    <n v="505520373620"/>
    <n v="505520373620"/>
    <s v="2037-300"/>
    <s v="Miskolc"/>
    <d v="2016-04-30T00:00:00"/>
    <s v="?"/>
    <x v="9"/>
    <s v="HANG2"/>
    <s v="hangosítás kiépítés (fix beépítésű mikrofonnal)"/>
    <n v="1"/>
    <n v="0"/>
    <n v="1727300"/>
    <s v="Ft/kocsi"/>
    <n v="0"/>
    <m/>
    <n v="0"/>
    <m/>
    <d v="2018-11-30T00:00:00"/>
    <n v="2018"/>
    <n v="11"/>
    <s v=""/>
    <s v=""/>
    <s v=""/>
    <n v="0"/>
    <m/>
    <m/>
    <s v="2037-300"/>
    <s v=""/>
    <s v=""/>
    <s v="nem"/>
    <s v=""/>
    <x v="1"/>
  </r>
  <r>
    <n v="505520373620"/>
    <n v="505520373620"/>
    <n v="505520373620"/>
    <s v="2037-300"/>
    <s v="Miskolc"/>
    <d v="2016-04-30T00:00:00"/>
    <s v="?"/>
    <x v="8"/>
    <e v="#N/A"/>
    <s v="UIC kábel"/>
    <n v="1"/>
    <n v="0"/>
    <s v="x"/>
    <m/>
    <m/>
    <m/>
    <n v="0"/>
    <m/>
    <d v="2018-11-30T00:00:00"/>
    <n v="2018"/>
    <n v="11"/>
    <s v=""/>
    <s v=""/>
    <s v=""/>
    <n v="0"/>
    <m/>
    <m/>
    <s v="2037-300"/>
    <s v=""/>
    <s v=""/>
    <s v="nem"/>
    <s v=""/>
    <x v="1"/>
  </r>
  <r>
    <n v="505520373620"/>
    <n v="505520373620"/>
    <n v="505520373620"/>
    <s v="2037-300"/>
    <s v="Miskolc"/>
    <d v="2016-04-30T00:00:00"/>
    <s v="?"/>
    <x v="26"/>
    <e v="#N/A"/>
    <s v="ajtóátalakítás"/>
    <n v="1"/>
    <n v="0"/>
    <s v="x"/>
    <m/>
    <m/>
    <m/>
    <n v="0"/>
    <m/>
    <d v="2018-11-30T00:00:00"/>
    <n v="2018"/>
    <n v="11"/>
    <s v=""/>
    <s v=""/>
    <s v=""/>
    <n v="0"/>
    <m/>
    <m/>
    <s v="2037-300"/>
    <s v=""/>
    <s v=""/>
    <s v="nem"/>
    <s v=""/>
    <x v="1"/>
  </r>
  <r>
    <n v="505520373620"/>
    <n v="505520373620"/>
    <n v="505520373620"/>
    <s v="2037-300"/>
    <s v="Miskolc"/>
    <d v="2016-04-30T00:00:00"/>
    <s v="?"/>
    <x v="35"/>
    <s v="P27103"/>
    <s v="FG-1 jeladó beépítés előkészítés"/>
    <n v="1"/>
    <n v="0"/>
    <n v="160900"/>
    <s v="Ft/kocsi"/>
    <n v="5"/>
    <n v="0"/>
    <m/>
    <m/>
    <d v="2018-11-30T00:00:00"/>
    <n v="2018"/>
    <n v="11"/>
    <s v=""/>
    <s v=""/>
    <s v=""/>
    <n v="0"/>
    <m/>
    <m/>
    <s v="2037-300"/>
    <s v=""/>
    <s v=""/>
    <s v="nem"/>
    <s v=""/>
    <x v="0"/>
  </r>
  <r>
    <n v="505520373620"/>
    <n v="505520373620"/>
    <n v="505520373620"/>
    <s v="2037-300"/>
    <s v="Miskolc"/>
    <d v="2016-04-30T00:00:00"/>
    <s v="?"/>
    <x v="28"/>
    <s v="KOMF2"/>
    <s v="komfortnövelés"/>
    <n v="0"/>
    <n v="0"/>
    <n v="44946600"/>
    <s v="Ft/kocsi"/>
    <n v="0"/>
    <n v="0"/>
    <m/>
    <m/>
    <d v="2018-11-30T00:00:00"/>
    <n v="2018"/>
    <n v="11"/>
    <s v=""/>
    <s v=""/>
    <s v=""/>
    <n v="0"/>
    <m/>
    <m/>
    <s v="2037-300"/>
    <s v=""/>
    <s v=""/>
    <s v="nem"/>
    <s v=""/>
    <x v="0"/>
  </r>
  <r>
    <n v="505520373620"/>
    <n v="505520373620"/>
    <n v="505520373620"/>
    <s v="2037-300"/>
    <s v="Miskolc"/>
    <d v="2016-04-30T00:00:00"/>
    <s v="?"/>
    <x v="36"/>
    <s v="T41085"/>
    <s v="hossztartó javítás"/>
    <n v="1"/>
    <n v="0"/>
    <n v="1259600"/>
    <s v="Ft/kocsi"/>
    <n v="5"/>
    <n v="0"/>
    <m/>
    <m/>
    <d v="2018-11-30T00:00:00"/>
    <n v="2018"/>
    <n v="11"/>
    <s v=""/>
    <s v=""/>
    <s v=""/>
    <n v="0"/>
    <m/>
    <m/>
    <s v="2037-300"/>
    <s v=""/>
    <s v=""/>
    <s v="nem"/>
    <s v=""/>
    <x v="0"/>
  </r>
  <r>
    <n v="505520373620"/>
    <n v="505520373620"/>
    <n v="505520373620"/>
    <s v="2037-300"/>
    <s v="Miskolc"/>
    <d v="2016-04-30T00:00:00"/>
    <s v="?"/>
    <x v="37"/>
    <s v="T21621"/>
    <s v="segédhossztartó csere"/>
    <n v="1"/>
    <n v="0"/>
    <n v="275400"/>
    <s v="Ft/db"/>
    <n v="5"/>
    <n v="0"/>
    <m/>
    <m/>
    <d v="2018-11-30T00:00:00"/>
    <n v="2018"/>
    <n v="11"/>
    <s v=""/>
    <s v=""/>
    <s v=""/>
    <n v="0"/>
    <m/>
    <m/>
    <s v="2037-300"/>
    <s v=""/>
    <s v=""/>
    <s v="nem"/>
    <s v=""/>
    <x v="0"/>
  </r>
  <r>
    <n v="505520373620"/>
    <n v="505520373620"/>
    <n v="505520373620"/>
    <s v="2037-300"/>
    <s v="Miskolc"/>
    <d v="2016-04-30T00:00:00"/>
    <s v="?"/>
    <x v="38"/>
    <s v="T49030"/>
    <s v="ablak alsórész javítás"/>
    <n v="1"/>
    <n v="0"/>
    <n v="2604810"/>
    <s v="Ft/kocsi"/>
    <m/>
    <m/>
    <n v="0"/>
    <m/>
    <d v="2018-11-30T00:00:00"/>
    <n v="2018"/>
    <n v="11"/>
    <s v=""/>
    <s v=""/>
    <s v=""/>
    <n v="0"/>
    <m/>
    <m/>
    <s v="2037-300"/>
    <s v=""/>
    <s v=""/>
    <s v="nem"/>
    <s v=""/>
    <x v="1"/>
  </r>
  <r>
    <n v="505520373620"/>
    <n v="505520373620"/>
    <n v="505520373620"/>
    <s v="2037-300"/>
    <s v="Miskolc"/>
    <d v="2016-04-30T00:00:00"/>
    <s v="?"/>
    <x v="39"/>
    <s v="P48108"/>
    <e v="#N/A"/>
    <n v="0"/>
    <n v="0"/>
    <n v="3641000"/>
    <s v="Ft/kocsi"/>
    <m/>
    <m/>
    <n v="0"/>
    <m/>
    <d v="2018-11-30T00:00:00"/>
    <n v="2018"/>
    <n v="11"/>
    <s v=""/>
    <s v=""/>
    <s v=""/>
    <n v="0"/>
    <m/>
    <m/>
    <s v="2037-300"/>
    <s v=""/>
    <s v=""/>
    <s v="nem"/>
    <s v=""/>
    <x v="1"/>
  </r>
  <r>
    <n v="505520373620"/>
    <n v="505520373620"/>
    <n v="505520373620"/>
    <s v="2037-300"/>
    <s v="Miskolc"/>
    <d v="2016-04-30T00:00:00"/>
    <s v="?"/>
    <x v="21"/>
    <e v="#N/A"/>
    <s v="szolgálati tároló kialakítás"/>
    <n v="1"/>
    <n v="0"/>
    <n v="1000000"/>
    <m/>
    <m/>
    <n v="0"/>
    <m/>
    <m/>
    <d v="2018-11-30T00:00:00"/>
    <n v="2018"/>
    <n v="11"/>
    <s v=""/>
    <s v=""/>
    <s v=""/>
    <n v="0"/>
    <m/>
    <m/>
    <s v="2037-300"/>
    <s v=""/>
    <s v=""/>
    <s v="nem"/>
    <s v=""/>
    <x v="0"/>
  </r>
  <r>
    <n v="505520373638"/>
    <n v="505520373638"/>
    <n v="505520373638"/>
    <s v="2037-300"/>
    <s v="Debrecen"/>
    <d v="2018-03-04T00:00:00"/>
    <d v="2018-03-04T00:00:00"/>
    <x v="6"/>
    <s v="zöld3"/>
    <s v="UIC csere, zöldhurok"/>
    <n v="1"/>
    <n v="1"/>
    <n v="2941300"/>
    <s v="Ft/kocsi"/>
    <n v="0"/>
    <m/>
    <n v="2941300"/>
    <m/>
    <d v="2018-05-03T00:00:00"/>
    <n v="2018"/>
    <n v="5"/>
    <n v="15000000"/>
    <n v="363840"/>
    <n v="4636160"/>
    <n v="22941300"/>
    <m/>
    <m/>
    <s v="2037-300"/>
    <s v=""/>
    <s v=""/>
    <s v="igen"/>
    <n v="60027710"/>
    <x v="1"/>
  </r>
  <r>
    <n v="505520373638"/>
    <n v="505520373638"/>
    <n v="505520373638"/>
    <s v="2037-300"/>
    <s v="Debrecen"/>
    <d v="2018-03-04T00:00:00"/>
    <d v="2018-03-04T00:00:00"/>
    <x v="9"/>
    <s v="HANG2"/>
    <s v="hangosítás kiépítés (fix beépítésű mikrofonnal)"/>
    <n v="1"/>
    <n v="1"/>
    <n v="1727300"/>
    <s v="Ft/kocsi"/>
    <n v="0"/>
    <m/>
    <n v="1727300"/>
    <m/>
    <d v="2018-05-03T00:00:00"/>
    <n v="2018"/>
    <n v="5"/>
    <s v=""/>
    <s v=""/>
    <s v=""/>
    <n v="1727300"/>
    <m/>
    <m/>
    <s v="2037-300"/>
    <s v=""/>
    <s v=""/>
    <s v="nem"/>
    <s v=""/>
    <x v="1"/>
  </r>
  <r>
    <n v="505520373638"/>
    <n v="505520373638"/>
    <n v="505520373638"/>
    <s v="2037-300"/>
    <s v="Debrecen"/>
    <d v="2018-03-04T00:00:00"/>
    <d v="2018-03-04T00:00:00"/>
    <x v="8"/>
    <e v="#N/A"/>
    <s v="UIC kábel"/>
    <n v="1"/>
    <n v="1"/>
    <s v="x"/>
    <m/>
    <m/>
    <m/>
    <n v="0"/>
    <m/>
    <d v="2018-05-03T00:00:00"/>
    <n v="2018"/>
    <n v="5"/>
    <s v=""/>
    <s v=""/>
    <s v=""/>
    <n v="0"/>
    <m/>
    <m/>
    <s v="2037-300"/>
    <s v=""/>
    <s v=""/>
    <s v="nem"/>
    <s v=""/>
    <x v="1"/>
  </r>
  <r>
    <n v="505520373638"/>
    <n v="505520373638"/>
    <n v="505520373638"/>
    <s v="2037-300"/>
    <s v="Debrecen"/>
    <d v="2018-03-04T00:00:00"/>
    <d v="2018-03-04T00:00:00"/>
    <x v="26"/>
    <e v="#N/A"/>
    <s v="ajtóátalakítás"/>
    <n v="1"/>
    <n v="1"/>
    <s v="x"/>
    <m/>
    <m/>
    <m/>
    <n v="0"/>
    <m/>
    <d v="2018-05-03T00:00:00"/>
    <n v="2018"/>
    <n v="5"/>
    <s v=""/>
    <s v=""/>
    <s v=""/>
    <n v="0"/>
    <m/>
    <m/>
    <s v="2037-300"/>
    <s v=""/>
    <s v=""/>
    <s v="nem"/>
    <s v=""/>
    <x v="1"/>
  </r>
  <r>
    <n v="505520373638"/>
    <n v="505520373638"/>
    <n v="505520373638"/>
    <s v="2037-300"/>
    <s v="Debrecen"/>
    <d v="2018-03-04T00:00:00"/>
    <d v="2018-03-04T00:00:00"/>
    <x v="35"/>
    <s v="P27103"/>
    <s v="FG-1 jeladó beépítés előkészítés"/>
    <n v="1"/>
    <n v="1"/>
    <n v="160900"/>
    <s v="Ft/kocsi"/>
    <n v="5"/>
    <n v="160900"/>
    <m/>
    <m/>
    <d v="2018-05-03T00:00:00"/>
    <n v="2018"/>
    <n v="5"/>
    <s v=""/>
    <s v=""/>
    <s v=""/>
    <n v="160900"/>
    <m/>
    <m/>
    <s v="2037-300"/>
    <s v=""/>
    <s v=""/>
    <s v="nem"/>
    <s v=""/>
    <x v="0"/>
  </r>
  <r>
    <n v="505520373638"/>
    <n v="505520373638"/>
    <n v="505520373638"/>
    <s v="2037-300"/>
    <s v="Debrecen"/>
    <d v="2018-03-04T00:00:00"/>
    <d v="2018-03-04T00:00:00"/>
    <x v="28"/>
    <s v="KOMF2"/>
    <s v="komfortnövelés"/>
    <n v="1"/>
    <n v="1"/>
    <n v="44946600"/>
    <s v="Ft/kocsi"/>
    <n v="0"/>
    <n v="44946600"/>
    <m/>
    <m/>
    <d v="2018-05-03T00:00:00"/>
    <n v="2018"/>
    <n v="5"/>
    <s v=""/>
    <s v=""/>
    <s v=""/>
    <n v="44946600"/>
    <m/>
    <m/>
    <s v="2037-300"/>
    <s v=""/>
    <s v=""/>
    <s v="nem"/>
    <s v=""/>
    <x v="0"/>
  </r>
  <r>
    <n v="505520373638"/>
    <n v="505520373638"/>
    <n v="505520373638"/>
    <s v="2037-300"/>
    <s v="Debrecen"/>
    <d v="2018-03-04T00:00:00"/>
    <d v="2018-03-04T00:00:00"/>
    <x v="36"/>
    <s v="T41085"/>
    <s v="hossztartó javítás"/>
    <n v="1"/>
    <n v="1"/>
    <n v="1259600"/>
    <s v="Ft/kocsi"/>
    <n v="5"/>
    <n v="1259600"/>
    <m/>
    <m/>
    <d v="2018-05-03T00:00:00"/>
    <n v="2018"/>
    <n v="5"/>
    <s v=""/>
    <s v=""/>
    <s v=""/>
    <n v="1259600"/>
    <m/>
    <m/>
    <s v="2037-300"/>
    <s v=""/>
    <s v=""/>
    <s v="nem"/>
    <s v=""/>
    <x v="0"/>
  </r>
  <r>
    <n v="505520373638"/>
    <n v="505520373638"/>
    <n v="505520373638"/>
    <s v="2037-300"/>
    <s v="Debrecen"/>
    <d v="2018-03-04T00:00:00"/>
    <d v="2018-03-04T00:00:00"/>
    <x v="37"/>
    <s v="T21621"/>
    <s v="segédhossztartó csere"/>
    <n v="1"/>
    <n v="1"/>
    <n v="275400"/>
    <s v="Ft/db"/>
    <n v="5"/>
    <n v="275400"/>
    <m/>
    <m/>
    <d v="2018-05-03T00:00:00"/>
    <n v="2018"/>
    <n v="5"/>
    <s v=""/>
    <s v=""/>
    <s v=""/>
    <n v="275400"/>
    <m/>
    <m/>
    <s v="2037-300"/>
    <s v=""/>
    <s v=""/>
    <s v="nem"/>
    <s v=""/>
    <x v="0"/>
  </r>
  <r>
    <n v="505520373638"/>
    <n v="505520373638"/>
    <n v="505520373638"/>
    <s v="2037-300"/>
    <s v="Debrecen"/>
    <d v="2018-03-04T00:00:00"/>
    <d v="2018-03-04T00:00:00"/>
    <x v="38"/>
    <s v="T49030"/>
    <s v="ablak alsórész javítás"/>
    <n v="1"/>
    <n v="1"/>
    <n v="2604810"/>
    <s v="Ft/kocsi"/>
    <m/>
    <m/>
    <n v="2604810"/>
    <m/>
    <d v="2018-05-03T00:00:00"/>
    <n v="2018"/>
    <n v="5"/>
    <s v=""/>
    <s v=""/>
    <s v=""/>
    <n v="2604810"/>
    <m/>
    <m/>
    <s v="2037-300"/>
    <s v=""/>
    <s v=""/>
    <s v="nem"/>
    <s v=""/>
    <x v="1"/>
  </r>
  <r>
    <n v="505520373638"/>
    <n v="505520373638"/>
    <n v="505520373638"/>
    <s v="2037-300"/>
    <s v="Debrecen"/>
    <d v="2018-03-04T00:00:00"/>
    <d v="2018-03-04T00:00:00"/>
    <x v="39"/>
    <s v="P48108"/>
    <e v="#N/A"/>
    <n v="1"/>
    <n v="1"/>
    <n v="3641000"/>
    <s v="Ft/kocsi"/>
    <m/>
    <m/>
    <n v="3641000"/>
    <m/>
    <d v="2018-05-03T00:00:00"/>
    <n v="2018"/>
    <n v="5"/>
    <s v=""/>
    <s v=""/>
    <s v=""/>
    <n v="3641000"/>
    <m/>
    <m/>
    <s v="2037-300"/>
    <s v=""/>
    <s v=""/>
    <s v="nem"/>
    <s v=""/>
    <x v="1"/>
  </r>
  <r>
    <n v="505520373638"/>
    <n v="505520373638"/>
    <n v="505520373638"/>
    <s v="2037-300"/>
    <s v="Debrecen"/>
    <d v="2018-03-04T00:00:00"/>
    <d v="2018-03-04T00:00:00"/>
    <x v="21"/>
    <e v="#N/A"/>
    <s v="szolgálati tároló kialakítás"/>
    <n v="1"/>
    <n v="1"/>
    <n v="1000000"/>
    <m/>
    <m/>
    <n v="1000000"/>
    <m/>
    <m/>
    <d v="2018-05-03T00:00:00"/>
    <n v="2018"/>
    <n v="5"/>
    <s v=""/>
    <s v=""/>
    <s v=""/>
    <n v="1000000"/>
    <m/>
    <m/>
    <s v="2037-300"/>
    <s v=""/>
    <s v=""/>
    <s v="nem"/>
    <s v=""/>
    <x v="0"/>
  </r>
  <r>
    <n v="505520373661"/>
    <n v="505520373661"/>
    <n v="505520373661"/>
    <s v="2037-300"/>
    <s v="Miskolc"/>
    <d v="2016-10-29T00:00:00"/>
    <d v="2019-09-26T00:00:00"/>
    <x v="6"/>
    <s v="zöld3"/>
    <s v="UIC csere, zöldhurok"/>
    <n v="0"/>
    <n v="0"/>
    <n v="2941300"/>
    <s v="Ft/kocsi"/>
    <n v="0"/>
    <m/>
    <n v="0"/>
    <m/>
    <d v="2019-11-25T00:00:00"/>
    <n v="2019"/>
    <n v="11"/>
    <n v="15000000"/>
    <n v="363840"/>
    <n v="4636160"/>
    <n v="20000000"/>
    <m/>
    <m/>
    <s v="2037-300"/>
    <s v=""/>
    <s v=""/>
    <s v="igen"/>
    <n v="6371400"/>
    <x v="1"/>
  </r>
  <r>
    <n v="505520373661"/>
    <n v="505520373661"/>
    <n v="505520373661"/>
    <s v="2037-300"/>
    <s v="Miskolc"/>
    <d v="2016-10-29T00:00:00"/>
    <d v="2019-09-26T00:00:00"/>
    <x v="9"/>
    <s v="HANG2"/>
    <s v="hangosítás kiépítés (fix beépítésű mikrofonnal)"/>
    <n v="1"/>
    <n v="0"/>
    <n v="1727300"/>
    <s v="Ft/kocsi"/>
    <n v="0"/>
    <m/>
    <n v="0"/>
    <m/>
    <d v="2019-11-25T00:00:00"/>
    <n v="2019"/>
    <n v="11"/>
    <s v=""/>
    <s v=""/>
    <s v=""/>
    <n v="0"/>
    <m/>
    <m/>
    <s v="2037-300"/>
    <s v=""/>
    <s v=""/>
    <s v="nem"/>
    <s v=""/>
    <x v="1"/>
  </r>
  <r>
    <n v="505520373661"/>
    <n v="505520373661"/>
    <n v="505520373661"/>
    <s v="2037-300"/>
    <s v="Miskolc"/>
    <d v="2016-10-29T00:00:00"/>
    <d v="2019-09-26T00:00:00"/>
    <x v="8"/>
    <e v="#N/A"/>
    <s v="UIC kábel"/>
    <n v="1"/>
    <n v="1"/>
    <s v="x"/>
    <m/>
    <m/>
    <m/>
    <n v="0"/>
    <m/>
    <d v="2019-11-25T00:00:00"/>
    <n v="2019"/>
    <n v="11"/>
    <s v=""/>
    <s v=""/>
    <s v=""/>
    <n v="0"/>
    <m/>
    <m/>
    <s v="2037-300"/>
    <s v=""/>
    <s v=""/>
    <s v="nem"/>
    <s v=""/>
    <x v="1"/>
  </r>
  <r>
    <n v="505520373661"/>
    <n v="505520373661"/>
    <n v="505520373661"/>
    <s v="2037-300"/>
    <s v="Miskolc"/>
    <d v="2016-10-29T00:00:00"/>
    <d v="2019-09-26T00:00:00"/>
    <x v="26"/>
    <e v="#N/A"/>
    <s v="ajtóátalakítás"/>
    <n v="1"/>
    <n v="1"/>
    <s v="x"/>
    <m/>
    <m/>
    <m/>
    <n v="0"/>
    <m/>
    <d v="2019-11-25T00:00:00"/>
    <n v="2019"/>
    <n v="11"/>
    <s v=""/>
    <s v=""/>
    <s v=""/>
    <n v="0"/>
    <m/>
    <m/>
    <s v="2037-300"/>
    <s v=""/>
    <s v=""/>
    <s v="nem"/>
    <s v=""/>
    <x v="1"/>
  </r>
  <r>
    <n v="505520373661"/>
    <n v="505520373661"/>
    <n v="505520373661"/>
    <s v="2037-300"/>
    <s v="Miskolc"/>
    <d v="2016-10-29T00:00:00"/>
    <d v="2019-09-26T00:00:00"/>
    <x v="35"/>
    <s v="P27103"/>
    <s v="FG-1 jeladó beépítés előkészítés"/>
    <n v="1"/>
    <n v="0"/>
    <n v="160900"/>
    <s v="Ft/kocsi"/>
    <n v="5"/>
    <n v="0"/>
    <m/>
    <m/>
    <d v="2019-11-25T00:00:00"/>
    <n v="2019"/>
    <n v="11"/>
    <s v=""/>
    <s v=""/>
    <s v=""/>
    <n v="0"/>
    <m/>
    <m/>
    <s v="2037-300"/>
    <s v=""/>
    <s v=""/>
    <s v="nem"/>
    <s v=""/>
    <x v="0"/>
  </r>
  <r>
    <n v="505520373661"/>
    <n v="505520373661"/>
    <n v="505520373661"/>
    <s v="2037-300"/>
    <s v="Miskolc"/>
    <d v="2016-10-29T00:00:00"/>
    <d v="2019-09-26T00:00:00"/>
    <x v="28"/>
    <s v="KOMF2"/>
    <s v="komfortnövelés"/>
    <n v="0"/>
    <n v="0"/>
    <n v="44946600"/>
    <s v="Ft/kocsi"/>
    <n v="0"/>
    <n v="0"/>
    <m/>
    <m/>
    <d v="2019-11-25T00:00:00"/>
    <n v="2019"/>
    <n v="11"/>
    <s v=""/>
    <s v=""/>
    <s v=""/>
    <n v="0"/>
    <m/>
    <m/>
    <s v="2037-300"/>
    <s v=""/>
    <s v=""/>
    <s v="nem"/>
    <s v=""/>
    <x v="0"/>
  </r>
  <r>
    <n v="505520373661"/>
    <n v="505520373661"/>
    <n v="505520373661"/>
    <s v="2037-300"/>
    <s v="Miskolc"/>
    <d v="2016-10-29T00:00:00"/>
    <d v="2019-09-26T00:00:00"/>
    <x v="36"/>
    <s v="T41085"/>
    <s v="hossztartó javítás"/>
    <n v="1"/>
    <n v="1"/>
    <n v="1259600"/>
    <s v="Ft/kocsi"/>
    <n v="5"/>
    <n v="1259600"/>
    <m/>
    <m/>
    <d v="2019-11-25T00:00:00"/>
    <n v="2019"/>
    <n v="11"/>
    <s v=""/>
    <s v=""/>
    <s v=""/>
    <n v="1259600"/>
    <m/>
    <m/>
    <s v="2037-300"/>
    <s v=""/>
    <s v=""/>
    <s v="nem"/>
    <s v=""/>
    <x v="0"/>
  </r>
  <r>
    <n v="505520373661"/>
    <n v="505520373661"/>
    <n v="505520373661"/>
    <s v="2037-300"/>
    <s v="Miskolc"/>
    <d v="2016-10-29T00:00:00"/>
    <d v="2019-09-26T00:00:00"/>
    <x v="37"/>
    <s v="T21621"/>
    <s v="segédhossztartó csere"/>
    <n v="1"/>
    <n v="0"/>
    <n v="275400"/>
    <s v="Ft/db"/>
    <n v="5"/>
    <n v="0"/>
    <m/>
    <m/>
    <d v="2019-11-25T00:00:00"/>
    <n v="2019"/>
    <n v="11"/>
    <s v=""/>
    <s v=""/>
    <s v=""/>
    <n v="0"/>
    <m/>
    <m/>
    <s v="2037-300"/>
    <s v=""/>
    <s v=""/>
    <s v="nem"/>
    <s v=""/>
    <x v="0"/>
  </r>
  <r>
    <n v="505520373661"/>
    <n v="505520373661"/>
    <n v="505520373661"/>
    <s v="2037-300"/>
    <s v="Miskolc"/>
    <d v="2016-10-29T00:00:00"/>
    <d v="2019-09-26T00:00:00"/>
    <x v="38"/>
    <s v="T49030"/>
    <s v="ablak alsórész javítás"/>
    <n v="1"/>
    <n v="0"/>
    <n v="2604810"/>
    <s v="Ft/kocsi"/>
    <m/>
    <m/>
    <n v="0"/>
    <m/>
    <d v="2019-11-25T00:00:00"/>
    <n v="2019"/>
    <n v="11"/>
    <s v=""/>
    <s v=""/>
    <s v=""/>
    <n v="0"/>
    <m/>
    <m/>
    <s v="2037-300"/>
    <s v=""/>
    <s v=""/>
    <s v="nem"/>
    <s v=""/>
    <x v="1"/>
  </r>
  <r>
    <n v="505520373661"/>
    <n v="505520373661"/>
    <n v="505520373661"/>
    <s v="2037-300"/>
    <s v="Miskolc"/>
    <d v="2016-10-29T00:00:00"/>
    <d v="2019-09-26T00:00:00"/>
    <x v="39"/>
    <s v="P48108"/>
    <e v="#N/A"/>
    <n v="1"/>
    <n v="1"/>
    <n v="3641000"/>
    <s v="Ft/kocsi"/>
    <m/>
    <m/>
    <n v="3641000"/>
    <m/>
    <d v="2019-11-25T00:00:00"/>
    <n v="2019"/>
    <n v="11"/>
    <s v=""/>
    <s v=""/>
    <s v=""/>
    <n v="3641000"/>
    <m/>
    <m/>
    <s v="2037-300"/>
    <s v=""/>
    <s v=""/>
    <s v="nem"/>
    <s v=""/>
    <x v="1"/>
  </r>
  <r>
    <n v="505520373661"/>
    <n v="505520373661"/>
    <n v="505520373661"/>
    <s v="2037-300"/>
    <s v="Miskolc"/>
    <d v="2016-10-29T00:00:00"/>
    <d v="2019-09-26T00:00:00"/>
    <x v="21"/>
    <e v="#N/A"/>
    <s v="szolgálati tároló kialakítás"/>
    <n v="1"/>
    <n v="0"/>
    <n v="1000000"/>
    <m/>
    <m/>
    <n v="0"/>
    <m/>
    <m/>
    <d v="2019-11-25T00:00:00"/>
    <n v="2019"/>
    <n v="11"/>
    <s v=""/>
    <s v=""/>
    <s v=""/>
    <n v="0"/>
    <m/>
    <m/>
    <s v="2037-300"/>
    <s v=""/>
    <s v=""/>
    <s v="nem"/>
    <s v=""/>
    <x v="0"/>
  </r>
  <r>
    <n v="505520373679"/>
    <n v="505520373679"/>
    <n v="505520373679"/>
    <s v="2037-300"/>
    <s v="Miskolc"/>
    <d v="2018-01-12T00:00:00"/>
    <d v="2018-01-12T00:00:00"/>
    <x v="6"/>
    <s v="zöld3"/>
    <s v="UIC csere, zöldhurok"/>
    <n v="1"/>
    <n v="1"/>
    <n v="2941300"/>
    <s v="Ft/kocsi"/>
    <n v="0"/>
    <m/>
    <n v="2941300"/>
    <m/>
    <d v="2018-03-13T00:00:00"/>
    <n v="2018"/>
    <n v="3"/>
    <n v="15000000"/>
    <n v="363840"/>
    <n v="4636160"/>
    <n v="22941300"/>
    <m/>
    <m/>
    <s v="2037-300"/>
    <s v=""/>
    <s v=""/>
    <s v="igen"/>
    <n v="59027710"/>
    <x v="1"/>
  </r>
  <r>
    <n v="505520373679"/>
    <n v="505520373679"/>
    <n v="505520373679"/>
    <s v="2037-300"/>
    <s v="Miskolc"/>
    <d v="2018-01-12T00:00:00"/>
    <d v="2018-01-12T00:00:00"/>
    <x v="9"/>
    <s v="HANG2"/>
    <s v="hangosítás kiépítés (fix beépítésű mikrofonnal)"/>
    <n v="1"/>
    <n v="1"/>
    <n v="1727300"/>
    <s v="Ft/kocsi"/>
    <n v="0"/>
    <m/>
    <n v="1727300"/>
    <m/>
    <d v="2018-03-13T00:00:00"/>
    <n v="2018"/>
    <n v="3"/>
    <s v=""/>
    <s v=""/>
    <s v=""/>
    <n v="1727300"/>
    <m/>
    <m/>
    <s v="2037-300"/>
    <s v=""/>
    <s v=""/>
    <s v="nem"/>
    <s v=""/>
    <x v="1"/>
  </r>
  <r>
    <n v="505520373679"/>
    <n v="505520373679"/>
    <n v="505520373679"/>
    <s v="2037-300"/>
    <s v="Miskolc"/>
    <d v="2018-01-12T00:00:00"/>
    <d v="2018-01-12T00:00:00"/>
    <x v="8"/>
    <e v="#N/A"/>
    <s v="UIC kábel"/>
    <n v="1"/>
    <n v="1"/>
    <s v="x"/>
    <m/>
    <m/>
    <m/>
    <n v="0"/>
    <m/>
    <d v="2018-03-13T00:00:00"/>
    <n v="2018"/>
    <n v="3"/>
    <s v=""/>
    <s v=""/>
    <s v=""/>
    <n v="0"/>
    <m/>
    <m/>
    <s v="2037-300"/>
    <s v=""/>
    <s v=""/>
    <s v="nem"/>
    <s v=""/>
    <x v="1"/>
  </r>
  <r>
    <n v="505520373679"/>
    <n v="505520373679"/>
    <n v="505520373679"/>
    <s v="2037-300"/>
    <s v="Miskolc"/>
    <d v="2018-01-12T00:00:00"/>
    <d v="2018-01-12T00:00:00"/>
    <x v="26"/>
    <e v="#N/A"/>
    <s v="ajtóátalakítás"/>
    <n v="1"/>
    <n v="1"/>
    <s v="x"/>
    <m/>
    <m/>
    <m/>
    <n v="0"/>
    <m/>
    <d v="2018-03-13T00:00:00"/>
    <n v="2018"/>
    <n v="3"/>
    <s v=""/>
    <s v=""/>
    <s v=""/>
    <n v="0"/>
    <m/>
    <m/>
    <s v="2037-300"/>
    <s v=""/>
    <s v=""/>
    <s v="nem"/>
    <s v=""/>
    <x v="1"/>
  </r>
  <r>
    <n v="505520373679"/>
    <n v="505520373679"/>
    <n v="505520373679"/>
    <s v="2037-300"/>
    <s v="Miskolc"/>
    <d v="2018-01-12T00:00:00"/>
    <d v="2018-01-12T00:00:00"/>
    <x v="35"/>
    <s v="P27103"/>
    <s v="FG-1 jeladó beépítés előkészítés"/>
    <n v="1"/>
    <n v="1"/>
    <n v="160900"/>
    <s v="Ft/kocsi"/>
    <n v="5"/>
    <n v="160900"/>
    <m/>
    <m/>
    <d v="2018-03-13T00:00:00"/>
    <n v="2018"/>
    <n v="3"/>
    <s v=""/>
    <s v=""/>
    <s v=""/>
    <n v="160900"/>
    <m/>
    <m/>
    <s v="2037-300"/>
    <s v=""/>
    <s v=""/>
    <s v="nem"/>
    <s v=""/>
    <x v="0"/>
  </r>
  <r>
    <n v="505520373679"/>
    <n v="505520373679"/>
    <n v="505520373679"/>
    <s v="2037-300"/>
    <s v="Miskolc"/>
    <d v="2018-01-12T00:00:00"/>
    <d v="2018-01-12T00:00:00"/>
    <x v="28"/>
    <s v="KOMF2"/>
    <s v="komfortnövelés"/>
    <n v="1"/>
    <n v="1"/>
    <n v="44946600"/>
    <s v="Ft/kocsi"/>
    <n v="0"/>
    <n v="44946600"/>
    <m/>
    <m/>
    <d v="2018-03-13T00:00:00"/>
    <n v="2018"/>
    <n v="3"/>
    <s v=""/>
    <s v=""/>
    <s v=""/>
    <n v="44946600"/>
    <m/>
    <m/>
    <s v="2037-300"/>
    <s v=""/>
    <s v=""/>
    <s v="nem"/>
    <s v=""/>
    <x v="0"/>
  </r>
  <r>
    <n v="505520373679"/>
    <n v="505520373679"/>
    <n v="505520373679"/>
    <s v="2037-300"/>
    <s v="Miskolc"/>
    <d v="2018-01-12T00:00:00"/>
    <d v="2018-01-12T00:00:00"/>
    <x v="36"/>
    <s v="T41085"/>
    <s v="hossztartó javítás"/>
    <n v="1"/>
    <n v="1"/>
    <n v="1259600"/>
    <s v="Ft/kocsi"/>
    <n v="5"/>
    <n v="1259600"/>
    <m/>
    <m/>
    <d v="2018-03-13T00:00:00"/>
    <n v="2018"/>
    <n v="3"/>
    <s v=""/>
    <s v=""/>
    <s v=""/>
    <n v="1259600"/>
    <m/>
    <m/>
    <s v="2037-300"/>
    <s v=""/>
    <s v=""/>
    <s v="nem"/>
    <s v=""/>
    <x v="0"/>
  </r>
  <r>
    <n v="505520373679"/>
    <n v="505520373679"/>
    <n v="505520373679"/>
    <s v="2037-300"/>
    <s v="Miskolc"/>
    <d v="2018-01-12T00:00:00"/>
    <d v="2018-01-12T00:00:00"/>
    <x v="37"/>
    <s v="T21621"/>
    <s v="segédhossztartó csere"/>
    <n v="1"/>
    <n v="1"/>
    <n v="275400"/>
    <s v="Ft/db"/>
    <n v="5"/>
    <n v="275400"/>
    <m/>
    <m/>
    <d v="2018-03-13T00:00:00"/>
    <n v="2018"/>
    <n v="3"/>
    <s v=""/>
    <s v=""/>
    <s v=""/>
    <n v="275400"/>
    <m/>
    <m/>
    <s v="2037-300"/>
    <s v=""/>
    <s v=""/>
    <s v="nem"/>
    <s v=""/>
    <x v="0"/>
  </r>
  <r>
    <n v="505520373679"/>
    <n v="505520373679"/>
    <n v="505520373679"/>
    <s v="2037-300"/>
    <s v="Miskolc"/>
    <d v="2018-01-12T00:00:00"/>
    <d v="2018-01-12T00:00:00"/>
    <x v="38"/>
    <s v="T49030"/>
    <s v="ablak alsórész javítás"/>
    <n v="1"/>
    <n v="1"/>
    <n v="2604810"/>
    <s v="Ft/kocsi"/>
    <m/>
    <m/>
    <n v="2604810"/>
    <m/>
    <d v="2018-03-13T00:00:00"/>
    <n v="2018"/>
    <n v="3"/>
    <s v=""/>
    <s v=""/>
    <s v=""/>
    <n v="2604810"/>
    <m/>
    <m/>
    <s v="2037-300"/>
    <s v=""/>
    <s v=""/>
    <s v="nem"/>
    <s v=""/>
    <x v="1"/>
  </r>
  <r>
    <n v="505520373679"/>
    <n v="505520373679"/>
    <n v="505520373679"/>
    <s v="2037-300"/>
    <s v="Miskolc"/>
    <d v="2018-01-12T00:00:00"/>
    <d v="2018-01-12T00:00:00"/>
    <x v="39"/>
    <s v="P48108"/>
    <e v="#N/A"/>
    <n v="1"/>
    <n v="1"/>
    <n v="3641000"/>
    <s v="Ft/kocsi"/>
    <m/>
    <m/>
    <n v="3641000"/>
    <m/>
    <d v="2018-03-13T00:00:00"/>
    <n v="2018"/>
    <n v="3"/>
    <s v=""/>
    <s v=""/>
    <s v=""/>
    <n v="3641000"/>
    <m/>
    <m/>
    <s v="2037-300"/>
    <s v=""/>
    <s v=""/>
    <s v="nem"/>
    <s v=""/>
    <x v="1"/>
  </r>
  <r>
    <n v="505520373679"/>
    <n v="505520373679"/>
    <n v="505520373679"/>
    <s v="2037-300"/>
    <s v="Miskolc"/>
    <d v="2018-01-12T00:00:00"/>
    <d v="2018-01-12T00:00:00"/>
    <x v="21"/>
    <e v="#N/A"/>
    <s v="szolgálati tároló kialakítás"/>
    <n v="1"/>
    <n v="0"/>
    <n v="1000000"/>
    <m/>
    <m/>
    <n v="0"/>
    <m/>
    <m/>
    <d v="2018-03-13T00:00:00"/>
    <n v="2018"/>
    <n v="3"/>
    <s v=""/>
    <s v=""/>
    <s v=""/>
    <n v="0"/>
    <m/>
    <m/>
    <s v="2037-300"/>
    <s v=""/>
    <s v=""/>
    <s v="nem"/>
    <s v=""/>
    <x v="0"/>
  </r>
  <r>
    <n v="505520373687"/>
    <n v="505520373687"/>
    <n v="505520373687"/>
    <s v="2037-300"/>
    <s v="Miskolc"/>
    <d v="2017-02-25T00:00:00"/>
    <d v="2020-02-27T00:00:00"/>
    <x v="6"/>
    <s v="zöld3"/>
    <s v="UIC csere, zöldhurok"/>
    <n v="0"/>
    <n v="0"/>
    <n v="2941300"/>
    <s v="Ft/kocsi"/>
    <n v="0"/>
    <m/>
    <n v="0"/>
    <m/>
    <d v="2020-04-27T00:00:00"/>
    <n v="2020"/>
    <n v="4"/>
    <n v="15000000"/>
    <n v="363840"/>
    <n v="4636160"/>
    <n v="20000000"/>
    <m/>
    <m/>
    <s v="2037-300"/>
    <s v=""/>
    <s v=""/>
    <s v="igen"/>
    <n v="1000000"/>
    <x v="1"/>
  </r>
  <r>
    <n v="505520373687"/>
    <n v="505520373687"/>
    <n v="505520373687"/>
    <s v="2037-300"/>
    <s v="Miskolc"/>
    <d v="2017-02-25T00:00:00"/>
    <d v="2020-02-27T00:00:00"/>
    <x v="9"/>
    <s v="HANG2"/>
    <s v="hangosítás kiépítés (fix beépítésű mikrofonnal)"/>
    <n v="1"/>
    <n v="0"/>
    <n v="1727300"/>
    <s v="Ft/kocsi"/>
    <n v="0"/>
    <m/>
    <n v="0"/>
    <m/>
    <d v="2020-04-27T00:00:00"/>
    <n v="2020"/>
    <n v="4"/>
    <s v=""/>
    <s v=""/>
    <s v=""/>
    <n v="0"/>
    <m/>
    <m/>
    <s v="2037-300"/>
    <s v=""/>
    <s v=""/>
    <s v="nem"/>
    <s v=""/>
    <x v="1"/>
  </r>
  <r>
    <n v="505520373687"/>
    <n v="505520373687"/>
    <n v="505520373687"/>
    <s v="2037-300"/>
    <s v="Miskolc"/>
    <d v="2017-02-25T00:00:00"/>
    <d v="2020-02-27T00:00:00"/>
    <x v="8"/>
    <e v="#N/A"/>
    <s v="UIC kábel"/>
    <n v="1"/>
    <n v="0"/>
    <s v="x"/>
    <m/>
    <m/>
    <m/>
    <n v="0"/>
    <m/>
    <d v="2020-04-27T00:00:00"/>
    <n v="2020"/>
    <n v="4"/>
    <s v=""/>
    <s v=""/>
    <s v=""/>
    <n v="0"/>
    <m/>
    <m/>
    <s v="2037-300"/>
    <s v=""/>
    <s v=""/>
    <s v="nem"/>
    <s v=""/>
    <x v="1"/>
  </r>
  <r>
    <n v="505520373687"/>
    <n v="505520373687"/>
    <n v="505520373687"/>
    <s v="2037-300"/>
    <s v="Miskolc"/>
    <d v="2017-02-25T00:00:00"/>
    <d v="2020-02-27T00:00:00"/>
    <x v="26"/>
    <e v="#N/A"/>
    <s v="ajtóátalakítás"/>
    <n v="1"/>
    <n v="0"/>
    <s v="x"/>
    <m/>
    <m/>
    <m/>
    <n v="0"/>
    <m/>
    <d v="2020-04-27T00:00:00"/>
    <n v="2020"/>
    <n v="4"/>
    <s v=""/>
    <s v=""/>
    <s v=""/>
    <n v="0"/>
    <m/>
    <m/>
    <s v="2037-300"/>
    <s v=""/>
    <s v=""/>
    <s v="nem"/>
    <s v=""/>
    <x v="1"/>
  </r>
  <r>
    <n v="505520373687"/>
    <n v="505520373687"/>
    <n v="505520373687"/>
    <s v="2037-300"/>
    <s v="Miskolc"/>
    <d v="2017-02-25T00:00:00"/>
    <d v="2020-02-27T00:00:00"/>
    <x v="35"/>
    <s v="P27103"/>
    <s v="FG-1 jeladó beépítés előkészítés"/>
    <n v="1"/>
    <n v="0"/>
    <n v="160900"/>
    <s v="Ft/kocsi"/>
    <n v="5"/>
    <n v="0"/>
    <m/>
    <m/>
    <d v="2020-04-27T00:00:00"/>
    <n v="2020"/>
    <n v="4"/>
    <s v=""/>
    <s v=""/>
    <s v=""/>
    <n v="0"/>
    <m/>
    <m/>
    <s v="2037-300"/>
    <s v=""/>
    <s v=""/>
    <s v="nem"/>
    <s v=""/>
    <x v="0"/>
  </r>
  <r>
    <n v="505520373687"/>
    <n v="505520373687"/>
    <n v="505520373687"/>
    <s v="2037-300"/>
    <s v="Miskolc"/>
    <d v="2017-02-25T00:00:00"/>
    <d v="2020-02-27T00:00:00"/>
    <x v="28"/>
    <s v="KOMF2"/>
    <s v="komfortnövelés"/>
    <n v="0"/>
    <n v="0"/>
    <n v="44946600"/>
    <s v="Ft/kocsi"/>
    <n v="0"/>
    <n v="0"/>
    <m/>
    <m/>
    <d v="2020-04-27T00:00:00"/>
    <n v="2020"/>
    <n v="4"/>
    <s v=""/>
    <s v=""/>
    <s v=""/>
    <n v="0"/>
    <m/>
    <m/>
    <s v="2037-300"/>
    <s v=""/>
    <s v=""/>
    <s v="nem"/>
    <s v=""/>
    <x v="0"/>
  </r>
  <r>
    <n v="505520373687"/>
    <n v="505520373687"/>
    <n v="505520373687"/>
    <s v="2037-300"/>
    <s v="Miskolc"/>
    <d v="2017-02-25T00:00:00"/>
    <d v="2020-02-27T00:00:00"/>
    <x v="36"/>
    <s v="T41085"/>
    <s v="hossztartó javítás"/>
    <n v="1"/>
    <n v="0"/>
    <n v="1259600"/>
    <s v="Ft/kocsi"/>
    <n v="5"/>
    <n v="0"/>
    <m/>
    <m/>
    <d v="2020-04-27T00:00:00"/>
    <n v="2020"/>
    <n v="4"/>
    <s v=""/>
    <s v=""/>
    <s v=""/>
    <n v="0"/>
    <m/>
    <m/>
    <s v="2037-300"/>
    <s v=""/>
    <s v=""/>
    <s v="nem"/>
    <s v=""/>
    <x v="0"/>
  </r>
  <r>
    <n v="505520373687"/>
    <n v="505520373687"/>
    <n v="505520373687"/>
    <s v="2037-300"/>
    <s v="Miskolc"/>
    <d v="2017-02-25T00:00:00"/>
    <d v="2020-02-27T00:00:00"/>
    <x v="37"/>
    <s v="T21621"/>
    <s v="segédhossztartó csere"/>
    <n v="1"/>
    <n v="0"/>
    <n v="275400"/>
    <s v="Ft/db"/>
    <n v="5"/>
    <n v="0"/>
    <m/>
    <m/>
    <d v="2020-04-27T00:00:00"/>
    <n v="2020"/>
    <n v="4"/>
    <s v=""/>
    <s v=""/>
    <s v=""/>
    <n v="0"/>
    <m/>
    <m/>
    <s v="2037-300"/>
    <s v=""/>
    <s v=""/>
    <s v="nem"/>
    <s v=""/>
    <x v="0"/>
  </r>
  <r>
    <n v="505520373687"/>
    <n v="505520373687"/>
    <n v="505520373687"/>
    <s v="2037-300"/>
    <s v="Miskolc"/>
    <d v="2017-02-25T00:00:00"/>
    <d v="2020-02-27T00:00:00"/>
    <x v="38"/>
    <s v="T49030"/>
    <s v="ablak alsórész javítás"/>
    <n v="1"/>
    <n v="0"/>
    <n v="2604810"/>
    <s v="Ft/kocsi"/>
    <m/>
    <m/>
    <n v="0"/>
    <m/>
    <d v="2020-04-27T00:00:00"/>
    <n v="2020"/>
    <n v="4"/>
    <s v=""/>
    <s v=""/>
    <s v=""/>
    <n v="0"/>
    <m/>
    <m/>
    <s v="2037-300"/>
    <s v=""/>
    <s v=""/>
    <s v="nem"/>
    <s v=""/>
    <x v="1"/>
  </r>
  <r>
    <n v="505520373687"/>
    <n v="505520373687"/>
    <n v="505520373687"/>
    <s v="2037-300"/>
    <s v="Miskolc"/>
    <d v="2017-02-25T00:00:00"/>
    <d v="2020-02-27T00:00:00"/>
    <x v="39"/>
    <s v="P48108"/>
    <e v="#N/A"/>
    <n v="0"/>
    <n v="0"/>
    <n v="3641000"/>
    <s v="Ft/kocsi"/>
    <m/>
    <m/>
    <n v="0"/>
    <m/>
    <d v="2020-04-27T00:00:00"/>
    <n v="2020"/>
    <n v="4"/>
    <s v=""/>
    <s v=""/>
    <s v=""/>
    <n v="0"/>
    <m/>
    <m/>
    <s v="2037-300"/>
    <s v=""/>
    <s v=""/>
    <s v="nem"/>
    <s v=""/>
    <x v="1"/>
  </r>
  <r>
    <n v="505520373687"/>
    <n v="505520373687"/>
    <n v="505520373687"/>
    <s v="2037-300"/>
    <s v="Miskolc"/>
    <d v="2017-02-25T00:00:00"/>
    <d v="2020-02-27T00:00:00"/>
    <x v="21"/>
    <e v="#N/A"/>
    <s v="szolgálati tároló kialakítás"/>
    <n v="1"/>
    <n v="1"/>
    <n v="1000000"/>
    <m/>
    <m/>
    <n v="1000000"/>
    <m/>
    <m/>
    <d v="2020-04-27T00:00:00"/>
    <n v="2020"/>
    <n v="4"/>
    <s v=""/>
    <s v=""/>
    <s v=""/>
    <n v="1000000"/>
    <m/>
    <m/>
    <s v="2037-300"/>
    <s v=""/>
    <s v=""/>
    <s v="nem"/>
    <s v=""/>
    <x v="0"/>
  </r>
  <r>
    <n v="505520373695"/>
    <n v="505520373695"/>
    <n v="505520373695"/>
    <s v="2037-300"/>
    <s v="Szeged"/>
    <d v="2019-04-20T00:00:00"/>
    <d v="2019-04-20T00:00:00"/>
    <x v="6"/>
    <s v="zöld3"/>
    <s v="UIC csere, zöldhurok"/>
    <n v="0"/>
    <n v="0"/>
    <n v="2941300"/>
    <s v="Ft/kocsi"/>
    <n v="0"/>
    <m/>
    <n v="0"/>
    <m/>
    <d v="2019-06-19T00:00:00"/>
    <n v="2019"/>
    <n v="6"/>
    <n v="15000000"/>
    <n v="363840"/>
    <n v="4636160"/>
    <n v="20000000"/>
    <m/>
    <m/>
    <s v="2037-300"/>
    <s v=""/>
    <s v=""/>
    <s v="igen"/>
    <n v="9137110"/>
    <x v="1"/>
  </r>
  <r>
    <n v="505520373695"/>
    <n v="505520373695"/>
    <n v="505520373695"/>
    <s v="2037-300"/>
    <s v="Szeged"/>
    <d v="2019-04-20T00:00:00"/>
    <d v="2019-04-20T00:00:00"/>
    <x v="9"/>
    <s v="HANG2"/>
    <s v="hangosítás kiépítés (fix beépítésű mikrofonnal)"/>
    <n v="1"/>
    <n v="0"/>
    <n v="1727300"/>
    <s v="Ft/kocsi"/>
    <n v="0"/>
    <m/>
    <n v="0"/>
    <m/>
    <d v="2019-06-19T00:00:00"/>
    <n v="2019"/>
    <n v="6"/>
    <s v=""/>
    <s v=""/>
    <s v=""/>
    <n v="0"/>
    <m/>
    <m/>
    <s v="2037-300"/>
    <s v=""/>
    <s v=""/>
    <s v="nem"/>
    <s v=""/>
    <x v="1"/>
  </r>
  <r>
    <n v="505520373695"/>
    <n v="505520373695"/>
    <n v="505520373695"/>
    <s v="2037-300"/>
    <s v="Szeged"/>
    <d v="2019-04-20T00:00:00"/>
    <d v="2019-04-20T00:00:00"/>
    <x v="8"/>
    <e v="#N/A"/>
    <s v="UIC kábel"/>
    <n v="1"/>
    <n v="0"/>
    <s v="x"/>
    <m/>
    <m/>
    <m/>
    <n v="0"/>
    <m/>
    <d v="2019-06-19T00:00:00"/>
    <n v="2019"/>
    <n v="6"/>
    <s v=""/>
    <s v=""/>
    <s v=""/>
    <n v="0"/>
    <m/>
    <m/>
    <s v="2037-300"/>
    <s v=""/>
    <s v=""/>
    <s v="nem"/>
    <s v=""/>
    <x v="1"/>
  </r>
  <r>
    <n v="505520373695"/>
    <n v="505520373695"/>
    <n v="505520373695"/>
    <s v="2037-300"/>
    <s v="Szeged"/>
    <d v="2019-04-20T00:00:00"/>
    <d v="2019-04-20T00:00:00"/>
    <x v="26"/>
    <e v="#N/A"/>
    <s v="ajtóátalakítás"/>
    <n v="1"/>
    <n v="1"/>
    <s v="x"/>
    <m/>
    <m/>
    <m/>
    <n v="0"/>
    <m/>
    <d v="2019-06-19T00:00:00"/>
    <n v="2019"/>
    <n v="6"/>
    <s v=""/>
    <s v=""/>
    <s v=""/>
    <n v="0"/>
    <m/>
    <m/>
    <s v="2037-300"/>
    <s v=""/>
    <s v=""/>
    <s v="nem"/>
    <s v=""/>
    <x v="1"/>
  </r>
  <r>
    <n v="505520373695"/>
    <n v="505520373695"/>
    <n v="505520373695"/>
    <s v="2037-300"/>
    <s v="Szeged"/>
    <d v="2019-04-20T00:00:00"/>
    <d v="2019-04-20T00:00:00"/>
    <x v="35"/>
    <s v="P27103"/>
    <s v="FG-1 jeladó beépítés előkészítés"/>
    <n v="1"/>
    <n v="1"/>
    <n v="160900"/>
    <s v="Ft/kocsi"/>
    <n v="5"/>
    <n v="160900"/>
    <m/>
    <m/>
    <d v="2019-06-19T00:00:00"/>
    <n v="2019"/>
    <n v="6"/>
    <s v=""/>
    <s v=""/>
    <s v=""/>
    <n v="160900"/>
    <m/>
    <m/>
    <s v="2037-300"/>
    <s v=""/>
    <s v=""/>
    <s v="nem"/>
    <s v=""/>
    <x v="0"/>
  </r>
  <r>
    <n v="505520373695"/>
    <n v="505520373695"/>
    <n v="505520373695"/>
    <s v="2037-300"/>
    <s v="Szeged"/>
    <d v="2019-04-20T00:00:00"/>
    <d v="2019-04-20T00:00:00"/>
    <x v="28"/>
    <s v="KOMF2"/>
    <s v="komfortnövelés"/>
    <n v="0"/>
    <n v="0"/>
    <n v="44946600"/>
    <s v="Ft/kocsi"/>
    <n v="0"/>
    <n v="0"/>
    <m/>
    <m/>
    <d v="2019-06-19T00:00:00"/>
    <n v="2019"/>
    <n v="6"/>
    <s v=""/>
    <s v=""/>
    <s v=""/>
    <n v="0"/>
    <m/>
    <m/>
    <s v="2037-300"/>
    <s v=""/>
    <s v=""/>
    <s v="nem"/>
    <s v=""/>
    <x v="0"/>
  </r>
  <r>
    <n v="505520373695"/>
    <n v="505520373695"/>
    <n v="505520373695"/>
    <s v="2037-300"/>
    <s v="Szeged"/>
    <d v="2019-04-20T00:00:00"/>
    <d v="2019-04-20T00:00:00"/>
    <x v="36"/>
    <s v="T41085"/>
    <s v="hossztartó javítás"/>
    <n v="1"/>
    <n v="1"/>
    <n v="1259600"/>
    <s v="Ft/kocsi"/>
    <n v="5"/>
    <n v="1259600"/>
    <m/>
    <m/>
    <d v="2019-06-19T00:00:00"/>
    <n v="2019"/>
    <n v="6"/>
    <s v=""/>
    <s v=""/>
    <s v=""/>
    <n v="1259600"/>
    <m/>
    <m/>
    <s v="2037-300"/>
    <s v=""/>
    <s v=""/>
    <s v="nem"/>
    <s v=""/>
    <x v="0"/>
  </r>
  <r>
    <n v="505520373695"/>
    <n v="505520373695"/>
    <n v="505520373695"/>
    <s v="2037-300"/>
    <s v="Szeged"/>
    <d v="2019-04-20T00:00:00"/>
    <d v="2019-04-20T00:00:00"/>
    <x v="37"/>
    <s v="T21621"/>
    <s v="segédhossztartó csere"/>
    <n v="1"/>
    <n v="0"/>
    <n v="275400"/>
    <s v="Ft/db"/>
    <n v="5"/>
    <n v="0"/>
    <m/>
    <m/>
    <d v="2019-06-19T00:00:00"/>
    <n v="2019"/>
    <n v="6"/>
    <s v=""/>
    <s v=""/>
    <s v=""/>
    <n v="0"/>
    <m/>
    <m/>
    <s v="2037-300"/>
    <s v=""/>
    <s v=""/>
    <s v="nem"/>
    <s v=""/>
    <x v="0"/>
  </r>
  <r>
    <n v="505520373695"/>
    <n v="505520373695"/>
    <n v="505520373695"/>
    <s v="2037-300"/>
    <s v="Szeged"/>
    <d v="2019-04-20T00:00:00"/>
    <d v="2019-04-20T00:00:00"/>
    <x v="38"/>
    <s v="T49030"/>
    <s v="ablak alsórész javítás"/>
    <n v="1"/>
    <n v="1"/>
    <n v="2604810"/>
    <s v="Ft/kocsi"/>
    <m/>
    <m/>
    <n v="2604810"/>
    <m/>
    <d v="2019-06-19T00:00:00"/>
    <n v="2019"/>
    <n v="6"/>
    <s v=""/>
    <s v=""/>
    <s v=""/>
    <n v="2604810"/>
    <m/>
    <m/>
    <s v="2037-300"/>
    <s v=""/>
    <s v=""/>
    <s v="nem"/>
    <s v=""/>
    <x v="1"/>
  </r>
  <r>
    <n v="505520373695"/>
    <n v="505520373695"/>
    <n v="505520373695"/>
    <s v="2037-300"/>
    <s v="Szeged"/>
    <d v="2019-04-20T00:00:00"/>
    <d v="2019-04-20T00:00:00"/>
    <x v="39"/>
    <s v="P48108"/>
    <e v="#N/A"/>
    <n v="1"/>
    <n v="1"/>
    <n v="3641000"/>
    <s v="Ft/kocsi"/>
    <m/>
    <m/>
    <n v="3641000"/>
    <m/>
    <d v="2019-06-19T00:00:00"/>
    <n v="2019"/>
    <n v="6"/>
    <s v=""/>
    <s v=""/>
    <s v=""/>
    <n v="3641000"/>
    <m/>
    <m/>
    <s v="2037-300"/>
    <s v=""/>
    <s v=""/>
    <s v="nem"/>
    <s v=""/>
    <x v="1"/>
  </r>
  <r>
    <n v="505520373695"/>
    <n v="505520373695"/>
    <n v="505520373695"/>
    <s v="2037-300"/>
    <s v="Szeged"/>
    <d v="2019-04-20T00:00:00"/>
    <d v="2019-04-20T00:00:00"/>
    <x v="21"/>
    <e v="#N/A"/>
    <s v="szolgálati tároló kialakítás"/>
    <n v="1"/>
    <n v="0"/>
    <n v="1000000"/>
    <m/>
    <m/>
    <n v="0"/>
    <m/>
    <m/>
    <d v="2019-06-19T00:00:00"/>
    <n v="2019"/>
    <n v="6"/>
    <s v=""/>
    <s v=""/>
    <s v=""/>
    <n v="0"/>
    <m/>
    <m/>
    <s v="2037-300"/>
    <s v=""/>
    <s v=""/>
    <s v="nem"/>
    <s v=""/>
    <x v="0"/>
  </r>
  <r>
    <n v="505592471021"/>
    <n v="505592471021"/>
    <n v="505592051021"/>
    <s v="9247-100"/>
    <s v="Bp. Keleti"/>
    <d v="2018-05-18T00:00:00"/>
    <d v="2018-05-18T00:00:00"/>
    <x v="6"/>
    <s v="zöld3"/>
    <s v="UIC csere, zöldhurok"/>
    <n v="0"/>
    <n v="0"/>
    <n v="2941300"/>
    <m/>
    <n v="0"/>
    <m/>
    <n v="0"/>
    <m/>
    <d v="2018-07-17T00:00:00"/>
    <n v="2018"/>
    <n v="7"/>
    <n v="12321100"/>
    <n v="33639"/>
    <n v="3966361"/>
    <n v="16321100"/>
    <m/>
    <m/>
    <s v="9247-100"/>
    <n v="1"/>
    <s v=""/>
    <s v="igen"/>
    <n v="0"/>
    <x v="1"/>
  </r>
  <r>
    <n v="505592471021"/>
    <n v="505592471021"/>
    <n v="505592051021"/>
    <s v="9247-100"/>
    <s v="Bp. Keleti"/>
    <d v="2018-05-18T00:00:00"/>
    <d v="2018-05-18T00:00:00"/>
    <x v="40"/>
    <s v="P48104"/>
    <s v="ajtóreteszelés"/>
    <n v="1"/>
    <n v="0"/>
    <n v="2461300"/>
    <m/>
    <n v="14"/>
    <m/>
    <n v="0"/>
    <m/>
    <d v="2018-07-17T00:00:00"/>
    <n v="2018"/>
    <n v="7"/>
    <s v=""/>
    <s v=""/>
    <s v=""/>
    <n v="0"/>
    <m/>
    <m/>
    <s v="9247-100"/>
    <n v="1"/>
    <s v=""/>
    <s v="nem"/>
    <s v=""/>
    <x v="1"/>
  </r>
  <r>
    <n v="505592471021"/>
    <n v="505592471021"/>
    <n v="505592051021"/>
    <s v="9247-100"/>
    <s v="Bp. Keleti"/>
    <d v="2018-05-18T00:00:00"/>
    <d v="2018-05-18T00:00:00"/>
    <x v="8"/>
    <e v="#N/A"/>
    <s v="UIC kábel"/>
    <n v="1"/>
    <n v="0"/>
    <s v="x"/>
    <m/>
    <m/>
    <m/>
    <n v="0"/>
    <m/>
    <d v="2018-07-17T00:00:00"/>
    <n v="2018"/>
    <n v="7"/>
    <s v=""/>
    <s v=""/>
    <s v=""/>
    <n v="0"/>
    <m/>
    <m/>
    <s v="9247-100"/>
    <n v="1"/>
    <s v=""/>
    <s v="nem"/>
    <s v=""/>
    <x v="1"/>
  </r>
  <r>
    <n v="505592471047"/>
    <n v="505592471047"/>
    <n v="505592051047"/>
    <s v="9247-100"/>
    <s v="Bp. Keleti"/>
    <d v="2019-03-09T00:00:00"/>
    <d v="2019-03-09T00:00:00"/>
    <x v="6"/>
    <s v="zöld3"/>
    <s v="UIC csere, zöldhurok"/>
    <n v="0"/>
    <n v="0"/>
    <n v="2941300"/>
    <m/>
    <n v="0"/>
    <m/>
    <n v="0"/>
    <m/>
    <d v="2019-05-08T00:00:00"/>
    <n v="2019"/>
    <n v="5"/>
    <n v="12321100"/>
    <n v="33639"/>
    <n v="3966361"/>
    <n v="16321100"/>
    <m/>
    <m/>
    <s v="9247-100"/>
    <s v=""/>
    <s v=""/>
    <s v="igen"/>
    <n v="0"/>
    <x v="1"/>
  </r>
  <r>
    <n v="505592471047"/>
    <n v="505592471047"/>
    <n v="505592051047"/>
    <s v="9247-100"/>
    <s v="Bp. Keleti"/>
    <d v="2019-03-09T00:00:00"/>
    <d v="2019-03-09T00:00:00"/>
    <x v="40"/>
    <s v="P48104"/>
    <s v="ajtóreteszelés"/>
    <n v="1"/>
    <n v="0"/>
    <n v="2461300"/>
    <m/>
    <n v="14"/>
    <m/>
    <n v="0"/>
    <m/>
    <d v="2019-05-08T00:00:00"/>
    <n v="2019"/>
    <n v="5"/>
    <s v=""/>
    <s v=""/>
    <s v=""/>
    <n v="0"/>
    <m/>
    <m/>
    <s v="9247-100"/>
    <s v=""/>
    <s v=""/>
    <s v="nem"/>
    <s v=""/>
    <x v="1"/>
  </r>
  <r>
    <n v="505592471047"/>
    <n v="505592471047"/>
    <n v="505592051047"/>
    <s v="9247-100"/>
    <s v="Bp. Keleti"/>
    <d v="2019-03-09T00:00:00"/>
    <d v="2019-03-09T00:00:00"/>
    <x v="8"/>
    <e v="#N/A"/>
    <s v="UIC kábel"/>
    <n v="1"/>
    <n v="1"/>
    <s v="x"/>
    <m/>
    <m/>
    <m/>
    <n v="0"/>
    <m/>
    <d v="2019-05-08T00:00:00"/>
    <n v="2019"/>
    <n v="5"/>
    <s v=""/>
    <s v=""/>
    <s v=""/>
    <n v="0"/>
    <m/>
    <m/>
    <s v="9247-100"/>
    <s v=""/>
    <s v=""/>
    <s v="nem"/>
    <s v=""/>
    <x v="1"/>
  </r>
  <r>
    <n v="505592471062"/>
    <n v="505592471062"/>
    <n v="505592051062"/>
    <s v="9247-100"/>
    <s v="Szombathely"/>
    <d v="2018-02-26T00:00:00"/>
    <d v="2018-02-26T00:00:00"/>
    <x v="6"/>
    <s v="zöld3"/>
    <s v="UIC csere, zöldhurok"/>
    <n v="0"/>
    <n v="0"/>
    <n v="2941300"/>
    <m/>
    <n v="0"/>
    <m/>
    <n v="0"/>
    <m/>
    <d v="2018-04-27T00:00:00"/>
    <n v="2018"/>
    <n v="4"/>
    <n v="12321100"/>
    <n v="33639"/>
    <n v="3966361"/>
    <n v="16321100"/>
    <m/>
    <m/>
    <s v="9247-100"/>
    <s v=""/>
    <s v=""/>
    <s v="igen"/>
    <n v="0"/>
    <x v="1"/>
  </r>
  <r>
    <n v="505592471062"/>
    <n v="505592471062"/>
    <n v="505592051062"/>
    <s v="9247-100"/>
    <s v="Szombathely"/>
    <d v="2018-02-26T00:00:00"/>
    <d v="2018-02-26T00:00:00"/>
    <x v="40"/>
    <s v="P48104"/>
    <s v="ajtóreteszelés"/>
    <n v="1"/>
    <n v="0"/>
    <n v="2461300"/>
    <m/>
    <n v="14"/>
    <m/>
    <n v="0"/>
    <m/>
    <d v="2018-04-27T00:00:00"/>
    <n v="2018"/>
    <n v="4"/>
    <s v=""/>
    <s v=""/>
    <s v=""/>
    <n v="0"/>
    <m/>
    <m/>
    <s v="9247-100"/>
    <s v=""/>
    <s v=""/>
    <s v="nem"/>
    <s v=""/>
    <x v="1"/>
  </r>
  <r>
    <n v="505592471062"/>
    <n v="505592471062"/>
    <n v="505592051062"/>
    <s v="9247-100"/>
    <s v="Szombathely"/>
    <d v="2018-02-26T00:00:00"/>
    <d v="2018-02-26T00:00:00"/>
    <x v="8"/>
    <e v="#N/A"/>
    <s v="UIC kábel"/>
    <n v="1"/>
    <n v="0"/>
    <s v="x"/>
    <m/>
    <m/>
    <m/>
    <n v="0"/>
    <m/>
    <d v="2018-04-27T00:00:00"/>
    <n v="2018"/>
    <n v="4"/>
    <s v=""/>
    <s v=""/>
    <s v=""/>
    <n v="0"/>
    <m/>
    <m/>
    <s v="9247-100"/>
    <s v=""/>
    <s v=""/>
    <s v="nem"/>
    <s v=""/>
    <x v="1"/>
  </r>
  <r>
    <n v="505592471096"/>
    <n v="505592471096"/>
    <n v="505592051096"/>
    <s v="9247-100"/>
    <s v="Bp. Nyugati"/>
    <d v="2018-10-25T00:00:00"/>
    <d v="2018-10-25T00:00:00"/>
    <x v="6"/>
    <s v="zöld3"/>
    <s v="UIC csere, zöldhurok"/>
    <n v="1"/>
    <n v="1"/>
    <n v="2941300"/>
    <m/>
    <n v="0"/>
    <m/>
    <n v="2941300"/>
    <m/>
    <d v="2018-12-24T00:00:00"/>
    <n v="2018"/>
    <n v="12"/>
    <n v="12321100"/>
    <n v="33639"/>
    <n v="3966361"/>
    <n v="19262400"/>
    <m/>
    <m/>
    <s v="9247-100"/>
    <s v=""/>
    <s v=""/>
    <s v="igen"/>
    <n v="5402600"/>
    <x v="1"/>
  </r>
  <r>
    <n v="505592471096"/>
    <n v="505592471096"/>
    <n v="505592051096"/>
    <s v="9247-100"/>
    <s v="Bp. Nyugati"/>
    <d v="2018-10-25T00:00:00"/>
    <d v="2018-10-25T00:00:00"/>
    <x v="40"/>
    <s v="P48104"/>
    <s v="ajtóreteszelés"/>
    <n v="1"/>
    <n v="1"/>
    <n v="2461300"/>
    <m/>
    <n v="14"/>
    <m/>
    <n v="2461300"/>
    <m/>
    <d v="2018-12-24T00:00:00"/>
    <n v="2018"/>
    <n v="12"/>
    <s v=""/>
    <s v=""/>
    <s v=""/>
    <n v="2461300"/>
    <m/>
    <m/>
    <s v="9247-100"/>
    <s v=""/>
    <s v=""/>
    <s v="nem"/>
    <s v=""/>
    <x v="1"/>
  </r>
  <r>
    <n v="505592471096"/>
    <n v="505592471096"/>
    <n v="505592051096"/>
    <s v="9247-100"/>
    <s v="Bp. Nyugati"/>
    <d v="2018-10-25T00:00:00"/>
    <d v="2018-10-25T00:00:00"/>
    <x v="8"/>
    <e v="#N/A"/>
    <s v="UIC kábel"/>
    <n v="1"/>
    <n v="1"/>
    <s v="x"/>
    <m/>
    <m/>
    <m/>
    <n v="0"/>
    <m/>
    <d v="2018-12-24T00:00:00"/>
    <n v="2018"/>
    <n v="12"/>
    <s v=""/>
    <s v=""/>
    <s v=""/>
    <n v="0"/>
    <m/>
    <m/>
    <s v="9247-100"/>
    <s v=""/>
    <s v=""/>
    <s v="nem"/>
    <s v=""/>
    <x v="1"/>
  </r>
  <r>
    <n v="515539300035"/>
    <n v="515539300035"/>
    <n v="515539300035"/>
    <n v="3930"/>
    <s v="Szeged"/>
    <d v="2017-07-17T00:00:00"/>
    <d v="2020-03-28T00:00:00"/>
    <x v="6"/>
    <s v="P80115"/>
    <s v="UIC csere, zöldhurok"/>
    <n v="0"/>
    <n v="0"/>
    <n v="2781500"/>
    <s v="Ft/kocsi"/>
    <n v="0"/>
    <m/>
    <n v="0"/>
    <m/>
    <d v="2020-05-27T00:00:00"/>
    <n v="2020"/>
    <n v="5"/>
    <n v="14000000"/>
    <n v="353072"/>
    <n v="5646928"/>
    <n v="20000000"/>
    <m/>
    <m/>
    <n v="3930"/>
    <n v="1"/>
    <s v=""/>
    <s v="igen"/>
    <n v="1000000"/>
    <x v="1"/>
  </r>
  <r>
    <n v="515539300035"/>
    <n v="515539300035"/>
    <n v="515539300035"/>
    <n v="3930"/>
    <s v="Szeged"/>
    <d v="2017-07-17T00:00:00"/>
    <d v="2020-03-28T00:00:00"/>
    <x v="9"/>
    <s v="HANG2"/>
    <s v="hangosítás kiépítés (fix beépítésű mikrofonnal)"/>
    <n v="1"/>
    <n v="0"/>
    <n v="1727300"/>
    <s v="Ft/kocsi"/>
    <n v="0"/>
    <m/>
    <n v="0"/>
    <m/>
    <d v="2020-05-27T00:00:00"/>
    <n v="2020"/>
    <n v="5"/>
    <s v=""/>
    <s v=""/>
    <s v=""/>
    <n v="0"/>
    <m/>
    <m/>
    <n v="3930"/>
    <n v="1"/>
    <s v=""/>
    <s v="nem"/>
    <s v=""/>
    <x v="1"/>
  </r>
  <r>
    <n v="515539300035"/>
    <n v="515539300035"/>
    <n v="515539300035"/>
    <n v="3930"/>
    <s v="Szeged"/>
    <d v="2017-07-17T00:00:00"/>
    <d v="2020-03-28T00:00:00"/>
    <x v="8"/>
    <e v="#N/A"/>
    <s v="UIC kábel"/>
    <n v="1"/>
    <n v="0"/>
    <s v="x"/>
    <m/>
    <m/>
    <m/>
    <n v="0"/>
    <m/>
    <d v="2020-05-27T00:00:00"/>
    <n v="2020"/>
    <n v="5"/>
    <s v=""/>
    <s v=""/>
    <s v=""/>
    <n v="0"/>
    <m/>
    <m/>
    <n v="3930"/>
    <n v="1"/>
    <s v=""/>
    <s v="nem"/>
    <s v=""/>
    <x v="1"/>
  </r>
  <r>
    <n v="515539300035"/>
    <n v="515539300035"/>
    <n v="515539300035"/>
    <n v="3930"/>
    <s v="Szeged"/>
    <d v="2017-07-17T00:00:00"/>
    <d v="2020-03-28T00:00:00"/>
    <x v="26"/>
    <e v="#N/A"/>
    <s v="ajtóátalakítás"/>
    <n v="1"/>
    <n v="0"/>
    <s v="x"/>
    <m/>
    <m/>
    <m/>
    <n v="0"/>
    <m/>
    <d v="2020-05-27T00:00:00"/>
    <n v="2020"/>
    <n v="5"/>
    <s v=""/>
    <s v=""/>
    <s v=""/>
    <n v="0"/>
    <m/>
    <m/>
    <n v="3930"/>
    <n v="1"/>
    <s v=""/>
    <s v="nem"/>
    <s v=""/>
    <x v="1"/>
  </r>
  <r>
    <n v="515539300035"/>
    <n v="515539300035"/>
    <n v="515539300035"/>
    <n v="3930"/>
    <s v="Szeged"/>
    <d v="2017-07-17T00:00:00"/>
    <d v="2020-03-28T00:00:00"/>
    <x v="27"/>
    <s v="nem volt"/>
    <s v="nyitó-záró gomb előkészítés"/>
    <n v="1"/>
    <n v="0"/>
    <n v="352900"/>
    <s v="Ft/kocsi"/>
    <n v="10"/>
    <n v="0"/>
    <m/>
    <m/>
    <d v="2020-05-27T00:00:00"/>
    <n v="2020"/>
    <n v="5"/>
    <s v=""/>
    <s v=""/>
    <s v=""/>
    <n v="0"/>
    <m/>
    <m/>
    <n v="3930"/>
    <n v="1"/>
    <s v=""/>
    <s v="nem"/>
    <s v=""/>
    <x v="0"/>
  </r>
  <r>
    <n v="515539300035"/>
    <n v="515539300035"/>
    <n v="515539300035"/>
    <n v="3930"/>
    <s v="Szeged"/>
    <d v="2017-07-17T00:00:00"/>
    <d v="2020-03-28T00:00:00"/>
    <x v="29"/>
    <s v="T52990"/>
    <s v="azbesztmentesítés"/>
    <n v="1"/>
    <n v="0"/>
    <n v="365700"/>
    <s v="Ft/kocsi"/>
    <m/>
    <n v="0"/>
    <m/>
    <m/>
    <d v="2020-05-27T00:00:00"/>
    <n v="2020"/>
    <n v="5"/>
    <s v=""/>
    <s v=""/>
    <s v=""/>
    <n v="0"/>
    <m/>
    <m/>
    <n v="3930"/>
    <n v="1"/>
    <s v=""/>
    <s v="nem"/>
    <s v=""/>
    <x v="0"/>
  </r>
  <r>
    <n v="515539300035"/>
    <n v="515539300035"/>
    <n v="515539300035"/>
    <n v="3930"/>
    <s v="Szeged"/>
    <d v="2017-07-17T00:00:00"/>
    <d v="2020-03-28T00:00:00"/>
    <x v="21"/>
    <e v="#N/A"/>
    <s v="szolgálati tároló kialakítás"/>
    <n v="1"/>
    <n v="1"/>
    <n v="1000000"/>
    <m/>
    <m/>
    <n v="1000000"/>
    <m/>
    <m/>
    <d v="2020-05-27T00:00:00"/>
    <n v="2020"/>
    <n v="5"/>
    <s v=""/>
    <s v=""/>
    <s v=""/>
    <n v="1000000"/>
    <m/>
    <m/>
    <n v="3930"/>
    <n v="1"/>
    <s v=""/>
    <s v="nem"/>
    <s v=""/>
    <x v="0"/>
  </r>
  <r>
    <n v="515539300043"/>
    <n v="515539300043"/>
    <n v="515539300043"/>
    <n v="3930"/>
    <s v="Szeged"/>
    <d v="2016-10-13T00:00:00"/>
    <d v="2019-09-27T00:00:00"/>
    <x v="6"/>
    <s v="P80115"/>
    <s v="UIC csere, zöldhurok"/>
    <n v="0"/>
    <n v="0"/>
    <n v="2781500"/>
    <s v="Ft/kocsi"/>
    <n v="0"/>
    <m/>
    <n v="0"/>
    <m/>
    <d v="2019-11-26T00:00:00"/>
    <n v="2019"/>
    <n v="11"/>
    <n v="14000000"/>
    <n v="353072"/>
    <n v="5646928"/>
    <n v="20000000"/>
    <m/>
    <m/>
    <n v="3930"/>
    <s v=""/>
    <s v=""/>
    <s v="igen"/>
    <n v="352900"/>
    <x v="1"/>
  </r>
  <r>
    <n v="515539300043"/>
    <n v="515539300043"/>
    <n v="515539300043"/>
    <n v="3930"/>
    <s v="Szeged"/>
    <d v="2016-10-13T00:00:00"/>
    <d v="2019-09-27T00:00:00"/>
    <x v="9"/>
    <s v="HANG2"/>
    <s v="hangosítás kiépítés (fix beépítésű mikrofonnal)"/>
    <n v="1"/>
    <n v="0"/>
    <n v="1727300"/>
    <s v="Ft/kocsi"/>
    <n v="0"/>
    <m/>
    <n v="0"/>
    <m/>
    <d v="2019-11-26T00:00:00"/>
    <n v="2019"/>
    <n v="11"/>
    <s v=""/>
    <s v=""/>
    <s v=""/>
    <n v="0"/>
    <m/>
    <m/>
    <n v="3930"/>
    <s v=""/>
    <s v=""/>
    <s v="nem"/>
    <s v=""/>
    <x v="1"/>
  </r>
  <r>
    <n v="515539300043"/>
    <n v="515539300043"/>
    <n v="515539300043"/>
    <n v="3930"/>
    <s v="Szeged"/>
    <d v="2016-10-13T00:00:00"/>
    <d v="2019-09-27T00:00:00"/>
    <x v="8"/>
    <e v="#N/A"/>
    <s v="UIC kábel"/>
    <n v="1"/>
    <n v="1"/>
    <s v="x"/>
    <m/>
    <m/>
    <m/>
    <n v="0"/>
    <m/>
    <d v="2019-11-26T00:00:00"/>
    <n v="2019"/>
    <n v="11"/>
    <s v=""/>
    <s v=""/>
    <s v=""/>
    <n v="0"/>
    <m/>
    <m/>
    <n v="3930"/>
    <s v=""/>
    <s v=""/>
    <s v="nem"/>
    <s v=""/>
    <x v="1"/>
  </r>
  <r>
    <n v="515539300043"/>
    <n v="515539300043"/>
    <n v="515539300043"/>
    <n v="3930"/>
    <s v="Szeged"/>
    <d v="2016-10-13T00:00:00"/>
    <d v="2019-09-27T00:00:00"/>
    <x v="26"/>
    <e v="#N/A"/>
    <s v="ajtóátalakítás"/>
    <n v="1"/>
    <n v="1"/>
    <s v="x"/>
    <m/>
    <m/>
    <m/>
    <n v="0"/>
    <m/>
    <d v="2019-11-26T00:00:00"/>
    <n v="2019"/>
    <n v="11"/>
    <s v=""/>
    <s v=""/>
    <s v=""/>
    <n v="0"/>
    <m/>
    <m/>
    <n v="3930"/>
    <s v=""/>
    <s v=""/>
    <s v="nem"/>
    <s v=""/>
    <x v="1"/>
  </r>
  <r>
    <n v="515539300043"/>
    <n v="515539300043"/>
    <n v="515539300043"/>
    <n v="3930"/>
    <s v="Szeged"/>
    <d v="2016-10-13T00:00:00"/>
    <d v="2019-09-27T00:00:00"/>
    <x v="27"/>
    <s v="nem volt"/>
    <s v="nyitó-záró gomb előkészítés"/>
    <n v="1"/>
    <n v="1"/>
    <n v="352900"/>
    <s v="Ft/kocsi"/>
    <n v="10"/>
    <n v="352900"/>
    <m/>
    <m/>
    <d v="2019-11-26T00:00:00"/>
    <n v="2019"/>
    <n v="11"/>
    <s v=""/>
    <s v=""/>
    <s v=""/>
    <n v="352900"/>
    <m/>
    <m/>
    <n v="3930"/>
    <s v=""/>
    <s v=""/>
    <s v="nem"/>
    <s v=""/>
    <x v="0"/>
  </r>
  <r>
    <n v="515539300043"/>
    <n v="515539300043"/>
    <n v="515539300043"/>
    <n v="3930"/>
    <s v="Szeged"/>
    <d v="2016-10-13T00:00:00"/>
    <d v="2019-09-27T00:00:00"/>
    <x v="29"/>
    <s v="T52990"/>
    <s v="azbesztmentesítés"/>
    <n v="1"/>
    <n v="0"/>
    <n v="365700"/>
    <s v="Ft/kocsi"/>
    <m/>
    <n v="0"/>
    <m/>
    <m/>
    <d v="2019-11-26T00:00:00"/>
    <n v="2019"/>
    <n v="11"/>
    <s v=""/>
    <s v=""/>
    <s v=""/>
    <n v="0"/>
    <m/>
    <m/>
    <n v="3930"/>
    <s v=""/>
    <s v=""/>
    <s v="nem"/>
    <s v=""/>
    <x v="0"/>
  </r>
  <r>
    <n v="515539300043"/>
    <n v="515539300043"/>
    <n v="515539300043"/>
    <n v="3930"/>
    <s v="Szeged"/>
    <d v="2016-10-13T00:00:00"/>
    <d v="2019-09-27T00:00:00"/>
    <x v="21"/>
    <e v="#N/A"/>
    <s v="szolgálati tároló kialakítás"/>
    <n v="1"/>
    <n v="0"/>
    <n v="1000000"/>
    <m/>
    <m/>
    <n v="0"/>
    <m/>
    <m/>
    <d v="2019-11-26T00:00:00"/>
    <n v="2019"/>
    <n v="11"/>
    <s v=""/>
    <s v=""/>
    <s v=""/>
    <n v="0"/>
    <m/>
    <m/>
    <n v="3930"/>
    <s v=""/>
    <s v=""/>
    <s v="nem"/>
    <s v=""/>
    <x v="0"/>
  </r>
  <r>
    <n v="515539300050"/>
    <n v="515539300050"/>
    <n v="515539300050"/>
    <n v="3930"/>
    <s v="Szeged"/>
    <d v="2017-07-24T00:00:00"/>
    <d v="2019-12-20T00:00:00"/>
    <x v="6"/>
    <s v="P80115"/>
    <s v="UIC csere, zöldhurok"/>
    <n v="0"/>
    <n v="0"/>
    <n v="2781500"/>
    <s v="Ft/kocsi"/>
    <n v="0"/>
    <m/>
    <n v="0"/>
    <m/>
    <d v="2020-02-18T00:00:00"/>
    <n v="2020"/>
    <n v="2"/>
    <n v="14000000"/>
    <n v="353072"/>
    <n v="5646928"/>
    <n v="20000000"/>
    <m/>
    <m/>
    <n v="3930"/>
    <s v=""/>
    <s v=""/>
    <s v="igen"/>
    <n v="0"/>
    <x v="1"/>
  </r>
  <r>
    <n v="515539300050"/>
    <n v="515539300050"/>
    <n v="515539300050"/>
    <n v="3930"/>
    <s v="Szeged"/>
    <d v="2017-07-24T00:00:00"/>
    <d v="2019-12-20T00:00:00"/>
    <x v="9"/>
    <s v="HANG2"/>
    <s v="hangosítás kiépítés (fix beépítésű mikrofonnal)"/>
    <n v="1"/>
    <n v="0"/>
    <n v="1727300"/>
    <s v="Ft/kocsi"/>
    <n v="0"/>
    <m/>
    <n v="0"/>
    <m/>
    <d v="2020-02-18T00:00:00"/>
    <n v="2020"/>
    <n v="2"/>
    <s v=""/>
    <s v=""/>
    <s v=""/>
    <n v="0"/>
    <m/>
    <m/>
    <n v="3930"/>
    <s v=""/>
    <s v=""/>
    <s v="nem"/>
    <s v=""/>
    <x v="1"/>
  </r>
  <r>
    <n v="515539300050"/>
    <n v="515539300050"/>
    <n v="515539300050"/>
    <n v="3930"/>
    <s v="Szeged"/>
    <d v="2017-07-24T00:00:00"/>
    <d v="2019-12-20T00:00:00"/>
    <x v="8"/>
    <e v="#N/A"/>
    <s v="UIC kábel"/>
    <n v="1"/>
    <n v="0"/>
    <s v="x"/>
    <m/>
    <m/>
    <m/>
    <n v="0"/>
    <m/>
    <d v="2020-02-18T00:00:00"/>
    <n v="2020"/>
    <n v="2"/>
    <s v=""/>
    <s v=""/>
    <s v=""/>
    <n v="0"/>
    <m/>
    <m/>
    <n v="3930"/>
    <s v=""/>
    <s v=""/>
    <s v="nem"/>
    <s v=""/>
    <x v="1"/>
  </r>
  <r>
    <n v="515539300050"/>
    <n v="515539300050"/>
    <n v="515539300050"/>
    <n v="3930"/>
    <s v="Szeged"/>
    <d v="2017-07-24T00:00:00"/>
    <d v="2019-12-20T00:00:00"/>
    <x v="26"/>
    <e v="#N/A"/>
    <s v="ajtóátalakítás"/>
    <n v="1"/>
    <n v="0"/>
    <s v="x"/>
    <m/>
    <m/>
    <m/>
    <n v="0"/>
    <m/>
    <d v="2020-02-18T00:00:00"/>
    <n v="2020"/>
    <n v="2"/>
    <s v=""/>
    <s v=""/>
    <s v=""/>
    <n v="0"/>
    <m/>
    <m/>
    <n v="3930"/>
    <s v=""/>
    <s v=""/>
    <s v="nem"/>
    <s v=""/>
    <x v="1"/>
  </r>
  <r>
    <n v="515539300050"/>
    <n v="515539300050"/>
    <n v="515539300050"/>
    <n v="3930"/>
    <s v="Szeged"/>
    <d v="2017-07-24T00:00:00"/>
    <d v="2019-12-20T00:00:00"/>
    <x v="27"/>
    <s v="nem volt"/>
    <s v="nyitó-záró gomb előkészítés"/>
    <n v="1"/>
    <n v="0"/>
    <n v="352900"/>
    <s v="Ft/kocsi"/>
    <n v="10"/>
    <n v="0"/>
    <m/>
    <m/>
    <d v="2020-02-18T00:00:00"/>
    <n v="2020"/>
    <n v="2"/>
    <s v=""/>
    <s v=""/>
    <s v=""/>
    <n v="0"/>
    <m/>
    <m/>
    <n v="3930"/>
    <s v=""/>
    <s v=""/>
    <s v="nem"/>
    <s v=""/>
    <x v="0"/>
  </r>
  <r>
    <n v="515539300050"/>
    <n v="515539300050"/>
    <n v="515539300050"/>
    <n v="3930"/>
    <s v="Szeged"/>
    <d v="2017-07-24T00:00:00"/>
    <d v="2019-12-20T00:00:00"/>
    <x v="29"/>
    <s v="T52990"/>
    <s v="azbesztmentesítés"/>
    <n v="1"/>
    <n v="0"/>
    <n v="365700"/>
    <s v="Ft/kocsi"/>
    <m/>
    <n v="0"/>
    <m/>
    <m/>
    <d v="2020-02-18T00:00:00"/>
    <n v="2020"/>
    <n v="2"/>
    <s v=""/>
    <s v=""/>
    <s v=""/>
    <n v="0"/>
    <m/>
    <m/>
    <n v="3930"/>
    <s v=""/>
    <s v=""/>
    <s v="nem"/>
    <s v=""/>
    <x v="0"/>
  </r>
  <r>
    <n v="515539300050"/>
    <n v="515539300050"/>
    <n v="515539300050"/>
    <n v="3930"/>
    <s v="Szeged"/>
    <d v="2017-07-24T00:00:00"/>
    <d v="2019-12-20T00:00:00"/>
    <x v="21"/>
    <e v="#N/A"/>
    <s v="szolgálati tároló kialakítás"/>
    <n v="1"/>
    <n v="0"/>
    <n v="1000000"/>
    <m/>
    <m/>
    <n v="0"/>
    <m/>
    <m/>
    <d v="2020-02-18T00:00:00"/>
    <n v="2020"/>
    <n v="2"/>
    <s v=""/>
    <s v=""/>
    <s v=""/>
    <n v="0"/>
    <m/>
    <m/>
    <n v="3930"/>
    <s v=""/>
    <s v=""/>
    <s v="nem"/>
    <s v=""/>
    <x v="0"/>
  </r>
  <r>
    <n v="515539300142"/>
    <n v="515539300142"/>
    <n v="515539300142"/>
    <n v="3930"/>
    <s v="Szeged"/>
    <d v="2016-08-26T00:00:00"/>
    <d v="2019-10-25T00:00:00"/>
    <x v="6"/>
    <s v="P80115"/>
    <s v="UIC csere, zöldhurok"/>
    <n v="0"/>
    <n v="0"/>
    <n v="2781500"/>
    <s v="Ft/kocsi"/>
    <n v="0"/>
    <m/>
    <n v="0"/>
    <m/>
    <d v="2019-12-24T00:00:00"/>
    <n v="2019"/>
    <n v="12"/>
    <n v="14000000"/>
    <n v="353072"/>
    <n v="5646928"/>
    <n v="20000000"/>
    <m/>
    <m/>
    <n v="3930"/>
    <s v=""/>
    <s v=""/>
    <s v="igen"/>
    <n v="1352900"/>
    <x v="1"/>
  </r>
  <r>
    <n v="515539300142"/>
    <n v="515539300142"/>
    <n v="515539300142"/>
    <n v="3930"/>
    <s v="Szeged"/>
    <d v="2016-08-26T00:00:00"/>
    <d v="2019-10-25T00:00:00"/>
    <x v="9"/>
    <s v="HANG2"/>
    <s v="hangosítás kiépítés (fix beépítésű mikrofonnal)"/>
    <n v="1"/>
    <n v="0"/>
    <n v="1727300"/>
    <s v="Ft/kocsi"/>
    <n v="0"/>
    <m/>
    <n v="0"/>
    <m/>
    <d v="2019-12-24T00:00:00"/>
    <n v="2019"/>
    <n v="12"/>
    <s v=""/>
    <s v=""/>
    <s v=""/>
    <n v="0"/>
    <m/>
    <m/>
    <n v="3930"/>
    <s v=""/>
    <s v=""/>
    <s v="nem"/>
    <s v=""/>
    <x v="1"/>
  </r>
  <r>
    <n v="515539300142"/>
    <n v="515539300142"/>
    <n v="515539300142"/>
    <n v="3930"/>
    <s v="Szeged"/>
    <d v="2016-08-26T00:00:00"/>
    <d v="2019-10-25T00:00:00"/>
    <x v="8"/>
    <e v="#N/A"/>
    <s v="UIC kábel"/>
    <n v="1"/>
    <n v="1"/>
    <s v="x"/>
    <m/>
    <m/>
    <m/>
    <n v="0"/>
    <m/>
    <d v="2019-12-24T00:00:00"/>
    <n v="2019"/>
    <n v="12"/>
    <s v=""/>
    <s v=""/>
    <s v=""/>
    <n v="0"/>
    <m/>
    <m/>
    <n v="3930"/>
    <s v=""/>
    <s v=""/>
    <s v="nem"/>
    <s v=""/>
    <x v="1"/>
  </r>
  <r>
    <n v="515539300142"/>
    <n v="515539300142"/>
    <n v="515539300142"/>
    <n v="3930"/>
    <s v="Szeged"/>
    <d v="2016-08-26T00:00:00"/>
    <d v="2019-10-25T00:00:00"/>
    <x v="26"/>
    <e v="#N/A"/>
    <s v="ajtóátalakítás"/>
    <n v="1"/>
    <n v="1"/>
    <s v="x"/>
    <m/>
    <m/>
    <m/>
    <n v="0"/>
    <m/>
    <d v="2019-12-24T00:00:00"/>
    <n v="2019"/>
    <n v="12"/>
    <s v=""/>
    <s v=""/>
    <s v=""/>
    <n v="0"/>
    <m/>
    <m/>
    <n v="3930"/>
    <s v=""/>
    <s v=""/>
    <s v="nem"/>
    <s v=""/>
    <x v="1"/>
  </r>
  <r>
    <n v="515539300142"/>
    <n v="515539300142"/>
    <n v="515539300142"/>
    <n v="3930"/>
    <s v="Szeged"/>
    <d v="2016-08-26T00:00:00"/>
    <d v="2019-10-25T00:00:00"/>
    <x v="27"/>
    <s v="nem volt"/>
    <s v="nyitó-záró gomb előkészítés"/>
    <n v="1"/>
    <n v="1"/>
    <n v="352900"/>
    <s v="Ft/kocsi"/>
    <n v="10"/>
    <n v="352900"/>
    <m/>
    <m/>
    <d v="2019-12-24T00:00:00"/>
    <n v="2019"/>
    <n v="12"/>
    <s v=""/>
    <s v=""/>
    <s v=""/>
    <n v="352900"/>
    <m/>
    <m/>
    <n v="3930"/>
    <s v=""/>
    <s v=""/>
    <s v="nem"/>
    <s v=""/>
    <x v="0"/>
  </r>
  <r>
    <n v="515539300142"/>
    <n v="515539300142"/>
    <n v="515539300142"/>
    <n v="3930"/>
    <s v="Szeged"/>
    <d v="2016-08-26T00:00:00"/>
    <d v="2019-10-25T00:00:00"/>
    <x v="29"/>
    <s v="T52990"/>
    <s v="azbesztmentesítés"/>
    <n v="1"/>
    <n v="0"/>
    <n v="365700"/>
    <s v="Ft/kocsi"/>
    <m/>
    <n v="0"/>
    <m/>
    <m/>
    <d v="2019-12-24T00:00:00"/>
    <n v="2019"/>
    <n v="12"/>
    <s v=""/>
    <s v=""/>
    <s v=""/>
    <n v="0"/>
    <m/>
    <m/>
    <n v="3930"/>
    <s v=""/>
    <s v=""/>
    <s v="nem"/>
    <s v=""/>
    <x v="0"/>
  </r>
  <r>
    <n v="515539300142"/>
    <n v="515539300142"/>
    <n v="515539300142"/>
    <n v="3930"/>
    <s v="Szeged"/>
    <d v="2016-08-26T00:00:00"/>
    <d v="2019-10-25T00:00:00"/>
    <x v="21"/>
    <e v="#N/A"/>
    <s v="szolgálati tároló kialakítás"/>
    <n v="1"/>
    <n v="1"/>
    <n v="1000000"/>
    <m/>
    <m/>
    <n v="1000000"/>
    <m/>
    <m/>
    <d v="2019-12-24T00:00:00"/>
    <n v="2019"/>
    <n v="12"/>
    <s v=""/>
    <s v=""/>
    <s v=""/>
    <n v="1000000"/>
    <m/>
    <m/>
    <n v="3930"/>
    <s v=""/>
    <s v=""/>
    <s v="nem"/>
    <s v=""/>
    <x v="0"/>
  </r>
  <r>
    <n v="515539300167"/>
    <n v="515539300167"/>
    <n v="515539300167"/>
    <n v="3930"/>
    <s v="Szeged"/>
    <d v="2016-07-09T00:00:00"/>
    <d v="2019-11-23T00:00:00"/>
    <x v="6"/>
    <s v="P80115"/>
    <s v="UIC csere, zöldhurok"/>
    <n v="0"/>
    <n v="0"/>
    <n v="2781500"/>
    <s v="Ft/kocsi"/>
    <n v="0"/>
    <m/>
    <n v="0"/>
    <m/>
    <d v="2020-01-22T00:00:00"/>
    <n v="2020"/>
    <n v="1"/>
    <n v="14000000"/>
    <n v="353072"/>
    <n v="5646928"/>
    <n v="20000000"/>
    <m/>
    <m/>
    <n v="3930"/>
    <s v=""/>
    <s v=""/>
    <s v="igen"/>
    <n v="0"/>
    <x v="1"/>
  </r>
  <r>
    <n v="515539300167"/>
    <n v="515539300167"/>
    <n v="515539300167"/>
    <n v="3930"/>
    <s v="Szeged"/>
    <d v="2016-07-09T00:00:00"/>
    <d v="2019-11-23T00:00:00"/>
    <x v="9"/>
    <s v="HANG2"/>
    <s v="hangosítás kiépítés (fix beépítésű mikrofonnal)"/>
    <n v="1"/>
    <n v="0"/>
    <n v="1727300"/>
    <s v="Ft/kocsi"/>
    <n v="0"/>
    <m/>
    <n v="0"/>
    <m/>
    <d v="2020-01-22T00:00:00"/>
    <n v="2020"/>
    <n v="1"/>
    <s v=""/>
    <s v=""/>
    <s v=""/>
    <n v="0"/>
    <m/>
    <m/>
    <n v="3930"/>
    <s v=""/>
    <s v=""/>
    <s v="nem"/>
    <s v=""/>
    <x v="1"/>
  </r>
  <r>
    <n v="515539300167"/>
    <n v="515539300167"/>
    <n v="515539300167"/>
    <n v="3930"/>
    <s v="Szeged"/>
    <d v="2016-07-09T00:00:00"/>
    <d v="2019-11-23T00:00:00"/>
    <x v="8"/>
    <e v="#N/A"/>
    <s v="UIC kábel"/>
    <n v="1"/>
    <n v="0"/>
    <s v="x"/>
    <m/>
    <m/>
    <m/>
    <n v="0"/>
    <m/>
    <d v="2020-01-22T00:00:00"/>
    <n v="2020"/>
    <n v="1"/>
    <s v=""/>
    <s v=""/>
    <s v=""/>
    <n v="0"/>
    <m/>
    <m/>
    <n v="3930"/>
    <s v=""/>
    <s v=""/>
    <s v="nem"/>
    <s v=""/>
    <x v="1"/>
  </r>
  <r>
    <n v="515539300167"/>
    <n v="515539300167"/>
    <n v="515539300167"/>
    <n v="3930"/>
    <s v="Szeged"/>
    <d v="2016-07-09T00:00:00"/>
    <d v="2019-11-23T00:00:00"/>
    <x v="26"/>
    <e v="#N/A"/>
    <s v="ajtóátalakítás"/>
    <n v="1"/>
    <n v="0"/>
    <s v="x"/>
    <m/>
    <m/>
    <m/>
    <n v="0"/>
    <m/>
    <d v="2020-01-22T00:00:00"/>
    <n v="2020"/>
    <n v="1"/>
    <s v=""/>
    <s v=""/>
    <s v=""/>
    <n v="0"/>
    <m/>
    <m/>
    <n v="3930"/>
    <s v=""/>
    <s v=""/>
    <s v="nem"/>
    <s v=""/>
    <x v="1"/>
  </r>
  <r>
    <n v="515539300167"/>
    <n v="515539300167"/>
    <n v="515539300167"/>
    <n v="3930"/>
    <s v="Szeged"/>
    <d v="2016-07-09T00:00:00"/>
    <d v="2019-11-23T00:00:00"/>
    <x v="27"/>
    <s v="nem volt"/>
    <s v="nyitó-záró gomb előkészítés"/>
    <n v="1"/>
    <n v="0"/>
    <n v="352900"/>
    <s v="Ft/kocsi"/>
    <n v="10"/>
    <n v="0"/>
    <m/>
    <m/>
    <d v="2020-01-22T00:00:00"/>
    <n v="2020"/>
    <n v="1"/>
    <s v=""/>
    <s v=""/>
    <s v=""/>
    <n v="0"/>
    <m/>
    <m/>
    <n v="3930"/>
    <s v=""/>
    <s v=""/>
    <s v="nem"/>
    <s v=""/>
    <x v="0"/>
  </r>
  <r>
    <n v="515539300167"/>
    <n v="515539300167"/>
    <n v="515539300167"/>
    <n v="3930"/>
    <s v="Szeged"/>
    <d v="2016-07-09T00:00:00"/>
    <d v="2019-11-23T00:00:00"/>
    <x v="29"/>
    <s v="T52990"/>
    <s v="azbesztmentesítés"/>
    <n v="1"/>
    <n v="0"/>
    <n v="365700"/>
    <s v="Ft/kocsi"/>
    <m/>
    <n v="0"/>
    <m/>
    <m/>
    <d v="2020-01-22T00:00:00"/>
    <n v="2020"/>
    <n v="1"/>
    <s v=""/>
    <s v=""/>
    <s v=""/>
    <n v="0"/>
    <m/>
    <m/>
    <n v="3930"/>
    <s v=""/>
    <s v=""/>
    <s v="nem"/>
    <s v=""/>
    <x v="0"/>
  </r>
  <r>
    <n v="515539300167"/>
    <n v="515539300167"/>
    <n v="515539300167"/>
    <n v="3930"/>
    <s v="Szeged"/>
    <d v="2016-07-09T00:00:00"/>
    <d v="2019-11-23T00:00:00"/>
    <x v="21"/>
    <e v="#N/A"/>
    <s v="szolgálati tároló kialakítás"/>
    <n v="1"/>
    <n v="0"/>
    <n v="1000000"/>
    <m/>
    <m/>
    <n v="0"/>
    <m/>
    <m/>
    <d v="2020-01-22T00:00:00"/>
    <n v="2020"/>
    <n v="1"/>
    <s v=""/>
    <s v=""/>
    <s v=""/>
    <n v="0"/>
    <m/>
    <m/>
    <n v="3930"/>
    <s v=""/>
    <s v=""/>
    <s v="nem"/>
    <s v=""/>
    <x v="0"/>
  </r>
  <r>
    <n v="515539300183"/>
    <n v="515539300183"/>
    <n v="515539300183"/>
    <n v="3930"/>
    <s v="Szeged"/>
    <d v="2016-08-12T00:00:00"/>
    <d v="2019-11-23T00:00:00"/>
    <x v="6"/>
    <s v="P80115"/>
    <s v="UIC csere, zöldhurok"/>
    <n v="0"/>
    <n v="0"/>
    <n v="2781500"/>
    <s v="Ft/kocsi"/>
    <n v="0"/>
    <m/>
    <n v="0"/>
    <m/>
    <d v="2020-01-22T00:00:00"/>
    <n v="2020"/>
    <n v="1"/>
    <n v="14000000"/>
    <n v="353072"/>
    <n v="5646928"/>
    <n v="20000000"/>
    <m/>
    <m/>
    <n v="3930"/>
    <s v=""/>
    <s v=""/>
    <s v="igen"/>
    <n v="0"/>
    <x v="1"/>
  </r>
  <r>
    <n v="515539300183"/>
    <n v="515539300183"/>
    <n v="515539300183"/>
    <n v="3930"/>
    <s v="Szeged"/>
    <d v="2016-08-12T00:00:00"/>
    <d v="2019-11-23T00:00:00"/>
    <x v="9"/>
    <s v="HANG2"/>
    <s v="hangosítás kiépítés (fix beépítésű mikrofonnal)"/>
    <n v="1"/>
    <n v="0"/>
    <n v="1727300"/>
    <s v="Ft/kocsi"/>
    <n v="0"/>
    <m/>
    <n v="0"/>
    <m/>
    <d v="2020-01-22T00:00:00"/>
    <n v="2020"/>
    <n v="1"/>
    <s v=""/>
    <s v=""/>
    <s v=""/>
    <n v="0"/>
    <m/>
    <m/>
    <n v="3930"/>
    <s v=""/>
    <s v=""/>
    <s v="nem"/>
    <s v=""/>
    <x v="1"/>
  </r>
  <r>
    <n v="515539300183"/>
    <n v="515539300183"/>
    <n v="515539300183"/>
    <n v="3930"/>
    <s v="Szeged"/>
    <d v="2016-08-12T00:00:00"/>
    <d v="2019-11-23T00:00:00"/>
    <x v="8"/>
    <e v="#N/A"/>
    <s v="UIC kábel"/>
    <n v="1"/>
    <n v="0"/>
    <s v="x"/>
    <m/>
    <m/>
    <m/>
    <n v="0"/>
    <m/>
    <d v="2020-01-22T00:00:00"/>
    <n v="2020"/>
    <n v="1"/>
    <s v=""/>
    <s v=""/>
    <s v=""/>
    <n v="0"/>
    <m/>
    <m/>
    <n v="3930"/>
    <s v=""/>
    <s v=""/>
    <s v="nem"/>
    <s v=""/>
    <x v="1"/>
  </r>
  <r>
    <n v="515539300183"/>
    <n v="515539300183"/>
    <n v="515539300183"/>
    <n v="3930"/>
    <s v="Szeged"/>
    <d v="2016-08-12T00:00:00"/>
    <d v="2019-11-23T00:00:00"/>
    <x v="26"/>
    <e v="#N/A"/>
    <s v="ajtóátalakítás"/>
    <n v="1"/>
    <n v="0"/>
    <s v="x"/>
    <m/>
    <m/>
    <m/>
    <n v="0"/>
    <m/>
    <d v="2020-01-22T00:00:00"/>
    <n v="2020"/>
    <n v="1"/>
    <s v=""/>
    <s v=""/>
    <s v=""/>
    <n v="0"/>
    <m/>
    <m/>
    <n v="3930"/>
    <s v=""/>
    <s v=""/>
    <s v="nem"/>
    <s v=""/>
    <x v="1"/>
  </r>
  <r>
    <n v="515539300183"/>
    <n v="515539300183"/>
    <n v="515539300183"/>
    <n v="3930"/>
    <s v="Szeged"/>
    <d v="2016-08-12T00:00:00"/>
    <d v="2019-11-23T00:00:00"/>
    <x v="27"/>
    <s v="nem volt"/>
    <s v="nyitó-záró gomb előkészítés"/>
    <n v="1"/>
    <n v="0"/>
    <n v="352900"/>
    <s v="Ft/kocsi"/>
    <n v="10"/>
    <n v="0"/>
    <m/>
    <m/>
    <d v="2020-01-22T00:00:00"/>
    <n v="2020"/>
    <n v="1"/>
    <s v=""/>
    <s v=""/>
    <s v=""/>
    <n v="0"/>
    <m/>
    <m/>
    <n v="3930"/>
    <s v=""/>
    <s v=""/>
    <s v="nem"/>
    <s v=""/>
    <x v="0"/>
  </r>
  <r>
    <n v="515539300183"/>
    <n v="515539300183"/>
    <n v="515539300183"/>
    <n v="3930"/>
    <s v="Szeged"/>
    <d v="2016-08-12T00:00:00"/>
    <d v="2019-11-23T00:00:00"/>
    <x v="29"/>
    <s v="T52990"/>
    <s v="azbesztmentesítés"/>
    <n v="1"/>
    <n v="0"/>
    <n v="365700"/>
    <s v="Ft/kocsi"/>
    <m/>
    <n v="0"/>
    <m/>
    <m/>
    <d v="2020-01-22T00:00:00"/>
    <n v="2020"/>
    <n v="1"/>
    <s v=""/>
    <s v=""/>
    <s v=""/>
    <n v="0"/>
    <m/>
    <m/>
    <n v="3930"/>
    <s v=""/>
    <s v=""/>
    <s v="nem"/>
    <s v=""/>
    <x v="0"/>
  </r>
  <r>
    <n v="515539300183"/>
    <n v="515539300183"/>
    <n v="515539300183"/>
    <n v="3930"/>
    <s v="Szeged"/>
    <d v="2016-08-12T00:00:00"/>
    <d v="2019-11-23T00:00:00"/>
    <x v="21"/>
    <e v="#N/A"/>
    <s v="szolgálati tároló kialakítás"/>
    <n v="1"/>
    <n v="0"/>
    <n v="1000000"/>
    <m/>
    <m/>
    <n v="0"/>
    <m/>
    <m/>
    <d v="2020-01-22T00:00:00"/>
    <n v="2020"/>
    <n v="1"/>
    <s v=""/>
    <s v=""/>
    <s v=""/>
    <n v="0"/>
    <m/>
    <m/>
    <n v="3930"/>
    <s v=""/>
    <s v=""/>
    <s v="nem"/>
    <s v=""/>
    <x v="0"/>
  </r>
  <r>
    <n v="515539300209"/>
    <n v="515539300209"/>
    <n v="515539300209"/>
    <n v="3930"/>
    <s v="Szeged"/>
    <d v="2016-06-25T00:00:00"/>
    <d v="2019-12-20T00:00:00"/>
    <x v="6"/>
    <s v="P80115"/>
    <s v="UIC csere, zöldhurok"/>
    <n v="0"/>
    <n v="0"/>
    <n v="2781500"/>
    <s v="Ft/kocsi"/>
    <n v="0"/>
    <m/>
    <n v="0"/>
    <m/>
    <d v="2020-02-18T00:00:00"/>
    <n v="2020"/>
    <n v="2"/>
    <n v="14000000"/>
    <n v="353072"/>
    <n v="5646928"/>
    <n v="20000000"/>
    <m/>
    <m/>
    <n v="3930"/>
    <s v=""/>
    <s v=""/>
    <s v="igen"/>
    <n v="1000000"/>
    <x v="1"/>
  </r>
  <r>
    <n v="515539300209"/>
    <n v="515539300209"/>
    <n v="515539300209"/>
    <n v="3930"/>
    <s v="Szeged"/>
    <d v="2016-06-25T00:00:00"/>
    <d v="2019-12-20T00:00:00"/>
    <x v="9"/>
    <s v="HANG2"/>
    <s v="hangosítás kiépítés (fix beépítésű mikrofonnal)"/>
    <n v="1"/>
    <n v="0"/>
    <n v="1727300"/>
    <s v="Ft/kocsi"/>
    <n v="0"/>
    <m/>
    <n v="0"/>
    <m/>
    <d v="2020-02-18T00:00:00"/>
    <n v="2020"/>
    <n v="2"/>
    <s v=""/>
    <s v=""/>
    <s v=""/>
    <n v="0"/>
    <m/>
    <m/>
    <n v="3930"/>
    <s v=""/>
    <s v=""/>
    <s v="nem"/>
    <s v=""/>
    <x v="1"/>
  </r>
  <r>
    <n v="515539300209"/>
    <n v="515539300209"/>
    <n v="515539300209"/>
    <n v="3930"/>
    <s v="Szeged"/>
    <d v="2016-06-25T00:00:00"/>
    <d v="2019-12-20T00:00:00"/>
    <x v="8"/>
    <e v="#N/A"/>
    <s v="UIC kábel"/>
    <n v="1"/>
    <n v="0"/>
    <s v="x"/>
    <m/>
    <m/>
    <m/>
    <n v="0"/>
    <m/>
    <d v="2020-02-18T00:00:00"/>
    <n v="2020"/>
    <n v="2"/>
    <s v=""/>
    <s v=""/>
    <s v=""/>
    <n v="0"/>
    <m/>
    <m/>
    <n v="3930"/>
    <s v=""/>
    <s v=""/>
    <s v="nem"/>
    <s v=""/>
    <x v="1"/>
  </r>
  <r>
    <n v="515539300209"/>
    <n v="515539300209"/>
    <n v="515539300209"/>
    <n v="3930"/>
    <s v="Szeged"/>
    <d v="2016-06-25T00:00:00"/>
    <d v="2019-12-20T00:00:00"/>
    <x v="26"/>
    <e v="#N/A"/>
    <s v="ajtóátalakítás"/>
    <n v="1"/>
    <n v="0"/>
    <s v="x"/>
    <m/>
    <m/>
    <m/>
    <n v="0"/>
    <m/>
    <d v="2020-02-18T00:00:00"/>
    <n v="2020"/>
    <n v="2"/>
    <s v=""/>
    <s v=""/>
    <s v=""/>
    <n v="0"/>
    <m/>
    <m/>
    <n v="3930"/>
    <s v=""/>
    <s v=""/>
    <s v="nem"/>
    <s v=""/>
    <x v="1"/>
  </r>
  <r>
    <n v="515539300209"/>
    <n v="515539300209"/>
    <n v="515539300209"/>
    <n v="3930"/>
    <s v="Szeged"/>
    <d v="2016-06-25T00:00:00"/>
    <d v="2019-12-20T00:00:00"/>
    <x v="27"/>
    <s v="nem volt"/>
    <s v="nyitó-záró gomb előkészítés"/>
    <n v="1"/>
    <n v="0"/>
    <n v="352900"/>
    <s v="Ft/kocsi"/>
    <n v="10"/>
    <n v="0"/>
    <m/>
    <m/>
    <d v="2020-02-18T00:00:00"/>
    <n v="2020"/>
    <n v="2"/>
    <s v=""/>
    <s v=""/>
    <s v=""/>
    <n v="0"/>
    <m/>
    <m/>
    <n v="3930"/>
    <s v=""/>
    <s v=""/>
    <s v="nem"/>
    <s v=""/>
    <x v="0"/>
  </r>
  <r>
    <n v="515539300209"/>
    <n v="515539300209"/>
    <n v="515539300209"/>
    <n v="3930"/>
    <s v="Szeged"/>
    <d v="2016-06-25T00:00:00"/>
    <d v="2019-12-20T00:00:00"/>
    <x v="29"/>
    <s v="T52990"/>
    <s v="azbesztmentesítés"/>
    <n v="1"/>
    <n v="0"/>
    <n v="365700"/>
    <s v="Ft/kocsi"/>
    <m/>
    <n v="0"/>
    <m/>
    <m/>
    <d v="2020-02-18T00:00:00"/>
    <n v="2020"/>
    <n v="2"/>
    <s v=""/>
    <s v=""/>
    <s v=""/>
    <n v="0"/>
    <m/>
    <m/>
    <n v="3930"/>
    <s v=""/>
    <s v=""/>
    <s v="nem"/>
    <s v=""/>
    <x v="0"/>
  </r>
  <r>
    <n v="515539300209"/>
    <n v="515539300209"/>
    <n v="515539300209"/>
    <n v="3930"/>
    <s v="Szeged"/>
    <d v="2016-06-25T00:00:00"/>
    <d v="2019-12-20T00:00:00"/>
    <x v="21"/>
    <e v="#N/A"/>
    <s v="szolgálati tároló kialakítás"/>
    <n v="1"/>
    <n v="1"/>
    <n v="1000000"/>
    <m/>
    <m/>
    <n v="1000000"/>
    <m/>
    <m/>
    <d v="2020-02-18T00:00:00"/>
    <n v="2020"/>
    <n v="2"/>
    <s v=""/>
    <s v=""/>
    <s v=""/>
    <n v="1000000"/>
    <m/>
    <m/>
    <n v="3930"/>
    <s v=""/>
    <s v=""/>
    <s v="nem"/>
    <s v=""/>
    <x v="0"/>
  </r>
  <r>
    <n v="515539300258"/>
    <n v="515539300258"/>
    <n v="515539300258"/>
    <n v="3930"/>
    <s v="Szeged"/>
    <d v="2017-07-24T00:00:00"/>
    <d v="2020-04-25T00:00:00"/>
    <x v="6"/>
    <s v="P80115"/>
    <s v="UIC csere, zöldhurok"/>
    <n v="0"/>
    <n v="0"/>
    <n v="2781500"/>
    <s v="Ft/kocsi"/>
    <n v="0"/>
    <m/>
    <n v="0"/>
    <m/>
    <d v="2020-06-24T00:00:00"/>
    <n v="2020"/>
    <n v="6"/>
    <n v="14000000"/>
    <n v="353072"/>
    <n v="5646928"/>
    <n v="20000000"/>
    <m/>
    <m/>
    <n v="3930"/>
    <s v=""/>
    <s v=""/>
    <s v="igen"/>
    <n v="0"/>
    <x v="1"/>
  </r>
  <r>
    <n v="515539300258"/>
    <n v="515539300258"/>
    <n v="515539300258"/>
    <n v="3930"/>
    <s v="Szeged"/>
    <d v="2017-07-24T00:00:00"/>
    <d v="2020-04-25T00:00:00"/>
    <x v="9"/>
    <s v="HANG2"/>
    <s v="hangosítás kiépítés (fix beépítésű mikrofonnal)"/>
    <n v="1"/>
    <n v="0"/>
    <n v="1727300"/>
    <s v="Ft/kocsi"/>
    <n v="0"/>
    <m/>
    <n v="0"/>
    <m/>
    <d v="2020-06-24T00:00:00"/>
    <n v="2020"/>
    <n v="6"/>
    <s v=""/>
    <s v=""/>
    <s v=""/>
    <n v="0"/>
    <m/>
    <m/>
    <n v="3930"/>
    <s v=""/>
    <s v=""/>
    <s v="nem"/>
    <s v=""/>
    <x v="1"/>
  </r>
  <r>
    <n v="515539300258"/>
    <n v="515539300258"/>
    <n v="515539300258"/>
    <n v="3930"/>
    <s v="Szeged"/>
    <d v="2017-07-24T00:00:00"/>
    <d v="2020-04-25T00:00:00"/>
    <x v="8"/>
    <e v="#N/A"/>
    <s v="UIC kábel"/>
    <n v="1"/>
    <n v="0"/>
    <s v="x"/>
    <m/>
    <m/>
    <m/>
    <n v="0"/>
    <m/>
    <d v="2020-06-24T00:00:00"/>
    <n v="2020"/>
    <n v="6"/>
    <s v=""/>
    <s v=""/>
    <s v=""/>
    <n v="0"/>
    <m/>
    <m/>
    <n v="3930"/>
    <s v=""/>
    <s v=""/>
    <s v="nem"/>
    <s v=""/>
    <x v="1"/>
  </r>
  <r>
    <n v="515539300258"/>
    <n v="515539300258"/>
    <n v="515539300258"/>
    <n v="3930"/>
    <s v="Szeged"/>
    <d v="2017-07-24T00:00:00"/>
    <d v="2020-04-25T00:00:00"/>
    <x v="26"/>
    <e v="#N/A"/>
    <s v="ajtóátalakítás"/>
    <n v="1"/>
    <n v="0"/>
    <s v="x"/>
    <m/>
    <m/>
    <m/>
    <n v="0"/>
    <m/>
    <d v="2020-06-24T00:00:00"/>
    <n v="2020"/>
    <n v="6"/>
    <s v=""/>
    <s v=""/>
    <s v=""/>
    <n v="0"/>
    <m/>
    <m/>
    <n v="3930"/>
    <s v=""/>
    <s v=""/>
    <s v="nem"/>
    <s v=""/>
    <x v="1"/>
  </r>
  <r>
    <n v="515539300258"/>
    <n v="515539300258"/>
    <n v="515539300258"/>
    <n v="3930"/>
    <s v="Szeged"/>
    <d v="2017-07-24T00:00:00"/>
    <d v="2020-04-25T00:00:00"/>
    <x v="27"/>
    <s v="nem volt"/>
    <s v="nyitó-záró gomb előkészítés"/>
    <n v="1"/>
    <n v="0"/>
    <n v="352900"/>
    <s v="Ft/kocsi"/>
    <n v="10"/>
    <n v="0"/>
    <m/>
    <m/>
    <d v="2020-06-24T00:00:00"/>
    <n v="2020"/>
    <n v="6"/>
    <s v=""/>
    <s v=""/>
    <s v=""/>
    <n v="0"/>
    <m/>
    <m/>
    <n v="3930"/>
    <s v=""/>
    <s v=""/>
    <s v="nem"/>
    <s v=""/>
    <x v="0"/>
  </r>
  <r>
    <n v="515539300258"/>
    <n v="515539300258"/>
    <n v="515539300258"/>
    <n v="3930"/>
    <s v="Szeged"/>
    <d v="2017-07-24T00:00:00"/>
    <d v="2020-04-25T00:00:00"/>
    <x v="29"/>
    <s v="T52990"/>
    <s v="azbesztmentesítés"/>
    <n v="1"/>
    <n v="0"/>
    <n v="365700"/>
    <s v="Ft/kocsi"/>
    <m/>
    <n v="0"/>
    <m/>
    <m/>
    <d v="2020-06-24T00:00:00"/>
    <n v="2020"/>
    <n v="6"/>
    <s v=""/>
    <s v=""/>
    <s v=""/>
    <n v="0"/>
    <m/>
    <m/>
    <n v="3930"/>
    <s v=""/>
    <s v=""/>
    <s v="nem"/>
    <s v=""/>
    <x v="0"/>
  </r>
  <r>
    <n v="515539300258"/>
    <n v="515539300258"/>
    <n v="515539300258"/>
    <n v="3930"/>
    <s v="Szeged"/>
    <d v="2017-07-24T00:00:00"/>
    <d v="2020-04-25T00:00:00"/>
    <x v="21"/>
    <e v="#N/A"/>
    <s v="szolgálati tároló kialakítás"/>
    <n v="1"/>
    <n v="0"/>
    <n v="1000000"/>
    <m/>
    <m/>
    <n v="0"/>
    <m/>
    <m/>
    <d v="2020-06-24T00:00:00"/>
    <n v="2020"/>
    <n v="6"/>
    <s v=""/>
    <s v=""/>
    <s v=""/>
    <n v="0"/>
    <m/>
    <m/>
    <n v="3930"/>
    <s v=""/>
    <s v=""/>
    <s v="nem"/>
    <s v=""/>
    <x v="0"/>
  </r>
  <r>
    <n v="515539800026"/>
    <n v="515539800026"/>
    <n v="515539800026"/>
    <n v="3980"/>
    <s v="Békéscsaba"/>
    <d v="2017-10-20T00:00:00"/>
    <d v="2020-02-28T00:00:00"/>
    <x v="41"/>
    <s v="LÉGCS"/>
    <s v="légcsatorna csere"/>
    <n v="1"/>
    <n v="0"/>
    <n v="1230600"/>
    <s v="Ft/kocsi"/>
    <n v="0"/>
    <n v="0"/>
    <m/>
    <m/>
    <d v="2020-04-28T00:00:00"/>
    <n v="2020"/>
    <n v="4"/>
    <s v=""/>
    <s v=""/>
    <s v=""/>
    <n v="0"/>
    <m/>
    <m/>
    <n v="3980"/>
    <n v="1"/>
    <s v=""/>
    <s v="nem"/>
    <s v=""/>
    <x v="0"/>
  </r>
  <r>
    <n v="515539800026"/>
    <n v="515539800026"/>
    <n v="515539800026"/>
    <n v="3980"/>
    <s v="Békéscsaba"/>
    <d v="2017-10-20T00:00:00"/>
    <d v="2020-02-28T00:00:00"/>
    <x v="21"/>
    <e v="#N/A"/>
    <s v="szolgálati tároló kialakítás"/>
    <n v="1"/>
    <n v="0"/>
    <n v="1000000"/>
    <m/>
    <m/>
    <n v="0"/>
    <m/>
    <m/>
    <d v="2020-04-28T00:00:00"/>
    <n v="2020"/>
    <n v="4"/>
    <s v=""/>
    <s v=""/>
    <s v=""/>
    <n v="0"/>
    <m/>
    <m/>
    <n v="3980"/>
    <n v="1"/>
    <s v=""/>
    <s v="nem"/>
    <s v=""/>
    <x v="0"/>
  </r>
  <r>
    <n v="515539800059"/>
    <n v="515539800059"/>
    <n v="515539800059"/>
    <n v="3980"/>
    <s v="Békéscsaba"/>
    <d v="2017-07-24T00:00:00"/>
    <d v="2020-04-25T00:00:00"/>
    <x v="41"/>
    <s v="LÉGCS"/>
    <s v="légcsatorna csere"/>
    <n v="1"/>
    <n v="0"/>
    <n v="1230600"/>
    <s v="Ft/kocsi"/>
    <n v="0"/>
    <n v="0"/>
    <m/>
    <m/>
    <d v="2020-06-24T00:00:00"/>
    <n v="2020"/>
    <n v="6"/>
    <s v=""/>
    <s v=""/>
    <s v=""/>
    <n v="0"/>
    <m/>
    <m/>
    <n v="3980"/>
    <s v=""/>
    <s v=""/>
    <s v="nem"/>
    <s v=""/>
    <x v="0"/>
  </r>
  <r>
    <n v="515539800059"/>
    <n v="515539800059"/>
    <n v="515539800059"/>
    <n v="3980"/>
    <s v="Békéscsaba"/>
    <d v="2017-07-24T00:00:00"/>
    <d v="2020-04-25T00:00:00"/>
    <x v="21"/>
    <e v="#N/A"/>
    <s v="szolgálati tároló kialakítás"/>
    <n v="1"/>
    <n v="0"/>
    <n v="1000000"/>
    <m/>
    <m/>
    <n v="0"/>
    <m/>
    <m/>
    <d v="2020-06-24T00:00:00"/>
    <n v="2020"/>
    <n v="6"/>
    <s v=""/>
    <s v=""/>
    <s v=""/>
    <n v="0"/>
    <m/>
    <m/>
    <n v="3980"/>
    <s v=""/>
    <s v=""/>
    <s v="nem"/>
    <s v=""/>
    <x v="0"/>
  </r>
  <r>
    <n v="515539800083"/>
    <n v="515539800083"/>
    <n v="515539800083"/>
    <n v="3980"/>
    <s v="Békéscsaba"/>
    <d v="2017-08-05T00:00:00"/>
    <d v="2020-05-30T00:00:00"/>
    <x v="41"/>
    <s v="LÉGCS"/>
    <s v="légcsatorna csere"/>
    <n v="1"/>
    <n v="0"/>
    <n v="1230600"/>
    <s v="Ft/kocsi"/>
    <n v="0"/>
    <n v="0"/>
    <m/>
    <m/>
    <d v="2020-07-29T00:00:00"/>
    <n v="2020"/>
    <n v="7"/>
    <s v=""/>
    <s v=""/>
    <s v=""/>
    <n v="0"/>
    <m/>
    <m/>
    <n v="3980"/>
    <s v=""/>
    <s v=""/>
    <s v="nem"/>
    <s v=""/>
    <x v="0"/>
  </r>
  <r>
    <n v="515539800083"/>
    <n v="515539800083"/>
    <n v="515539800083"/>
    <n v="3980"/>
    <s v="Békéscsaba"/>
    <d v="2017-08-05T00:00:00"/>
    <d v="2020-05-30T00:00:00"/>
    <x v="21"/>
    <e v="#N/A"/>
    <s v="szolgálati tároló kialakítás"/>
    <n v="1"/>
    <n v="0"/>
    <n v="1000000"/>
    <m/>
    <m/>
    <n v="0"/>
    <m/>
    <m/>
    <d v="2020-07-29T00:00:00"/>
    <n v="2020"/>
    <n v="7"/>
    <s v=""/>
    <s v=""/>
    <s v=""/>
    <n v="0"/>
    <m/>
    <m/>
    <n v="3980"/>
    <s v=""/>
    <s v=""/>
    <s v="nem"/>
    <s v=""/>
    <x v="0"/>
  </r>
  <r>
    <n v="515539800109"/>
    <n v="515539800109"/>
    <n v="515539800109"/>
    <n v="3980"/>
    <s v="Békéscsaba"/>
    <d v="2018-04-12T00:00:00"/>
    <d v="2018-04-12T00:00:00"/>
    <x v="41"/>
    <s v="LÉGCS"/>
    <s v="légcsatorna csere"/>
    <n v="1"/>
    <n v="1"/>
    <n v="1230600"/>
    <s v="Ft/kocsi"/>
    <n v="0"/>
    <n v="1230600"/>
    <m/>
    <m/>
    <d v="2018-06-11T00:00:00"/>
    <n v="2018"/>
    <n v="6"/>
    <s v=""/>
    <s v=""/>
    <s v=""/>
    <n v="1230600"/>
    <m/>
    <m/>
    <n v="3980"/>
    <s v=""/>
    <s v=""/>
    <s v="nem"/>
    <s v=""/>
    <x v="0"/>
  </r>
  <r>
    <n v="515539800109"/>
    <n v="515539800109"/>
    <n v="515539800109"/>
    <n v="3980"/>
    <s v="Békéscsaba"/>
    <d v="2018-04-12T00:00:00"/>
    <d v="2018-04-12T00:00:00"/>
    <x v="21"/>
    <e v="#N/A"/>
    <s v="szolgálati tároló kialakítás"/>
    <n v="1"/>
    <n v="0"/>
    <n v="1000000"/>
    <m/>
    <m/>
    <n v="0"/>
    <m/>
    <m/>
    <d v="2018-06-11T00:00:00"/>
    <n v="2018"/>
    <n v="6"/>
    <s v=""/>
    <s v=""/>
    <s v=""/>
    <n v="0"/>
    <m/>
    <m/>
    <n v="3980"/>
    <s v=""/>
    <s v=""/>
    <s v="nem"/>
    <s v=""/>
    <x v="0"/>
  </r>
  <r>
    <n v="515539800133"/>
    <n v="515539800133"/>
    <n v="515539800133"/>
    <n v="3980"/>
    <s v="Békéscsaba"/>
    <d v="2017-10-26T00:00:00"/>
    <d v="2020-06-27T00:00:00"/>
    <x v="41"/>
    <s v="LÉGCS"/>
    <s v="légcsatorna csere"/>
    <n v="1"/>
    <n v="0"/>
    <n v="1230600"/>
    <s v="Ft/kocsi"/>
    <n v="0"/>
    <n v="0"/>
    <m/>
    <m/>
    <d v="2020-08-26T00:00:00"/>
    <n v="2020"/>
    <n v="8"/>
    <s v=""/>
    <s v=""/>
    <s v=""/>
    <n v="0"/>
    <m/>
    <m/>
    <n v="3980"/>
    <s v=""/>
    <s v=""/>
    <s v="nem"/>
    <s v=""/>
    <x v="0"/>
  </r>
  <r>
    <n v="515539800133"/>
    <n v="515539800133"/>
    <n v="515539800133"/>
    <n v="3980"/>
    <s v="Békéscsaba"/>
    <d v="2017-10-26T00:00:00"/>
    <d v="2020-06-27T00:00:00"/>
    <x v="21"/>
    <e v="#N/A"/>
    <s v="szolgálati tároló kialakítás"/>
    <n v="1"/>
    <n v="0"/>
    <n v="1000000"/>
    <m/>
    <m/>
    <n v="0"/>
    <m/>
    <m/>
    <d v="2020-08-26T00:00:00"/>
    <n v="2020"/>
    <n v="8"/>
    <s v=""/>
    <s v=""/>
    <s v=""/>
    <n v="0"/>
    <m/>
    <m/>
    <n v="3980"/>
    <s v=""/>
    <s v=""/>
    <s v="nem"/>
    <s v=""/>
    <x v="0"/>
  </r>
  <r>
    <n v="515539800158"/>
    <n v="515539800158"/>
    <n v="515539800158"/>
    <n v="3980"/>
    <s v="Békéscsaba"/>
    <d v="2018-12-13T00:00:00"/>
    <d v="2018-12-13T00:00:00"/>
    <x v="41"/>
    <s v="LÉGCS"/>
    <s v="légcsatorna csere"/>
    <n v="1"/>
    <n v="1"/>
    <n v="1230600"/>
    <s v="Ft/kocsi"/>
    <n v="0"/>
    <n v="1230600"/>
    <m/>
    <m/>
    <d v="2019-02-11T00:00:00"/>
    <n v="2019"/>
    <n v="2"/>
    <s v=""/>
    <s v=""/>
    <s v=""/>
    <n v="1230600"/>
    <m/>
    <m/>
    <n v="3980"/>
    <s v=""/>
    <s v=""/>
    <s v="nem"/>
    <s v=""/>
    <x v="0"/>
  </r>
  <r>
    <n v="515539800158"/>
    <n v="515539800158"/>
    <n v="515539800158"/>
    <n v="3980"/>
    <s v="Békéscsaba"/>
    <d v="2018-12-13T00:00:00"/>
    <d v="2018-12-13T00:00:00"/>
    <x v="21"/>
    <e v="#N/A"/>
    <s v="szolgálati tároló kialakítás"/>
    <n v="1"/>
    <n v="0"/>
    <n v="1000000"/>
    <m/>
    <m/>
    <n v="0"/>
    <m/>
    <m/>
    <d v="2019-02-11T00:00:00"/>
    <n v="2019"/>
    <n v="2"/>
    <s v=""/>
    <s v=""/>
    <s v=""/>
    <n v="0"/>
    <m/>
    <m/>
    <n v="3980"/>
    <s v=""/>
    <s v=""/>
    <s v="nem"/>
    <s v=""/>
    <x v="0"/>
  </r>
  <r>
    <n v="515539800174"/>
    <n v="515539800174"/>
    <n v="515539800174"/>
    <n v="3980"/>
    <s v="Békéscsaba"/>
    <d v="2018-12-16T00:00:00"/>
    <d v="2018-12-16T00:00:00"/>
    <x v="41"/>
    <s v="LÉGCS"/>
    <s v="légcsatorna csere"/>
    <n v="1"/>
    <n v="1"/>
    <n v="1230600"/>
    <s v="Ft/kocsi"/>
    <n v="0"/>
    <n v="1230600"/>
    <m/>
    <m/>
    <d v="2019-02-14T00:00:00"/>
    <n v="2019"/>
    <n v="2"/>
    <s v=""/>
    <s v=""/>
    <s v=""/>
    <n v="1230600"/>
    <m/>
    <m/>
    <n v="3980"/>
    <s v=""/>
    <s v=""/>
    <s v="nem"/>
    <s v=""/>
    <x v="0"/>
  </r>
  <r>
    <n v="515539800174"/>
    <n v="515539800174"/>
    <n v="515539800174"/>
    <n v="3980"/>
    <s v="Békéscsaba"/>
    <d v="2018-12-16T00:00:00"/>
    <d v="2018-12-16T00:00:00"/>
    <x v="21"/>
    <e v="#N/A"/>
    <s v="szolgálati tároló kialakítás"/>
    <n v="1"/>
    <n v="0"/>
    <n v="1000000"/>
    <m/>
    <m/>
    <n v="0"/>
    <m/>
    <m/>
    <d v="2019-02-14T00:00:00"/>
    <n v="2019"/>
    <n v="2"/>
    <s v=""/>
    <s v=""/>
    <s v=""/>
    <n v="0"/>
    <m/>
    <m/>
    <n v="3980"/>
    <s v=""/>
    <s v=""/>
    <s v="nem"/>
    <s v=""/>
    <x v="0"/>
  </r>
  <r>
    <n v="515559800005"/>
    <n v="515559800005"/>
    <n v="515559800088"/>
    <n v="5980"/>
    <s v="Bp. Keleti"/>
    <d v="2018-09-07T00:00:00"/>
    <d v="2018-09-07T00:00:00"/>
    <x v="6"/>
    <s v="P80115"/>
    <s v="UIC csere, zöldhurok"/>
    <n v="0"/>
    <n v="0"/>
    <n v="2781500"/>
    <m/>
    <n v="0"/>
    <m/>
    <n v="0"/>
    <m/>
    <d v="2018-11-06T00:00:00"/>
    <n v="2018"/>
    <n v="11"/>
    <n v="14000000"/>
    <n v="151184"/>
    <n v="5848816"/>
    <n v="20000000"/>
    <m/>
    <m/>
    <n v="5980"/>
    <n v="1"/>
    <s v="kieső"/>
    <s v="igen"/>
    <n v="12000000"/>
    <x v="1"/>
  </r>
  <r>
    <n v="515559800005"/>
    <n v="515559800005"/>
    <n v="515559800088"/>
    <n v="5980"/>
    <s v="Bp. Keleti"/>
    <d v="2018-09-07T00:00:00"/>
    <d v="2018-09-07T00:00:00"/>
    <x v="42"/>
    <s v="P48103"/>
    <s v="ajtóvezérlés átalakítás"/>
    <n v="1"/>
    <n v="0"/>
    <n v="1391600"/>
    <m/>
    <n v="7"/>
    <m/>
    <n v="0"/>
    <m/>
    <d v="2018-11-06T00:00:00"/>
    <n v="2018"/>
    <n v="11"/>
    <s v=""/>
    <s v=""/>
    <s v=""/>
    <n v="0"/>
    <m/>
    <m/>
    <n v="5980"/>
    <n v="1"/>
    <s v="kieső"/>
    <s v="nem"/>
    <s v=""/>
    <x v="1"/>
  </r>
  <r>
    <n v="515559800005"/>
    <n v="515559800005"/>
    <n v="515559800088"/>
    <n v="5980"/>
    <s v="Bp. Keleti"/>
    <d v="2018-09-07T00:00:00"/>
    <d v="2018-09-07T00:00:00"/>
    <x v="8"/>
    <e v="#N/A"/>
    <s v="UIC kábel"/>
    <n v="1"/>
    <n v="0"/>
    <s v="x"/>
    <m/>
    <m/>
    <m/>
    <n v="0"/>
    <m/>
    <d v="2018-11-06T00:00:00"/>
    <n v="2018"/>
    <n v="11"/>
    <s v=""/>
    <s v=""/>
    <s v=""/>
    <n v="0"/>
    <m/>
    <m/>
    <n v="5980"/>
    <n v="1"/>
    <s v="kieső"/>
    <s v="nem"/>
    <s v=""/>
    <x v="1"/>
  </r>
  <r>
    <n v="515559800005"/>
    <n v="515559800005"/>
    <n v="515559800088"/>
    <n v="5980"/>
    <s v="Bp. Keleti"/>
    <d v="2018-09-07T00:00:00"/>
    <d v="2018-09-07T00:00:00"/>
    <x v="9"/>
    <e v="#N/A"/>
    <s v="hangosítás kiépítés (fix beépítésű mikrofonnal)"/>
    <n v="1"/>
    <n v="1"/>
    <n v="2000000"/>
    <m/>
    <m/>
    <m/>
    <n v="2000000"/>
    <m/>
    <d v="2018-11-06T00:00:00"/>
    <n v="2018"/>
    <n v="11"/>
    <s v=""/>
    <s v=""/>
    <s v=""/>
    <n v="2000000"/>
    <m/>
    <m/>
    <n v="5980"/>
    <n v="1"/>
    <s v="kieső"/>
    <s v="nem"/>
    <s v=""/>
    <x v="1"/>
  </r>
  <r>
    <n v="515559800005"/>
    <n v="515559800005"/>
    <n v="515559800088"/>
    <n v="5980"/>
    <s v="Bp. Keleti"/>
    <d v="2018-09-07T00:00:00"/>
    <d v="2018-09-07T00:00:00"/>
    <x v="43"/>
    <e v="#N/A"/>
    <s v="ágybetét csere"/>
    <n v="1"/>
    <n v="1"/>
    <n v="5000000"/>
    <m/>
    <m/>
    <n v="5000000"/>
    <m/>
    <m/>
    <d v="2018-11-06T00:00:00"/>
    <n v="2018"/>
    <n v="11"/>
    <s v=""/>
    <s v=""/>
    <s v=""/>
    <n v="5000000"/>
    <m/>
    <m/>
    <n v="5980"/>
    <n v="1"/>
    <s v="kieső"/>
    <s v="nem"/>
    <s v=""/>
    <x v="0"/>
  </r>
  <r>
    <n v="515559800005"/>
    <n v="515559800005"/>
    <n v="515559800088"/>
    <n v="5980"/>
    <s v="Bp. Keleti"/>
    <d v="2018-09-07T00:00:00"/>
    <d v="2018-09-07T00:00:00"/>
    <x v="44"/>
    <e v="#N/A"/>
    <s v="ülés áthúzás"/>
    <n v="1"/>
    <n v="1"/>
    <n v="5000000"/>
    <m/>
    <m/>
    <n v="5000000"/>
    <m/>
    <m/>
    <d v="2018-11-06T00:00:00"/>
    <n v="2018"/>
    <n v="11"/>
    <s v=""/>
    <s v=""/>
    <s v=""/>
    <n v="5000000"/>
    <m/>
    <m/>
    <n v="5980"/>
    <n v="1"/>
    <s v="kieső"/>
    <s v="nem"/>
    <s v=""/>
    <x v="0"/>
  </r>
  <r>
    <n v="515559800013"/>
    <n v="515559800013"/>
    <n v="515559800013"/>
    <n v="5980"/>
    <s v="Bp. Keleti"/>
    <d v="2018-10-11T00:00:00"/>
    <d v="2018-10-11T00:00:00"/>
    <x v="6"/>
    <s v="P80115"/>
    <s v="UIC csere, zöldhurok"/>
    <n v="0"/>
    <n v="0"/>
    <n v="2781500"/>
    <m/>
    <n v="0"/>
    <m/>
    <n v="0"/>
    <m/>
    <d v="2018-12-10T00:00:00"/>
    <n v="2018"/>
    <n v="12"/>
    <n v="14000000"/>
    <n v="151184"/>
    <n v="5848816"/>
    <n v="20000000"/>
    <m/>
    <m/>
    <n v="5980"/>
    <s v=""/>
    <s v=""/>
    <s v="igen"/>
    <n v="12000000"/>
    <x v="1"/>
  </r>
  <r>
    <n v="515559800013"/>
    <n v="515559800013"/>
    <n v="515559800013"/>
    <n v="5980"/>
    <s v="Bp. Keleti"/>
    <d v="2018-10-11T00:00:00"/>
    <d v="2018-10-11T00:00:00"/>
    <x v="42"/>
    <s v="P48103"/>
    <s v="ajtóvezérlés átalakítás"/>
    <n v="1"/>
    <n v="0"/>
    <n v="1391600"/>
    <m/>
    <n v="7"/>
    <m/>
    <n v="0"/>
    <m/>
    <d v="2018-12-10T00:00:00"/>
    <n v="2018"/>
    <n v="12"/>
    <s v=""/>
    <s v=""/>
    <s v=""/>
    <n v="0"/>
    <m/>
    <m/>
    <n v="5980"/>
    <s v=""/>
    <s v=""/>
    <s v="nem"/>
    <s v=""/>
    <x v="1"/>
  </r>
  <r>
    <n v="515559800013"/>
    <n v="515559800013"/>
    <n v="515559800013"/>
    <n v="5980"/>
    <s v="Bp. Keleti"/>
    <d v="2018-10-11T00:00:00"/>
    <d v="2018-10-11T00:00:00"/>
    <x v="8"/>
    <e v="#N/A"/>
    <s v="UIC kábel"/>
    <n v="1"/>
    <n v="0"/>
    <s v="x"/>
    <m/>
    <m/>
    <m/>
    <n v="0"/>
    <m/>
    <d v="2018-12-10T00:00:00"/>
    <n v="2018"/>
    <n v="12"/>
    <s v=""/>
    <s v=""/>
    <s v=""/>
    <n v="0"/>
    <m/>
    <m/>
    <n v="5980"/>
    <s v=""/>
    <s v=""/>
    <s v="nem"/>
    <s v=""/>
    <x v="1"/>
  </r>
  <r>
    <n v="515559800013"/>
    <n v="515559800013"/>
    <n v="515559800013"/>
    <n v="5980"/>
    <s v="Bp. Keleti"/>
    <d v="2018-10-11T00:00:00"/>
    <d v="2018-10-11T00:00:00"/>
    <x v="9"/>
    <e v="#N/A"/>
    <s v="hangosítás kiépítés (fix beépítésű mikrofonnal)"/>
    <n v="1"/>
    <n v="1"/>
    <n v="2000000"/>
    <m/>
    <m/>
    <m/>
    <n v="2000000"/>
    <m/>
    <d v="2018-12-10T00:00:00"/>
    <n v="2018"/>
    <n v="12"/>
    <s v=""/>
    <s v=""/>
    <s v=""/>
    <n v="2000000"/>
    <m/>
    <m/>
    <n v="5980"/>
    <s v=""/>
    <s v=""/>
    <s v="nem"/>
    <s v=""/>
    <x v="1"/>
  </r>
  <r>
    <n v="515559800013"/>
    <n v="515559800013"/>
    <n v="515559800013"/>
    <n v="5980"/>
    <s v="Bp. Keleti"/>
    <d v="2018-10-11T00:00:00"/>
    <d v="2018-10-11T00:00:00"/>
    <x v="43"/>
    <e v="#N/A"/>
    <s v="ágybetét csere"/>
    <n v="1"/>
    <n v="1"/>
    <n v="5000000"/>
    <m/>
    <m/>
    <n v="5000000"/>
    <m/>
    <m/>
    <d v="2018-12-10T00:00:00"/>
    <n v="2018"/>
    <n v="12"/>
    <s v=""/>
    <s v=""/>
    <s v=""/>
    <n v="5000000"/>
    <m/>
    <m/>
    <n v="5980"/>
    <s v=""/>
    <s v=""/>
    <s v="nem"/>
    <s v=""/>
    <x v="0"/>
  </r>
  <r>
    <n v="515559800013"/>
    <n v="515559800013"/>
    <n v="515559800013"/>
    <n v="5980"/>
    <s v="Bp. Keleti"/>
    <d v="2018-10-11T00:00:00"/>
    <d v="2018-10-11T00:00:00"/>
    <x v="44"/>
    <e v="#N/A"/>
    <s v="ülés áthúzás"/>
    <n v="1"/>
    <n v="1"/>
    <n v="5000000"/>
    <m/>
    <m/>
    <n v="5000000"/>
    <m/>
    <m/>
    <d v="2018-12-10T00:00:00"/>
    <n v="2018"/>
    <n v="12"/>
    <s v=""/>
    <s v=""/>
    <s v=""/>
    <n v="5000000"/>
    <m/>
    <m/>
    <n v="5980"/>
    <s v=""/>
    <s v=""/>
    <s v="nem"/>
    <s v=""/>
    <x v="0"/>
  </r>
  <r>
    <n v="515559800021"/>
    <n v="515559800021"/>
    <n v="515559800021"/>
    <n v="5980"/>
    <s v="Bp. Keleti"/>
    <d v="2018-09-07T00:00:00"/>
    <d v="2018-09-07T00:00:00"/>
    <x v="6"/>
    <s v="P80115"/>
    <s v="UIC csere, zöldhurok"/>
    <n v="0"/>
    <n v="0"/>
    <n v="2781500"/>
    <m/>
    <n v="0"/>
    <m/>
    <n v="0"/>
    <m/>
    <d v="2018-11-06T00:00:00"/>
    <n v="2018"/>
    <n v="11"/>
    <n v="14000000"/>
    <n v="151184"/>
    <n v="5848816"/>
    <n v="20000000"/>
    <m/>
    <m/>
    <n v="5980"/>
    <s v=""/>
    <s v="kieső"/>
    <s v="igen"/>
    <n v="13391600"/>
    <x v="1"/>
  </r>
  <r>
    <n v="515559800021"/>
    <n v="515559800021"/>
    <n v="515559800021"/>
    <n v="5980"/>
    <s v="Bp. Keleti"/>
    <d v="2018-09-07T00:00:00"/>
    <d v="2018-09-07T00:00:00"/>
    <x v="42"/>
    <s v="P48103"/>
    <s v="ajtóvezérlés átalakítás"/>
    <n v="1"/>
    <n v="1"/>
    <n v="1391600"/>
    <m/>
    <n v="7"/>
    <m/>
    <n v="1391600"/>
    <m/>
    <d v="2018-11-06T00:00:00"/>
    <n v="2018"/>
    <n v="11"/>
    <s v=""/>
    <s v=""/>
    <s v=""/>
    <n v="1391600"/>
    <m/>
    <m/>
    <n v="5980"/>
    <s v=""/>
    <s v="kieső"/>
    <s v="nem"/>
    <s v=""/>
    <x v="1"/>
  </r>
  <r>
    <n v="515559800021"/>
    <n v="515559800021"/>
    <n v="515559800021"/>
    <n v="5980"/>
    <s v="Bp. Keleti"/>
    <d v="2018-09-07T00:00:00"/>
    <d v="2018-09-07T00:00:00"/>
    <x v="8"/>
    <e v="#N/A"/>
    <s v="UIC kábel"/>
    <n v="1"/>
    <n v="0"/>
    <s v="x"/>
    <m/>
    <m/>
    <m/>
    <n v="0"/>
    <m/>
    <d v="2018-11-06T00:00:00"/>
    <n v="2018"/>
    <n v="11"/>
    <s v=""/>
    <s v=""/>
    <s v=""/>
    <n v="0"/>
    <m/>
    <m/>
    <n v="5980"/>
    <s v=""/>
    <s v="kieső"/>
    <s v="nem"/>
    <s v=""/>
    <x v="1"/>
  </r>
  <r>
    <n v="515559800021"/>
    <n v="515559800021"/>
    <n v="515559800021"/>
    <n v="5980"/>
    <s v="Bp. Keleti"/>
    <d v="2018-09-07T00:00:00"/>
    <d v="2018-09-07T00:00:00"/>
    <x v="9"/>
    <e v="#N/A"/>
    <s v="hangosítás kiépítés (fix beépítésű mikrofonnal)"/>
    <n v="1"/>
    <n v="1"/>
    <n v="2000000"/>
    <m/>
    <m/>
    <m/>
    <n v="2000000"/>
    <m/>
    <d v="2018-11-06T00:00:00"/>
    <n v="2018"/>
    <n v="11"/>
    <s v=""/>
    <s v=""/>
    <s v=""/>
    <n v="2000000"/>
    <m/>
    <m/>
    <n v="5980"/>
    <s v=""/>
    <s v="kieső"/>
    <s v="nem"/>
    <s v=""/>
    <x v="1"/>
  </r>
  <r>
    <n v="515559800021"/>
    <n v="515559800021"/>
    <n v="515559800021"/>
    <n v="5980"/>
    <s v="Bp. Keleti"/>
    <d v="2018-09-07T00:00:00"/>
    <d v="2018-09-07T00:00:00"/>
    <x v="43"/>
    <e v="#N/A"/>
    <s v="ágybetét csere"/>
    <n v="1"/>
    <n v="1"/>
    <n v="5000000"/>
    <m/>
    <m/>
    <n v="5000000"/>
    <m/>
    <m/>
    <d v="2018-11-06T00:00:00"/>
    <n v="2018"/>
    <n v="11"/>
    <s v=""/>
    <s v=""/>
    <s v=""/>
    <n v="5000000"/>
    <m/>
    <m/>
    <n v="5980"/>
    <s v=""/>
    <s v="kieső"/>
    <s v="nem"/>
    <s v=""/>
    <x v="0"/>
  </r>
  <r>
    <n v="515559800021"/>
    <n v="515559800021"/>
    <n v="515559800021"/>
    <n v="5980"/>
    <s v="Bp. Keleti"/>
    <d v="2018-09-07T00:00:00"/>
    <d v="2018-09-07T00:00:00"/>
    <x v="44"/>
    <e v="#N/A"/>
    <s v="ülés áthúzás"/>
    <n v="1"/>
    <n v="1"/>
    <n v="5000000"/>
    <m/>
    <m/>
    <n v="5000000"/>
    <m/>
    <m/>
    <d v="2018-11-06T00:00:00"/>
    <n v="2018"/>
    <n v="11"/>
    <s v=""/>
    <s v=""/>
    <s v=""/>
    <n v="5000000"/>
    <m/>
    <m/>
    <n v="5980"/>
    <s v=""/>
    <s v="kieső"/>
    <s v="nem"/>
    <s v=""/>
    <x v="0"/>
  </r>
  <r>
    <n v="515559800039"/>
    <n v="515559800039"/>
    <n v="515559800039"/>
    <n v="5980"/>
    <s v="Bp. Keleti"/>
    <d v="2018-12-26T00:00:00"/>
    <d v="2018-12-26T00:00:00"/>
    <x v="6"/>
    <s v="P80115"/>
    <s v="UIC csere, zöldhurok"/>
    <n v="0"/>
    <n v="0"/>
    <n v="2781500"/>
    <m/>
    <n v="0"/>
    <m/>
    <n v="0"/>
    <m/>
    <d v="2019-02-24T00:00:00"/>
    <n v="2019"/>
    <n v="2"/>
    <n v="14000000"/>
    <n v="151184"/>
    <n v="5848816"/>
    <n v="20000000"/>
    <m/>
    <m/>
    <n v="5980"/>
    <s v=""/>
    <s v="kieső"/>
    <s v="igen"/>
    <n v="13391600"/>
    <x v="1"/>
  </r>
  <r>
    <n v="515559800039"/>
    <n v="515559800039"/>
    <n v="515559800039"/>
    <n v="5980"/>
    <s v="Bp. Keleti"/>
    <d v="2018-12-26T00:00:00"/>
    <d v="2018-12-26T00:00:00"/>
    <x v="42"/>
    <s v="P48103"/>
    <s v="ajtóvezérlés átalakítás"/>
    <n v="1"/>
    <n v="1"/>
    <n v="1391600"/>
    <m/>
    <n v="7"/>
    <m/>
    <n v="1391600"/>
    <m/>
    <d v="2019-02-24T00:00:00"/>
    <n v="2019"/>
    <n v="2"/>
    <s v=""/>
    <s v=""/>
    <s v=""/>
    <n v="1391600"/>
    <m/>
    <m/>
    <n v="5980"/>
    <s v=""/>
    <s v="kieső"/>
    <s v="nem"/>
    <s v=""/>
    <x v="1"/>
  </r>
  <r>
    <n v="515559800039"/>
    <n v="515559800039"/>
    <n v="515559800039"/>
    <n v="5980"/>
    <s v="Bp. Keleti"/>
    <d v="2018-12-26T00:00:00"/>
    <d v="2018-12-26T00:00:00"/>
    <x v="8"/>
    <e v="#N/A"/>
    <s v="UIC kábel"/>
    <n v="1"/>
    <n v="0"/>
    <s v="x"/>
    <m/>
    <m/>
    <m/>
    <n v="0"/>
    <m/>
    <d v="2019-02-24T00:00:00"/>
    <n v="2019"/>
    <n v="2"/>
    <s v=""/>
    <s v=""/>
    <s v=""/>
    <n v="0"/>
    <m/>
    <m/>
    <n v="5980"/>
    <s v=""/>
    <s v="kieső"/>
    <s v="nem"/>
    <s v=""/>
    <x v="1"/>
  </r>
  <r>
    <n v="515559800039"/>
    <n v="515559800039"/>
    <n v="515559800039"/>
    <n v="5980"/>
    <s v="Bp. Keleti"/>
    <d v="2018-12-26T00:00:00"/>
    <d v="2018-12-26T00:00:00"/>
    <x v="9"/>
    <e v="#N/A"/>
    <s v="hangosítás kiépítés (fix beépítésű mikrofonnal)"/>
    <n v="1"/>
    <n v="1"/>
    <n v="2000000"/>
    <m/>
    <m/>
    <m/>
    <n v="2000000"/>
    <m/>
    <d v="2019-02-24T00:00:00"/>
    <n v="2019"/>
    <n v="2"/>
    <s v=""/>
    <s v=""/>
    <s v=""/>
    <n v="2000000"/>
    <m/>
    <m/>
    <n v="5980"/>
    <s v=""/>
    <s v="kieső"/>
    <s v="nem"/>
    <s v=""/>
    <x v="1"/>
  </r>
  <r>
    <n v="515559800039"/>
    <n v="515559800039"/>
    <n v="515559800039"/>
    <n v="5980"/>
    <s v="Bp. Keleti"/>
    <d v="2018-12-26T00:00:00"/>
    <d v="2018-12-26T00:00:00"/>
    <x v="43"/>
    <e v="#N/A"/>
    <s v="ágybetét csere"/>
    <n v="1"/>
    <n v="1"/>
    <n v="5000000"/>
    <m/>
    <m/>
    <n v="5000000"/>
    <m/>
    <m/>
    <d v="2019-02-24T00:00:00"/>
    <n v="2019"/>
    <n v="2"/>
    <s v=""/>
    <s v=""/>
    <s v=""/>
    <n v="5000000"/>
    <m/>
    <m/>
    <n v="5980"/>
    <s v=""/>
    <s v="kieső"/>
    <s v="nem"/>
    <s v=""/>
    <x v="0"/>
  </r>
  <r>
    <n v="515559800039"/>
    <n v="515559800039"/>
    <n v="515559800039"/>
    <n v="5980"/>
    <s v="Bp. Keleti"/>
    <d v="2018-12-26T00:00:00"/>
    <d v="2018-12-26T00:00:00"/>
    <x v="44"/>
    <e v="#N/A"/>
    <s v="ülés áthúzás"/>
    <n v="1"/>
    <n v="1"/>
    <n v="5000000"/>
    <m/>
    <m/>
    <n v="5000000"/>
    <m/>
    <m/>
    <d v="2019-02-24T00:00:00"/>
    <n v="2019"/>
    <n v="2"/>
    <s v=""/>
    <s v=""/>
    <s v=""/>
    <n v="5000000"/>
    <m/>
    <m/>
    <n v="5980"/>
    <s v=""/>
    <s v="kieső"/>
    <s v="nem"/>
    <s v=""/>
    <x v="0"/>
  </r>
  <r>
    <n v="515559800047"/>
    <n v="515559800047"/>
    <n v="515559800047"/>
    <n v="5980"/>
    <s v="Bp. Keleti"/>
    <d v="2019-01-24T00:00:00"/>
    <d v="2019-01-24T00:00:00"/>
    <x v="6"/>
    <s v="P80115"/>
    <s v="UIC csere, zöldhurok"/>
    <n v="0"/>
    <n v="0"/>
    <n v="2781500"/>
    <m/>
    <n v="0"/>
    <m/>
    <n v="0"/>
    <m/>
    <d v="2019-03-25T00:00:00"/>
    <n v="2019"/>
    <n v="3"/>
    <n v="14000000"/>
    <n v="151184"/>
    <n v="5848816"/>
    <n v="20000000"/>
    <m/>
    <m/>
    <n v="5980"/>
    <s v=""/>
    <s v="kieső"/>
    <s v="igen"/>
    <n v="12000000"/>
    <x v="1"/>
  </r>
  <r>
    <n v="515559800047"/>
    <n v="515559800047"/>
    <n v="515559800047"/>
    <n v="5980"/>
    <s v="Bp. Keleti"/>
    <d v="2019-01-24T00:00:00"/>
    <d v="2019-01-24T00:00:00"/>
    <x v="42"/>
    <s v="P48103"/>
    <s v="ajtóvezérlés átalakítás"/>
    <n v="1"/>
    <n v="0"/>
    <n v="1391600"/>
    <m/>
    <n v="7"/>
    <m/>
    <n v="0"/>
    <m/>
    <d v="2019-03-25T00:00:00"/>
    <n v="2019"/>
    <n v="3"/>
    <s v=""/>
    <s v=""/>
    <s v=""/>
    <n v="0"/>
    <m/>
    <m/>
    <n v="5980"/>
    <s v=""/>
    <s v="kieső"/>
    <s v="nem"/>
    <s v=""/>
    <x v="1"/>
  </r>
  <r>
    <n v="515559800047"/>
    <n v="515559800047"/>
    <n v="515559800047"/>
    <n v="5980"/>
    <s v="Bp. Keleti"/>
    <d v="2019-01-24T00:00:00"/>
    <d v="2019-01-24T00:00:00"/>
    <x v="8"/>
    <e v="#N/A"/>
    <s v="UIC kábel"/>
    <n v="1"/>
    <n v="0"/>
    <s v="x"/>
    <m/>
    <m/>
    <m/>
    <n v="0"/>
    <m/>
    <d v="2019-03-25T00:00:00"/>
    <n v="2019"/>
    <n v="3"/>
    <s v=""/>
    <s v=""/>
    <s v=""/>
    <n v="0"/>
    <m/>
    <m/>
    <n v="5980"/>
    <s v=""/>
    <s v="kieső"/>
    <s v="nem"/>
    <s v=""/>
    <x v="1"/>
  </r>
  <r>
    <n v="515559800047"/>
    <n v="515559800047"/>
    <n v="515559800047"/>
    <n v="5980"/>
    <s v="Bp. Keleti"/>
    <d v="2019-01-24T00:00:00"/>
    <d v="2019-01-24T00:00:00"/>
    <x v="9"/>
    <e v="#N/A"/>
    <s v="hangosítás kiépítés (fix beépítésű mikrofonnal)"/>
    <n v="1"/>
    <n v="1"/>
    <n v="2000000"/>
    <m/>
    <m/>
    <m/>
    <n v="2000000"/>
    <m/>
    <d v="2019-03-25T00:00:00"/>
    <n v="2019"/>
    <n v="3"/>
    <s v=""/>
    <s v=""/>
    <s v=""/>
    <n v="2000000"/>
    <m/>
    <m/>
    <n v="5980"/>
    <s v=""/>
    <s v="kieső"/>
    <s v="nem"/>
    <s v=""/>
    <x v="1"/>
  </r>
  <r>
    <n v="515559800047"/>
    <n v="515559800047"/>
    <n v="515559800047"/>
    <n v="5980"/>
    <s v="Bp. Keleti"/>
    <d v="2019-01-24T00:00:00"/>
    <d v="2019-01-24T00:00:00"/>
    <x v="43"/>
    <e v="#N/A"/>
    <s v="ágybetét csere"/>
    <n v="1"/>
    <n v="1"/>
    <n v="5000000"/>
    <m/>
    <m/>
    <n v="5000000"/>
    <m/>
    <m/>
    <d v="2019-03-25T00:00:00"/>
    <n v="2019"/>
    <n v="3"/>
    <s v=""/>
    <s v=""/>
    <s v=""/>
    <n v="5000000"/>
    <m/>
    <m/>
    <n v="5980"/>
    <s v=""/>
    <s v="kieső"/>
    <s v="nem"/>
    <s v=""/>
    <x v="0"/>
  </r>
  <r>
    <n v="515559800047"/>
    <n v="515559800047"/>
    <n v="515559800047"/>
    <n v="5980"/>
    <s v="Bp. Keleti"/>
    <d v="2019-01-24T00:00:00"/>
    <d v="2019-01-24T00:00:00"/>
    <x v="44"/>
    <e v="#N/A"/>
    <s v="ülés áthúzás"/>
    <n v="1"/>
    <n v="1"/>
    <n v="5000000"/>
    <m/>
    <m/>
    <n v="5000000"/>
    <m/>
    <m/>
    <d v="2019-03-25T00:00:00"/>
    <n v="2019"/>
    <n v="3"/>
    <s v=""/>
    <s v=""/>
    <s v=""/>
    <n v="5000000"/>
    <m/>
    <m/>
    <n v="5980"/>
    <s v=""/>
    <s v="kieső"/>
    <s v="nem"/>
    <s v=""/>
    <x v="0"/>
  </r>
  <r>
    <n v="515559800054"/>
    <n v="515559800054"/>
    <n v="515559800054"/>
    <n v="5980"/>
    <s v="Bp. Keleti"/>
    <d v="2018-10-18T00:00:00"/>
    <d v="2018-10-18T00:00:00"/>
    <x v="6"/>
    <s v="P80115"/>
    <s v="UIC csere, zöldhurok"/>
    <n v="0"/>
    <n v="0"/>
    <n v="2781500"/>
    <m/>
    <n v="0"/>
    <m/>
    <n v="0"/>
    <m/>
    <d v="2018-12-17T00:00:00"/>
    <n v="2018"/>
    <n v="12"/>
    <n v="14000000"/>
    <n v="151184"/>
    <n v="5848816"/>
    <n v="20000000"/>
    <m/>
    <m/>
    <n v="5980"/>
    <s v=""/>
    <s v=""/>
    <s v="igen"/>
    <n v="12000000"/>
    <x v="1"/>
  </r>
  <r>
    <n v="515559800054"/>
    <n v="515559800054"/>
    <n v="515559800054"/>
    <n v="5980"/>
    <s v="Bp. Keleti"/>
    <d v="2018-10-18T00:00:00"/>
    <d v="2018-10-18T00:00:00"/>
    <x v="42"/>
    <s v="P48103"/>
    <s v="ajtóvezérlés átalakítás"/>
    <n v="1"/>
    <n v="0"/>
    <n v="1391600"/>
    <m/>
    <n v="7"/>
    <m/>
    <n v="0"/>
    <m/>
    <d v="2018-12-17T00:00:00"/>
    <n v="2018"/>
    <n v="12"/>
    <s v=""/>
    <s v=""/>
    <s v=""/>
    <n v="0"/>
    <m/>
    <m/>
    <n v="5980"/>
    <s v=""/>
    <s v=""/>
    <s v="nem"/>
    <s v=""/>
    <x v="1"/>
  </r>
  <r>
    <n v="515559800054"/>
    <n v="515559800054"/>
    <n v="515559800054"/>
    <n v="5980"/>
    <s v="Bp. Keleti"/>
    <d v="2018-10-18T00:00:00"/>
    <d v="2018-10-18T00:00:00"/>
    <x v="8"/>
    <e v="#N/A"/>
    <s v="UIC kábel"/>
    <n v="1"/>
    <n v="0"/>
    <s v="x"/>
    <m/>
    <m/>
    <m/>
    <n v="0"/>
    <m/>
    <d v="2018-12-17T00:00:00"/>
    <n v="2018"/>
    <n v="12"/>
    <s v=""/>
    <s v=""/>
    <s v=""/>
    <n v="0"/>
    <m/>
    <m/>
    <n v="5980"/>
    <s v=""/>
    <s v=""/>
    <s v="nem"/>
    <s v=""/>
    <x v="1"/>
  </r>
  <r>
    <n v="515559800054"/>
    <n v="515559800054"/>
    <n v="515559800054"/>
    <n v="5980"/>
    <s v="Bp. Keleti"/>
    <d v="2018-10-18T00:00:00"/>
    <d v="2018-10-18T00:00:00"/>
    <x v="9"/>
    <e v="#N/A"/>
    <s v="hangosítás kiépítés (fix beépítésű mikrofonnal)"/>
    <n v="1"/>
    <n v="1"/>
    <n v="2000000"/>
    <m/>
    <m/>
    <m/>
    <n v="2000000"/>
    <m/>
    <d v="2018-12-17T00:00:00"/>
    <n v="2018"/>
    <n v="12"/>
    <s v=""/>
    <s v=""/>
    <s v=""/>
    <n v="2000000"/>
    <m/>
    <m/>
    <n v="5980"/>
    <s v=""/>
    <s v=""/>
    <s v="nem"/>
    <s v=""/>
    <x v="1"/>
  </r>
  <r>
    <n v="515559800054"/>
    <n v="515559800054"/>
    <n v="515559800054"/>
    <n v="5980"/>
    <s v="Bp. Keleti"/>
    <d v="2018-10-18T00:00:00"/>
    <d v="2018-10-18T00:00:00"/>
    <x v="43"/>
    <e v="#N/A"/>
    <s v="ágybetét csere"/>
    <n v="1"/>
    <n v="1"/>
    <n v="5000000"/>
    <m/>
    <m/>
    <n v="5000000"/>
    <m/>
    <m/>
    <d v="2018-12-17T00:00:00"/>
    <n v="2018"/>
    <n v="12"/>
    <s v=""/>
    <s v=""/>
    <s v=""/>
    <n v="5000000"/>
    <m/>
    <m/>
    <n v="5980"/>
    <s v=""/>
    <s v=""/>
    <s v="nem"/>
    <s v=""/>
    <x v="0"/>
  </r>
  <r>
    <n v="515559800054"/>
    <n v="515559800054"/>
    <n v="515559800054"/>
    <n v="5980"/>
    <s v="Bp. Keleti"/>
    <d v="2018-10-18T00:00:00"/>
    <d v="2018-10-18T00:00:00"/>
    <x v="44"/>
    <e v="#N/A"/>
    <s v="ülés áthúzás"/>
    <n v="1"/>
    <n v="1"/>
    <n v="5000000"/>
    <m/>
    <m/>
    <n v="5000000"/>
    <m/>
    <m/>
    <d v="2018-12-17T00:00:00"/>
    <n v="2018"/>
    <n v="12"/>
    <s v=""/>
    <s v=""/>
    <s v=""/>
    <n v="5000000"/>
    <m/>
    <m/>
    <n v="5980"/>
    <s v=""/>
    <s v=""/>
    <s v="nem"/>
    <s v=""/>
    <x v="0"/>
  </r>
  <r>
    <n v="515559800062"/>
    <n v="515559800062"/>
    <n v="515559800062"/>
    <n v="5980"/>
    <s v="Bp. Keleti"/>
    <d v="2018-12-09T00:00:00"/>
    <d v="2018-12-09T00:00:00"/>
    <x v="6"/>
    <s v="P80115"/>
    <s v="UIC csere, zöldhurok"/>
    <n v="0"/>
    <n v="0"/>
    <n v="2781500"/>
    <m/>
    <n v="0"/>
    <m/>
    <n v="0"/>
    <m/>
    <d v="2019-02-07T00:00:00"/>
    <n v="2019"/>
    <n v="2"/>
    <n v="14000000"/>
    <n v="151184"/>
    <n v="5848816"/>
    <n v="20000000"/>
    <m/>
    <m/>
    <n v="5980"/>
    <s v=""/>
    <s v=""/>
    <s v="igen"/>
    <n v="12000000"/>
    <x v="1"/>
  </r>
  <r>
    <n v="515559800062"/>
    <n v="515559800062"/>
    <n v="515559800062"/>
    <n v="5980"/>
    <s v="Bp. Keleti"/>
    <d v="2018-12-09T00:00:00"/>
    <d v="2018-12-09T00:00:00"/>
    <x v="42"/>
    <s v="P48103"/>
    <s v="ajtóvezérlés átalakítás"/>
    <n v="1"/>
    <n v="0"/>
    <n v="1391600"/>
    <m/>
    <n v="7"/>
    <m/>
    <n v="0"/>
    <m/>
    <d v="2019-02-07T00:00:00"/>
    <n v="2019"/>
    <n v="2"/>
    <s v=""/>
    <s v=""/>
    <s v=""/>
    <n v="0"/>
    <m/>
    <m/>
    <n v="5980"/>
    <s v=""/>
    <s v=""/>
    <s v="nem"/>
    <s v=""/>
    <x v="1"/>
  </r>
  <r>
    <n v="515559800062"/>
    <n v="515559800062"/>
    <n v="515559800062"/>
    <n v="5980"/>
    <s v="Bp. Keleti"/>
    <d v="2018-12-09T00:00:00"/>
    <d v="2018-12-09T00:00:00"/>
    <x v="8"/>
    <e v="#N/A"/>
    <s v="UIC kábel"/>
    <n v="1"/>
    <n v="0"/>
    <s v="x"/>
    <m/>
    <m/>
    <m/>
    <n v="0"/>
    <m/>
    <d v="2019-02-07T00:00:00"/>
    <n v="2019"/>
    <n v="2"/>
    <s v=""/>
    <s v=""/>
    <s v=""/>
    <n v="0"/>
    <m/>
    <m/>
    <n v="5980"/>
    <s v=""/>
    <s v=""/>
    <s v="nem"/>
    <s v=""/>
    <x v="1"/>
  </r>
  <r>
    <n v="515559800062"/>
    <n v="515559800062"/>
    <n v="515559800062"/>
    <n v="5980"/>
    <s v="Bp. Keleti"/>
    <d v="2018-12-09T00:00:00"/>
    <d v="2018-12-09T00:00:00"/>
    <x v="9"/>
    <e v="#N/A"/>
    <s v="hangosítás kiépítés (fix beépítésű mikrofonnal)"/>
    <n v="1"/>
    <n v="1"/>
    <n v="2000000"/>
    <m/>
    <m/>
    <m/>
    <n v="2000000"/>
    <m/>
    <d v="2019-02-07T00:00:00"/>
    <n v="2019"/>
    <n v="2"/>
    <s v=""/>
    <s v=""/>
    <s v=""/>
    <n v="2000000"/>
    <m/>
    <m/>
    <n v="5980"/>
    <s v=""/>
    <s v=""/>
    <s v="nem"/>
    <s v=""/>
    <x v="1"/>
  </r>
  <r>
    <n v="515559800062"/>
    <n v="515559800062"/>
    <n v="515559800062"/>
    <n v="5980"/>
    <s v="Bp. Keleti"/>
    <d v="2018-12-09T00:00:00"/>
    <d v="2018-12-09T00:00:00"/>
    <x v="43"/>
    <e v="#N/A"/>
    <s v="ágybetét csere"/>
    <n v="1"/>
    <n v="1"/>
    <n v="5000000"/>
    <m/>
    <m/>
    <n v="5000000"/>
    <m/>
    <m/>
    <d v="2019-02-07T00:00:00"/>
    <n v="2019"/>
    <n v="2"/>
    <s v=""/>
    <s v=""/>
    <s v=""/>
    <n v="5000000"/>
    <m/>
    <m/>
    <n v="5980"/>
    <s v=""/>
    <s v=""/>
    <s v="nem"/>
    <s v=""/>
    <x v="0"/>
  </r>
  <r>
    <n v="515559800062"/>
    <n v="515559800062"/>
    <n v="515559800062"/>
    <n v="5980"/>
    <s v="Bp. Keleti"/>
    <d v="2018-12-09T00:00:00"/>
    <d v="2018-12-09T00:00:00"/>
    <x v="44"/>
    <e v="#N/A"/>
    <s v="ülés áthúzás"/>
    <n v="1"/>
    <n v="1"/>
    <n v="5000000"/>
    <m/>
    <m/>
    <n v="5000000"/>
    <m/>
    <m/>
    <d v="2019-02-07T00:00:00"/>
    <n v="2019"/>
    <n v="2"/>
    <s v=""/>
    <s v=""/>
    <s v=""/>
    <n v="5000000"/>
    <m/>
    <m/>
    <n v="5980"/>
    <s v=""/>
    <s v=""/>
    <s v="nem"/>
    <s v=""/>
    <x v="0"/>
  </r>
  <r>
    <n v="515559800070"/>
    <n v="515559800070"/>
    <n v="515559800070"/>
    <n v="5980"/>
    <s v="Bp. Keleti"/>
    <d v="2018-12-21T00:00:00"/>
    <d v="2018-12-21T00:00:00"/>
    <x v="6"/>
    <s v="P80115"/>
    <s v="UIC csere, zöldhurok"/>
    <n v="0"/>
    <n v="0"/>
    <n v="2781500"/>
    <m/>
    <n v="0"/>
    <m/>
    <n v="0"/>
    <m/>
    <d v="2019-02-19T00:00:00"/>
    <n v="2019"/>
    <n v="2"/>
    <n v="14000000"/>
    <n v="151184"/>
    <n v="5848816"/>
    <n v="20000000"/>
    <m/>
    <m/>
    <n v="5980"/>
    <s v=""/>
    <s v=""/>
    <s v="igen"/>
    <n v="12000000"/>
    <x v="1"/>
  </r>
  <r>
    <n v="515559800070"/>
    <n v="515559800070"/>
    <n v="515559800070"/>
    <n v="5980"/>
    <s v="Bp. Keleti"/>
    <d v="2018-12-21T00:00:00"/>
    <d v="2018-12-21T00:00:00"/>
    <x v="42"/>
    <s v="P48103"/>
    <s v="ajtóvezérlés átalakítás"/>
    <n v="1"/>
    <n v="0"/>
    <n v="1391600"/>
    <m/>
    <n v="7"/>
    <m/>
    <n v="0"/>
    <m/>
    <d v="2019-02-19T00:00:00"/>
    <n v="2019"/>
    <n v="2"/>
    <s v=""/>
    <s v=""/>
    <s v=""/>
    <n v="0"/>
    <m/>
    <m/>
    <n v="5980"/>
    <s v=""/>
    <s v=""/>
    <s v="nem"/>
    <s v=""/>
    <x v="1"/>
  </r>
  <r>
    <n v="515559800070"/>
    <n v="515559800070"/>
    <n v="515559800070"/>
    <n v="5980"/>
    <s v="Bp. Keleti"/>
    <d v="2018-12-21T00:00:00"/>
    <d v="2018-12-21T00:00:00"/>
    <x v="8"/>
    <e v="#N/A"/>
    <s v="UIC kábel"/>
    <n v="1"/>
    <n v="0"/>
    <s v="x"/>
    <m/>
    <m/>
    <m/>
    <n v="0"/>
    <m/>
    <d v="2019-02-19T00:00:00"/>
    <n v="2019"/>
    <n v="2"/>
    <s v=""/>
    <s v=""/>
    <s v=""/>
    <n v="0"/>
    <m/>
    <m/>
    <n v="5980"/>
    <s v=""/>
    <s v=""/>
    <s v="nem"/>
    <s v=""/>
    <x v="1"/>
  </r>
  <r>
    <n v="515559800070"/>
    <n v="515559800070"/>
    <n v="515559800070"/>
    <n v="5980"/>
    <s v="Bp. Keleti"/>
    <d v="2018-12-21T00:00:00"/>
    <d v="2018-12-21T00:00:00"/>
    <x v="9"/>
    <e v="#N/A"/>
    <s v="hangosítás kiépítés (fix beépítésű mikrofonnal)"/>
    <n v="1"/>
    <n v="1"/>
    <n v="2000000"/>
    <m/>
    <m/>
    <m/>
    <n v="2000000"/>
    <m/>
    <d v="2019-02-19T00:00:00"/>
    <n v="2019"/>
    <n v="2"/>
    <s v=""/>
    <s v=""/>
    <s v=""/>
    <n v="2000000"/>
    <m/>
    <m/>
    <n v="5980"/>
    <s v=""/>
    <s v=""/>
    <s v="nem"/>
    <s v=""/>
    <x v="1"/>
  </r>
  <r>
    <n v="515559800070"/>
    <n v="515559800070"/>
    <n v="515559800070"/>
    <n v="5980"/>
    <s v="Bp. Keleti"/>
    <d v="2018-12-21T00:00:00"/>
    <d v="2018-12-21T00:00:00"/>
    <x v="43"/>
    <e v="#N/A"/>
    <s v="ágybetét csere"/>
    <n v="1"/>
    <n v="1"/>
    <n v="5000000"/>
    <m/>
    <m/>
    <n v="5000000"/>
    <m/>
    <m/>
    <d v="2019-02-19T00:00:00"/>
    <n v="2019"/>
    <n v="2"/>
    <s v=""/>
    <s v=""/>
    <s v=""/>
    <n v="5000000"/>
    <m/>
    <m/>
    <n v="5980"/>
    <s v=""/>
    <s v=""/>
    <s v="nem"/>
    <s v=""/>
    <x v="0"/>
  </r>
  <r>
    <n v="515559800070"/>
    <n v="515559800070"/>
    <n v="515559800070"/>
    <n v="5980"/>
    <s v="Bp. Keleti"/>
    <d v="2018-12-21T00:00:00"/>
    <d v="2018-12-21T00:00:00"/>
    <x v="44"/>
    <e v="#N/A"/>
    <s v="ülés áthúzás"/>
    <n v="1"/>
    <n v="1"/>
    <n v="5000000"/>
    <m/>
    <m/>
    <n v="5000000"/>
    <m/>
    <m/>
    <d v="2019-02-19T00:00:00"/>
    <n v="2019"/>
    <n v="2"/>
    <s v=""/>
    <s v=""/>
    <s v=""/>
    <n v="5000000"/>
    <m/>
    <m/>
    <n v="5980"/>
    <s v=""/>
    <s v=""/>
    <s v="nem"/>
    <s v=""/>
    <x v="0"/>
  </r>
  <r>
    <n v="515570800026"/>
    <n v="515570800026"/>
    <n v="515570800026"/>
    <n v="7080"/>
    <s v="Bp. Keleti"/>
    <d v="2018-11-19T00:00:00"/>
    <d v="2018-11-19T00:00:00"/>
    <x v="6"/>
    <s v="P80115"/>
    <s v="UIC csere, zöldhurok"/>
    <n v="0"/>
    <n v="0"/>
    <n v="2781500"/>
    <m/>
    <n v="0"/>
    <m/>
    <n v="0"/>
    <m/>
    <d v="2019-01-18T00:00:00"/>
    <n v="2019"/>
    <n v="1"/>
    <n v="13262700"/>
    <n v="164222"/>
    <n v="3835778"/>
    <n v="17262700"/>
    <m/>
    <m/>
    <n v="7080"/>
    <n v="1"/>
    <s v="kieső"/>
    <s v="igen"/>
    <n v="12000000"/>
    <x v="1"/>
  </r>
  <r>
    <n v="515570800026"/>
    <n v="515570800026"/>
    <n v="515570800026"/>
    <n v="7080"/>
    <s v="Bp. Keleti"/>
    <d v="2018-11-19T00:00:00"/>
    <d v="2018-11-19T00:00:00"/>
    <x v="45"/>
    <s v="P48105"/>
    <s v="pneumatikus ajtózárás kiépítése"/>
    <n v="1"/>
    <n v="0"/>
    <n v="1085700"/>
    <m/>
    <n v="14"/>
    <m/>
    <n v="0"/>
    <m/>
    <d v="2019-01-18T00:00:00"/>
    <n v="2019"/>
    <n v="1"/>
    <s v=""/>
    <s v=""/>
    <s v=""/>
    <n v="0"/>
    <m/>
    <m/>
    <n v="7080"/>
    <n v="1"/>
    <s v="kieső"/>
    <s v="nem"/>
    <s v=""/>
    <x v="1"/>
  </r>
  <r>
    <n v="515570800026"/>
    <n v="515570800026"/>
    <n v="515570800026"/>
    <n v="7080"/>
    <s v="Bp. Keleti"/>
    <d v="2018-11-19T00:00:00"/>
    <d v="2018-11-19T00:00:00"/>
    <x v="8"/>
    <e v="#N/A"/>
    <s v="UIC kábel"/>
    <n v="1"/>
    <n v="0"/>
    <s v="x"/>
    <m/>
    <m/>
    <m/>
    <n v="0"/>
    <m/>
    <d v="2019-01-18T00:00:00"/>
    <n v="2019"/>
    <n v="1"/>
    <s v=""/>
    <s v=""/>
    <s v=""/>
    <n v="0"/>
    <m/>
    <m/>
    <n v="7080"/>
    <n v="1"/>
    <s v="kieső"/>
    <s v="nem"/>
    <s v=""/>
    <x v="1"/>
  </r>
  <r>
    <n v="515570800026"/>
    <n v="515570800026"/>
    <n v="515570800026"/>
    <n v="7080"/>
    <s v="Bp. Keleti"/>
    <d v="2018-11-19T00:00:00"/>
    <d v="2018-11-19T00:00:00"/>
    <x v="9"/>
    <e v="#N/A"/>
    <s v="hangosítás kiépítés (fix beépítésű mikrofonnal)"/>
    <n v="1"/>
    <n v="1"/>
    <n v="2000000"/>
    <m/>
    <m/>
    <m/>
    <n v="2000000"/>
    <m/>
    <d v="2019-01-18T00:00:00"/>
    <n v="2019"/>
    <n v="1"/>
    <s v=""/>
    <s v=""/>
    <s v=""/>
    <n v="2000000"/>
    <m/>
    <m/>
    <n v="7080"/>
    <n v="1"/>
    <s v="kieső"/>
    <s v="nem"/>
    <s v=""/>
    <x v="1"/>
  </r>
  <r>
    <n v="515570800026"/>
    <n v="515570800026"/>
    <n v="515570800026"/>
    <n v="7080"/>
    <s v="Bp. Keleti"/>
    <d v="2018-11-19T00:00:00"/>
    <d v="2018-11-19T00:00:00"/>
    <x v="43"/>
    <e v="#N/A"/>
    <s v="ágybetét csere"/>
    <n v="1"/>
    <n v="1"/>
    <n v="5000000"/>
    <m/>
    <m/>
    <n v="5000000"/>
    <m/>
    <m/>
    <d v="2019-01-18T00:00:00"/>
    <n v="2019"/>
    <n v="1"/>
    <s v=""/>
    <s v=""/>
    <s v=""/>
    <n v="5000000"/>
    <m/>
    <m/>
    <n v="7080"/>
    <n v="1"/>
    <s v="kieső"/>
    <s v="nem"/>
    <s v=""/>
    <x v="0"/>
  </r>
  <r>
    <n v="515570800026"/>
    <n v="515570800026"/>
    <n v="515570800026"/>
    <n v="7080"/>
    <s v="Bp. Keleti"/>
    <d v="2018-11-19T00:00:00"/>
    <d v="2018-11-19T00:00:00"/>
    <x v="44"/>
    <e v="#N/A"/>
    <s v="ülés áthúzás"/>
    <n v="1"/>
    <n v="1"/>
    <n v="5000000"/>
    <m/>
    <m/>
    <n v="5000000"/>
    <m/>
    <m/>
    <d v="2019-01-18T00:00:00"/>
    <n v="2019"/>
    <n v="1"/>
    <s v=""/>
    <s v=""/>
    <s v=""/>
    <n v="5000000"/>
    <m/>
    <m/>
    <n v="7080"/>
    <n v="1"/>
    <s v="kieső"/>
    <s v="nem"/>
    <s v=""/>
    <x v="0"/>
  </r>
  <r>
    <n v="515570800034"/>
    <n v="515570800034"/>
    <n v="515570800034"/>
    <n v="7080"/>
    <s v="Bp. Keleti"/>
    <d v="2018-09-24T00:00:00"/>
    <d v="2018-09-24T00:00:00"/>
    <x v="6"/>
    <s v="P80115"/>
    <s v="UIC csere, zöldhurok"/>
    <n v="0"/>
    <n v="0"/>
    <n v="2781500"/>
    <m/>
    <n v="0"/>
    <m/>
    <n v="0"/>
    <m/>
    <d v="2018-11-23T00:00:00"/>
    <n v="2018"/>
    <n v="11"/>
    <n v="13262700"/>
    <n v="164222"/>
    <n v="3835778"/>
    <n v="17262700"/>
    <m/>
    <m/>
    <n v="7080"/>
    <s v=""/>
    <s v="kieső"/>
    <s v="igen"/>
    <n v="12000000"/>
    <x v="1"/>
  </r>
  <r>
    <n v="515570800034"/>
    <n v="515570800034"/>
    <n v="515570800034"/>
    <n v="7080"/>
    <s v="Bp. Keleti"/>
    <d v="2018-09-24T00:00:00"/>
    <d v="2018-09-24T00:00:00"/>
    <x v="45"/>
    <s v="P48105"/>
    <s v="pneumatikus ajtózárás kiépítése"/>
    <n v="1"/>
    <n v="0"/>
    <n v="1085700"/>
    <m/>
    <n v="14"/>
    <m/>
    <n v="0"/>
    <m/>
    <d v="2018-11-23T00:00:00"/>
    <n v="2018"/>
    <n v="11"/>
    <s v=""/>
    <s v=""/>
    <s v=""/>
    <n v="0"/>
    <m/>
    <m/>
    <n v="7080"/>
    <s v=""/>
    <s v="kieső"/>
    <s v="nem"/>
    <s v=""/>
    <x v="1"/>
  </r>
  <r>
    <n v="515570800034"/>
    <n v="515570800034"/>
    <n v="515570800034"/>
    <n v="7080"/>
    <s v="Bp. Keleti"/>
    <d v="2018-09-24T00:00:00"/>
    <d v="2018-09-24T00:00:00"/>
    <x v="8"/>
    <e v="#N/A"/>
    <s v="UIC kábel"/>
    <n v="1"/>
    <n v="0"/>
    <s v="x"/>
    <m/>
    <m/>
    <m/>
    <n v="0"/>
    <m/>
    <d v="2018-11-23T00:00:00"/>
    <n v="2018"/>
    <n v="11"/>
    <s v=""/>
    <s v=""/>
    <s v=""/>
    <n v="0"/>
    <m/>
    <m/>
    <n v="7080"/>
    <s v=""/>
    <s v="kieső"/>
    <s v="nem"/>
    <s v=""/>
    <x v="1"/>
  </r>
  <r>
    <n v="515570800034"/>
    <n v="515570800034"/>
    <n v="515570800034"/>
    <n v="7080"/>
    <s v="Bp. Keleti"/>
    <d v="2018-09-24T00:00:00"/>
    <d v="2018-09-24T00:00:00"/>
    <x v="9"/>
    <e v="#N/A"/>
    <s v="hangosítás kiépítés (fix beépítésű mikrofonnal)"/>
    <n v="1"/>
    <n v="1"/>
    <n v="2000000"/>
    <m/>
    <m/>
    <m/>
    <n v="2000000"/>
    <m/>
    <d v="2018-11-23T00:00:00"/>
    <n v="2018"/>
    <n v="11"/>
    <s v=""/>
    <s v=""/>
    <s v=""/>
    <n v="2000000"/>
    <m/>
    <m/>
    <n v="7080"/>
    <s v=""/>
    <s v="kieső"/>
    <s v="nem"/>
    <s v=""/>
    <x v="1"/>
  </r>
  <r>
    <n v="515570800034"/>
    <n v="515570800034"/>
    <n v="515570800034"/>
    <n v="7080"/>
    <s v="Bp. Keleti"/>
    <d v="2018-09-24T00:00:00"/>
    <d v="2018-09-24T00:00:00"/>
    <x v="43"/>
    <e v="#N/A"/>
    <s v="ágybetét csere"/>
    <n v="1"/>
    <n v="1"/>
    <n v="5000000"/>
    <m/>
    <m/>
    <n v="5000000"/>
    <m/>
    <m/>
    <d v="2018-11-23T00:00:00"/>
    <n v="2018"/>
    <n v="11"/>
    <s v=""/>
    <s v=""/>
    <s v=""/>
    <n v="5000000"/>
    <m/>
    <m/>
    <n v="7080"/>
    <s v=""/>
    <s v="kieső"/>
    <s v="nem"/>
    <s v=""/>
    <x v="0"/>
  </r>
  <r>
    <n v="515570800034"/>
    <n v="515570800034"/>
    <n v="515570800034"/>
    <n v="7080"/>
    <s v="Bp. Keleti"/>
    <d v="2018-09-24T00:00:00"/>
    <d v="2018-09-24T00:00:00"/>
    <x v="44"/>
    <e v="#N/A"/>
    <s v="ülés áthúzás"/>
    <n v="1"/>
    <n v="1"/>
    <n v="5000000"/>
    <m/>
    <m/>
    <n v="5000000"/>
    <m/>
    <m/>
    <d v="2018-11-23T00:00:00"/>
    <n v="2018"/>
    <n v="11"/>
    <s v=""/>
    <s v=""/>
    <s v=""/>
    <n v="5000000"/>
    <m/>
    <m/>
    <n v="7080"/>
    <s v=""/>
    <s v="kieső"/>
    <s v="nem"/>
    <s v=""/>
    <x v="0"/>
  </r>
  <r>
    <n v="515570800042"/>
    <n v="515570800042"/>
    <n v="515570800042"/>
    <n v="7080"/>
    <s v="Bp. Keleti"/>
    <d v="2018-07-25T00:00:00"/>
    <d v="2018-07-25T00:00:00"/>
    <x v="6"/>
    <s v="P80115"/>
    <s v="UIC csere, zöldhurok"/>
    <n v="0"/>
    <n v="0"/>
    <n v="2781500"/>
    <m/>
    <n v="0"/>
    <m/>
    <n v="0"/>
    <m/>
    <d v="2018-09-23T00:00:00"/>
    <n v="2018"/>
    <n v="9"/>
    <n v="13262700"/>
    <n v="164222"/>
    <n v="3835778"/>
    <n v="17262700"/>
    <m/>
    <m/>
    <n v="7080"/>
    <s v=""/>
    <s v="kieső"/>
    <s v="igen"/>
    <n v="13085700"/>
    <x v="1"/>
  </r>
  <r>
    <n v="515570800042"/>
    <n v="515570800042"/>
    <n v="515570800042"/>
    <n v="7080"/>
    <s v="Bp. Keleti"/>
    <d v="2018-07-25T00:00:00"/>
    <d v="2018-07-25T00:00:00"/>
    <x v="45"/>
    <s v="P48105"/>
    <s v="pneumatikus ajtózárás kiépítése"/>
    <n v="1"/>
    <n v="1"/>
    <n v="1085700"/>
    <m/>
    <n v="14"/>
    <m/>
    <n v="1085700"/>
    <m/>
    <d v="2018-09-23T00:00:00"/>
    <n v="2018"/>
    <n v="9"/>
    <s v=""/>
    <s v=""/>
    <s v=""/>
    <n v="1085700"/>
    <m/>
    <m/>
    <n v="7080"/>
    <s v=""/>
    <s v="kieső"/>
    <s v="nem"/>
    <s v=""/>
    <x v="1"/>
  </r>
  <r>
    <n v="515570800042"/>
    <n v="515570800042"/>
    <n v="515570800042"/>
    <n v="7080"/>
    <s v="Bp. Keleti"/>
    <d v="2018-07-25T00:00:00"/>
    <d v="2018-07-25T00:00:00"/>
    <x v="8"/>
    <e v="#N/A"/>
    <s v="UIC kábel"/>
    <n v="1"/>
    <n v="0"/>
    <s v="x"/>
    <m/>
    <m/>
    <m/>
    <n v="0"/>
    <m/>
    <d v="2018-09-23T00:00:00"/>
    <n v="2018"/>
    <n v="9"/>
    <s v=""/>
    <s v=""/>
    <s v=""/>
    <n v="0"/>
    <m/>
    <m/>
    <n v="7080"/>
    <s v=""/>
    <s v="kieső"/>
    <s v="nem"/>
    <s v=""/>
    <x v="1"/>
  </r>
  <r>
    <n v="515570800042"/>
    <n v="515570800042"/>
    <n v="515570800042"/>
    <n v="7080"/>
    <s v="Bp. Keleti"/>
    <d v="2018-07-25T00:00:00"/>
    <d v="2018-07-25T00:00:00"/>
    <x v="9"/>
    <e v="#N/A"/>
    <s v="hangosítás kiépítés (fix beépítésű mikrofonnal)"/>
    <n v="1"/>
    <n v="1"/>
    <n v="2000000"/>
    <m/>
    <m/>
    <m/>
    <n v="2000000"/>
    <m/>
    <d v="2018-09-23T00:00:00"/>
    <n v="2018"/>
    <n v="9"/>
    <s v=""/>
    <s v=""/>
    <s v=""/>
    <n v="2000000"/>
    <m/>
    <m/>
    <n v="7080"/>
    <s v=""/>
    <s v="kieső"/>
    <s v="nem"/>
    <s v=""/>
    <x v="1"/>
  </r>
  <r>
    <n v="515570800042"/>
    <n v="515570800042"/>
    <n v="515570800042"/>
    <n v="7080"/>
    <s v="Bp. Keleti"/>
    <d v="2018-07-25T00:00:00"/>
    <d v="2018-07-25T00:00:00"/>
    <x v="43"/>
    <e v="#N/A"/>
    <s v="ágybetét csere"/>
    <n v="1"/>
    <n v="1"/>
    <n v="5000000"/>
    <m/>
    <m/>
    <n v="5000000"/>
    <m/>
    <m/>
    <d v="2018-09-23T00:00:00"/>
    <n v="2018"/>
    <n v="9"/>
    <s v=""/>
    <s v=""/>
    <s v=""/>
    <n v="5000000"/>
    <m/>
    <m/>
    <n v="7080"/>
    <s v=""/>
    <s v="kieső"/>
    <s v="nem"/>
    <s v=""/>
    <x v="0"/>
  </r>
  <r>
    <n v="515570800042"/>
    <n v="515570800042"/>
    <n v="515570800042"/>
    <n v="7080"/>
    <s v="Bp. Keleti"/>
    <d v="2018-07-25T00:00:00"/>
    <d v="2018-07-25T00:00:00"/>
    <x v="44"/>
    <e v="#N/A"/>
    <s v="ülés áthúzás"/>
    <n v="1"/>
    <n v="1"/>
    <n v="5000000"/>
    <m/>
    <m/>
    <n v="5000000"/>
    <m/>
    <m/>
    <d v="2018-09-23T00:00:00"/>
    <n v="2018"/>
    <n v="9"/>
    <s v=""/>
    <s v=""/>
    <s v=""/>
    <n v="5000000"/>
    <m/>
    <m/>
    <n v="7080"/>
    <s v=""/>
    <s v="kieső"/>
    <s v="nem"/>
    <s v=""/>
    <x v="0"/>
  </r>
  <r>
    <n v="515570800075"/>
    <n v="515570800075"/>
    <n v="515570800075"/>
    <n v="7080"/>
    <s v="Bp. Keleti"/>
    <d v="2018-09-20T00:00:00"/>
    <d v="2018-09-20T00:00:00"/>
    <x v="6"/>
    <s v="P80115"/>
    <s v="UIC csere, zöldhurok"/>
    <n v="0"/>
    <n v="0"/>
    <n v="2781500"/>
    <m/>
    <n v="0"/>
    <m/>
    <n v="0"/>
    <m/>
    <d v="2018-11-19T00:00:00"/>
    <n v="2018"/>
    <n v="11"/>
    <n v="13262700"/>
    <n v="164222"/>
    <n v="3835778"/>
    <n v="17262700"/>
    <m/>
    <m/>
    <n v="7080"/>
    <s v=""/>
    <s v="kieső"/>
    <s v="igen"/>
    <n v="13085700"/>
    <x v="1"/>
  </r>
  <r>
    <n v="515570800075"/>
    <n v="515570800075"/>
    <n v="515570800075"/>
    <n v="7080"/>
    <s v="Bp. Keleti"/>
    <d v="2018-09-20T00:00:00"/>
    <d v="2018-09-20T00:00:00"/>
    <x v="45"/>
    <s v="P48105"/>
    <s v="pneumatikus ajtózárás kiépítése"/>
    <n v="1"/>
    <n v="1"/>
    <n v="1085700"/>
    <m/>
    <n v="14"/>
    <m/>
    <n v="1085700"/>
    <m/>
    <d v="2018-11-19T00:00:00"/>
    <n v="2018"/>
    <n v="11"/>
    <s v=""/>
    <s v=""/>
    <s v=""/>
    <n v="1085700"/>
    <m/>
    <m/>
    <n v="7080"/>
    <s v=""/>
    <s v="kieső"/>
    <s v="nem"/>
    <s v=""/>
    <x v="1"/>
  </r>
  <r>
    <n v="515570800075"/>
    <n v="515570800075"/>
    <n v="515570800075"/>
    <n v="7080"/>
    <s v="Bp. Keleti"/>
    <d v="2018-09-20T00:00:00"/>
    <d v="2018-09-20T00:00:00"/>
    <x v="8"/>
    <e v="#N/A"/>
    <s v="UIC kábel"/>
    <n v="1"/>
    <n v="0"/>
    <s v="x"/>
    <m/>
    <m/>
    <m/>
    <n v="0"/>
    <m/>
    <d v="2018-11-19T00:00:00"/>
    <n v="2018"/>
    <n v="11"/>
    <s v=""/>
    <s v=""/>
    <s v=""/>
    <n v="0"/>
    <m/>
    <m/>
    <n v="7080"/>
    <s v=""/>
    <s v="kieső"/>
    <s v="nem"/>
    <s v=""/>
    <x v="1"/>
  </r>
  <r>
    <n v="515570800075"/>
    <n v="515570800075"/>
    <n v="515570800075"/>
    <n v="7080"/>
    <s v="Bp. Keleti"/>
    <d v="2018-09-20T00:00:00"/>
    <d v="2018-09-20T00:00:00"/>
    <x v="9"/>
    <e v="#N/A"/>
    <s v="hangosítás kiépítés (fix beépítésű mikrofonnal)"/>
    <n v="1"/>
    <n v="1"/>
    <n v="2000000"/>
    <m/>
    <m/>
    <m/>
    <n v="2000000"/>
    <m/>
    <d v="2018-11-19T00:00:00"/>
    <n v="2018"/>
    <n v="11"/>
    <s v=""/>
    <s v=""/>
    <s v=""/>
    <n v="2000000"/>
    <m/>
    <m/>
    <n v="7080"/>
    <s v=""/>
    <s v="kieső"/>
    <s v="nem"/>
    <s v=""/>
    <x v="1"/>
  </r>
  <r>
    <n v="515570800075"/>
    <n v="515570800075"/>
    <n v="515570800075"/>
    <n v="7080"/>
    <s v="Bp. Keleti"/>
    <d v="2018-09-20T00:00:00"/>
    <d v="2018-09-20T00:00:00"/>
    <x v="43"/>
    <e v="#N/A"/>
    <s v="ágybetét csere"/>
    <n v="1"/>
    <n v="1"/>
    <n v="5000000"/>
    <m/>
    <m/>
    <n v="5000000"/>
    <m/>
    <m/>
    <d v="2018-11-19T00:00:00"/>
    <n v="2018"/>
    <n v="11"/>
    <s v=""/>
    <s v=""/>
    <s v=""/>
    <n v="5000000"/>
    <m/>
    <m/>
    <n v="7080"/>
    <s v=""/>
    <s v="kieső"/>
    <s v="nem"/>
    <s v=""/>
    <x v="0"/>
  </r>
  <r>
    <n v="515570800075"/>
    <n v="515570800075"/>
    <n v="515570800075"/>
    <n v="7080"/>
    <s v="Bp. Keleti"/>
    <d v="2018-09-20T00:00:00"/>
    <d v="2018-09-20T00:00:00"/>
    <x v="44"/>
    <e v="#N/A"/>
    <s v="ülés áthúzás"/>
    <n v="1"/>
    <n v="1"/>
    <n v="5000000"/>
    <m/>
    <m/>
    <n v="5000000"/>
    <m/>
    <m/>
    <d v="2018-11-19T00:00:00"/>
    <n v="2018"/>
    <n v="11"/>
    <s v=""/>
    <s v=""/>
    <s v=""/>
    <n v="5000000"/>
    <m/>
    <m/>
    <n v="7080"/>
    <s v=""/>
    <s v="kieső"/>
    <s v="nem"/>
    <s v=""/>
    <x v="0"/>
  </r>
  <r>
    <n v="515570800083"/>
    <n v="515570800083"/>
    <n v="515570800083"/>
    <n v="7080"/>
    <s v="Bp. Keleti"/>
    <d v="2019-01-24T00:00:00"/>
    <d v="2019-01-24T00:00:00"/>
    <x v="6"/>
    <s v="P80115"/>
    <s v="UIC csere, zöldhurok"/>
    <n v="0"/>
    <n v="0"/>
    <n v="2781500"/>
    <m/>
    <n v="0"/>
    <m/>
    <n v="0"/>
    <m/>
    <d v="2019-03-25T00:00:00"/>
    <n v="2019"/>
    <n v="3"/>
    <n v="13262700"/>
    <n v="164222"/>
    <n v="3835778"/>
    <n v="17262700"/>
    <m/>
    <m/>
    <n v="7080"/>
    <s v=""/>
    <s v="kieső"/>
    <s v="igen"/>
    <n v="12000000"/>
    <x v="1"/>
  </r>
  <r>
    <n v="515570800083"/>
    <n v="515570800083"/>
    <n v="515570800083"/>
    <n v="7080"/>
    <s v="Bp. Keleti"/>
    <d v="2019-01-24T00:00:00"/>
    <d v="2019-01-24T00:00:00"/>
    <x v="45"/>
    <s v="P48105"/>
    <s v="pneumatikus ajtózárás kiépítése"/>
    <n v="1"/>
    <n v="0"/>
    <n v="1085700"/>
    <m/>
    <n v="14"/>
    <m/>
    <n v="0"/>
    <m/>
    <d v="2019-03-25T00:00:00"/>
    <n v="2019"/>
    <n v="3"/>
    <s v=""/>
    <s v=""/>
    <s v=""/>
    <n v="0"/>
    <m/>
    <m/>
    <n v="7080"/>
    <s v=""/>
    <s v="kieső"/>
    <s v="nem"/>
    <s v=""/>
    <x v="1"/>
  </r>
  <r>
    <n v="515570800083"/>
    <n v="515570800083"/>
    <n v="515570800083"/>
    <n v="7080"/>
    <s v="Bp. Keleti"/>
    <d v="2019-01-24T00:00:00"/>
    <d v="2019-01-24T00:00:00"/>
    <x v="8"/>
    <e v="#N/A"/>
    <s v="UIC kábel"/>
    <n v="1"/>
    <n v="0"/>
    <s v="x"/>
    <m/>
    <m/>
    <m/>
    <n v="0"/>
    <m/>
    <d v="2019-03-25T00:00:00"/>
    <n v="2019"/>
    <n v="3"/>
    <s v=""/>
    <s v=""/>
    <s v=""/>
    <n v="0"/>
    <m/>
    <m/>
    <n v="7080"/>
    <s v=""/>
    <s v="kieső"/>
    <s v="nem"/>
    <s v=""/>
    <x v="1"/>
  </r>
  <r>
    <n v="515570800083"/>
    <n v="515570800083"/>
    <n v="515570800083"/>
    <n v="7080"/>
    <s v="Bp. Keleti"/>
    <d v="2019-01-24T00:00:00"/>
    <d v="2019-01-24T00:00:00"/>
    <x v="9"/>
    <e v="#N/A"/>
    <s v="hangosítás kiépítés (fix beépítésű mikrofonnal)"/>
    <n v="1"/>
    <n v="1"/>
    <n v="2000000"/>
    <m/>
    <m/>
    <m/>
    <n v="2000000"/>
    <m/>
    <d v="2019-03-25T00:00:00"/>
    <n v="2019"/>
    <n v="3"/>
    <s v=""/>
    <s v=""/>
    <s v=""/>
    <n v="2000000"/>
    <m/>
    <m/>
    <n v="7080"/>
    <s v=""/>
    <s v="kieső"/>
    <s v="nem"/>
    <s v=""/>
    <x v="1"/>
  </r>
  <r>
    <n v="515570800083"/>
    <n v="515570800083"/>
    <n v="515570800083"/>
    <n v="7080"/>
    <s v="Bp. Keleti"/>
    <d v="2019-01-24T00:00:00"/>
    <d v="2019-01-24T00:00:00"/>
    <x v="43"/>
    <e v="#N/A"/>
    <s v="ágybetét csere"/>
    <n v="1"/>
    <n v="1"/>
    <n v="5000000"/>
    <m/>
    <m/>
    <n v="5000000"/>
    <m/>
    <m/>
    <d v="2019-03-25T00:00:00"/>
    <n v="2019"/>
    <n v="3"/>
    <s v=""/>
    <s v=""/>
    <s v=""/>
    <n v="5000000"/>
    <m/>
    <m/>
    <n v="7080"/>
    <s v=""/>
    <s v="kieső"/>
    <s v="nem"/>
    <s v=""/>
    <x v="0"/>
  </r>
  <r>
    <n v="515570800083"/>
    <n v="515570800083"/>
    <n v="515570800083"/>
    <n v="7080"/>
    <s v="Bp. Keleti"/>
    <d v="2019-01-24T00:00:00"/>
    <d v="2019-01-24T00:00:00"/>
    <x v="44"/>
    <e v="#N/A"/>
    <s v="ülés áthúzás"/>
    <n v="1"/>
    <n v="1"/>
    <n v="5000000"/>
    <m/>
    <m/>
    <n v="5000000"/>
    <m/>
    <m/>
    <d v="2019-03-25T00:00:00"/>
    <n v="2019"/>
    <n v="3"/>
    <s v=""/>
    <s v=""/>
    <s v=""/>
    <n v="5000000"/>
    <m/>
    <m/>
    <n v="7080"/>
    <s v=""/>
    <s v="kieső"/>
    <s v="nem"/>
    <s v=""/>
    <x v="0"/>
  </r>
  <r>
    <n v="515570800109"/>
    <n v="515570800109"/>
    <n v="515570800109"/>
    <n v="7080"/>
    <s v="Bp. Keleti"/>
    <d v="2018-11-17T00:00:00"/>
    <d v="2018-11-17T00:00:00"/>
    <x v="6"/>
    <s v="P80115"/>
    <s v="UIC csere, zöldhurok"/>
    <n v="0"/>
    <n v="0"/>
    <n v="2781500"/>
    <m/>
    <n v="0"/>
    <m/>
    <n v="0"/>
    <m/>
    <d v="2019-01-16T00:00:00"/>
    <n v="2019"/>
    <n v="1"/>
    <n v="13262700"/>
    <n v="164222"/>
    <n v="3835778"/>
    <n v="17262700"/>
    <m/>
    <m/>
    <n v="7080"/>
    <s v=""/>
    <s v="kieső"/>
    <s v="igen"/>
    <n v="12000000"/>
    <x v="1"/>
  </r>
  <r>
    <n v="515570800109"/>
    <n v="515570800109"/>
    <n v="515570800109"/>
    <n v="7080"/>
    <s v="Bp. Keleti"/>
    <d v="2018-11-17T00:00:00"/>
    <d v="2018-11-17T00:00:00"/>
    <x v="45"/>
    <s v="P48105"/>
    <s v="pneumatikus ajtózárás kiépítése"/>
    <n v="1"/>
    <n v="0"/>
    <n v="1085700"/>
    <m/>
    <n v="14"/>
    <m/>
    <n v="0"/>
    <m/>
    <d v="2019-01-16T00:00:00"/>
    <n v="2019"/>
    <n v="1"/>
    <s v=""/>
    <s v=""/>
    <s v=""/>
    <n v="0"/>
    <m/>
    <m/>
    <n v="7080"/>
    <s v=""/>
    <s v="kieső"/>
    <s v="nem"/>
    <s v=""/>
    <x v="1"/>
  </r>
  <r>
    <n v="515570800109"/>
    <n v="515570800109"/>
    <n v="515570800109"/>
    <n v="7080"/>
    <s v="Bp. Keleti"/>
    <d v="2018-11-17T00:00:00"/>
    <d v="2018-11-17T00:00:00"/>
    <x v="8"/>
    <e v="#N/A"/>
    <s v="UIC kábel"/>
    <n v="1"/>
    <n v="0"/>
    <s v="x"/>
    <m/>
    <m/>
    <m/>
    <n v="0"/>
    <m/>
    <d v="2019-01-16T00:00:00"/>
    <n v="2019"/>
    <n v="1"/>
    <s v=""/>
    <s v=""/>
    <s v=""/>
    <n v="0"/>
    <m/>
    <m/>
    <n v="7080"/>
    <s v=""/>
    <s v="kieső"/>
    <s v="nem"/>
    <s v=""/>
    <x v="1"/>
  </r>
  <r>
    <n v="515570800109"/>
    <n v="515570800109"/>
    <n v="515570800109"/>
    <n v="7080"/>
    <s v="Bp. Keleti"/>
    <d v="2018-11-17T00:00:00"/>
    <d v="2018-11-17T00:00:00"/>
    <x v="9"/>
    <e v="#N/A"/>
    <s v="hangosítás kiépítés (fix beépítésű mikrofonnal)"/>
    <n v="1"/>
    <n v="1"/>
    <n v="2000000"/>
    <m/>
    <m/>
    <m/>
    <n v="2000000"/>
    <m/>
    <d v="2019-01-16T00:00:00"/>
    <n v="2019"/>
    <n v="1"/>
    <s v=""/>
    <s v=""/>
    <s v=""/>
    <n v="2000000"/>
    <m/>
    <m/>
    <n v="7080"/>
    <s v=""/>
    <s v="kieső"/>
    <s v="nem"/>
    <s v=""/>
    <x v="1"/>
  </r>
  <r>
    <n v="515570800109"/>
    <n v="515570800109"/>
    <n v="515570800109"/>
    <n v="7080"/>
    <s v="Bp. Keleti"/>
    <d v="2018-11-17T00:00:00"/>
    <d v="2018-11-17T00:00:00"/>
    <x v="43"/>
    <e v="#N/A"/>
    <s v="ágybetét csere"/>
    <n v="1"/>
    <n v="1"/>
    <n v="5000000"/>
    <m/>
    <m/>
    <n v="5000000"/>
    <m/>
    <m/>
    <d v="2019-01-16T00:00:00"/>
    <n v="2019"/>
    <n v="1"/>
    <s v=""/>
    <s v=""/>
    <s v=""/>
    <n v="5000000"/>
    <m/>
    <m/>
    <n v="7080"/>
    <s v=""/>
    <s v="kieső"/>
    <s v="nem"/>
    <s v=""/>
    <x v="0"/>
  </r>
  <r>
    <n v="515570800109"/>
    <n v="515570800109"/>
    <n v="515570800109"/>
    <n v="7080"/>
    <s v="Bp. Keleti"/>
    <d v="2018-11-17T00:00:00"/>
    <d v="2018-11-17T00:00:00"/>
    <x v="44"/>
    <e v="#N/A"/>
    <s v="ülés áthúzás"/>
    <n v="1"/>
    <n v="1"/>
    <n v="5000000"/>
    <m/>
    <m/>
    <n v="5000000"/>
    <m/>
    <m/>
    <d v="2019-01-16T00:00:00"/>
    <n v="2019"/>
    <n v="1"/>
    <s v=""/>
    <s v=""/>
    <s v=""/>
    <n v="5000000"/>
    <m/>
    <m/>
    <n v="7080"/>
    <s v=""/>
    <s v="kieső"/>
    <s v="nem"/>
    <s v=""/>
    <x v="0"/>
  </r>
  <r>
    <n v="515595800019"/>
    <n v="515595800019"/>
    <n v="505594800011"/>
    <n v="9580"/>
    <s v="Debrecen"/>
    <d v="2017-08-19T00:00:00"/>
    <s v="?"/>
    <x v="6"/>
    <s v="P80115"/>
    <s v="UIC csere, zöldhurok"/>
    <n v="1"/>
    <n v="1"/>
    <n v="2781500"/>
    <s v="Ft/kocsi"/>
    <n v="0"/>
    <m/>
    <n v="2781500"/>
    <m/>
    <d v="2018-11-30T00:00:00"/>
    <n v="2018"/>
    <n v="11"/>
    <n v="13000000"/>
    <n v="370012"/>
    <n v="5629988"/>
    <n v="21781500"/>
    <m/>
    <m/>
    <n v="9580"/>
    <n v="1"/>
    <s v=""/>
    <s v="igen"/>
    <n v="22242800"/>
    <x v="1"/>
  </r>
  <r>
    <n v="515595800019"/>
    <n v="515595800019"/>
    <n v="505594800011"/>
    <n v="9580"/>
    <s v="Debrecen"/>
    <d v="2017-08-19T00:00:00"/>
    <s v="?"/>
    <x v="40"/>
    <s v="P48104"/>
    <s v="ajtóreteszelés"/>
    <n v="1"/>
    <n v="1"/>
    <n v="2461300"/>
    <s v="Ft/kocsi"/>
    <n v="14"/>
    <m/>
    <n v="2461300"/>
    <m/>
    <d v="2018-11-30T00:00:00"/>
    <n v="2018"/>
    <n v="11"/>
    <s v=""/>
    <s v=""/>
    <s v=""/>
    <n v="2461300"/>
    <m/>
    <m/>
    <n v="9580"/>
    <n v="1"/>
    <s v=""/>
    <s v="nem"/>
    <s v=""/>
    <x v="1"/>
  </r>
  <r>
    <n v="515595800019"/>
    <n v="515595800019"/>
    <n v="505594800011"/>
    <n v="9580"/>
    <s v="Debrecen"/>
    <d v="2017-08-19T00:00:00"/>
    <s v="?"/>
    <x v="8"/>
    <e v="#N/A"/>
    <s v="UIC kábel"/>
    <n v="1"/>
    <n v="1"/>
    <s v="x"/>
    <m/>
    <m/>
    <m/>
    <n v="0"/>
    <m/>
    <d v="2018-11-30T00:00:00"/>
    <n v="2018"/>
    <n v="11"/>
    <s v=""/>
    <s v=""/>
    <s v=""/>
    <n v="0"/>
    <m/>
    <m/>
    <n v="9580"/>
    <n v="1"/>
    <s v=""/>
    <s v="nem"/>
    <s v=""/>
    <x v="1"/>
  </r>
  <r>
    <n v="515595800019"/>
    <n v="515595800019"/>
    <n v="505594800011"/>
    <n v="9580"/>
    <s v="Debrecen"/>
    <d v="2017-08-19T00:00:00"/>
    <s v="?"/>
    <x v="46"/>
    <e v="#N/A"/>
    <s v="belföldiesítés és kerékpárszállító kampó beépítés"/>
    <n v="1"/>
    <n v="1"/>
    <n v="17000000"/>
    <m/>
    <m/>
    <n v="17000000"/>
    <m/>
    <m/>
    <d v="2018-11-30T00:00:00"/>
    <n v="2018"/>
    <n v="11"/>
    <s v=""/>
    <s v=""/>
    <s v=""/>
    <n v="17000000"/>
    <m/>
    <m/>
    <n v="9580"/>
    <n v="1"/>
    <s v=""/>
    <s v="nem"/>
    <s v=""/>
    <x v="0"/>
  </r>
  <r>
    <n v="515595800027"/>
    <n v="515595800027"/>
    <n v="505594800029"/>
    <n v="9580"/>
    <s v="Miskolc"/>
    <d v="2017-08-19T00:00:00"/>
    <s v="?"/>
    <x v="6"/>
    <s v="P80115"/>
    <s v="UIC csere, zöldhurok"/>
    <n v="1"/>
    <n v="1"/>
    <n v="2781500"/>
    <s v="Ft/kocsi"/>
    <n v="0"/>
    <m/>
    <n v="2781500"/>
    <m/>
    <d v="2018-11-30T00:00:00"/>
    <n v="2018"/>
    <n v="11"/>
    <n v="13000000"/>
    <n v="370012"/>
    <n v="5629988"/>
    <n v="21781500"/>
    <m/>
    <m/>
    <n v="9580"/>
    <s v=""/>
    <s v=""/>
    <s v="igen"/>
    <n v="22242800"/>
    <x v="1"/>
  </r>
  <r>
    <n v="515595800027"/>
    <n v="515595800027"/>
    <n v="505594800029"/>
    <n v="9580"/>
    <s v="Miskolc"/>
    <d v="2017-08-19T00:00:00"/>
    <s v="?"/>
    <x v="40"/>
    <s v="P48104"/>
    <s v="ajtóreteszelés"/>
    <n v="1"/>
    <n v="1"/>
    <n v="2461300"/>
    <s v="Ft/kocsi"/>
    <n v="14"/>
    <m/>
    <n v="2461300"/>
    <m/>
    <d v="2018-11-30T00:00:00"/>
    <n v="2018"/>
    <n v="11"/>
    <s v=""/>
    <s v=""/>
    <s v=""/>
    <n v="2461300"/>
    <m/>
    <m/>
    <n v="9580"/>
    <s v=""/>
    <s v=""/>
    <s v="nem"/>
    <s v=""/>
    <x v="1"/>
  </r>
  <r>
    <n v="515595800027"/>
    <n v="515595800027"/>
    <n v="505594800029"/>
    <n v="9580"/>
    <s v="Miskolc"/>
    <d v="2017-08-19T00:00:00"/>
    <s v="?"/>
    <x v="8"/>
    <e v="#N/A"/>
    <s v="UIC kábel"/>
    <n v="1"/>
    <n v="1"/>
    <s v="x"/>
    <m/>
    <m/>
    <m/>
    <n v="0"/>
    <m/>
    <d v="2018-11-30T00:00:00"/>
    <n v="2018"/>
    <n v="11"/>
    <s v=""/>
    <s v=""/>
    <s v=""/>
    <n v="0"/>
    <m/>
    <m/>
    <n v="9580"/>
    <s v=""/>
    <s v=""/>
    <s v="nem"/>
    <s v=""/>
    <x v="1"/>
  </r>
  <r>
    <n v="515595800027"/>
    <n v="515595800027"/>
    <n v="505594800029"/>
    <n v="9580"/>
    <s v="Miskolc"/>
    <d v="2017-08-19T00:00:00"/>
    <s v="?"/>
    <x v="46"/>
    <e v="#N/A"/>
    <s v="belföldiesítés és kerékpárszállító kampó beépítés"/>
    <n v="1"/>
    <n v="1"/>
    <n v="17000000"/>
    <m/>
    <m/>
    <n v="17000000"/>
    <m/>
    <m/>
    <d v="2018-11-30T00:00:00"/>
    <n v="2018"/>
    <n v="11"/>
    <s v=""/>
    <s v=""/>
    <s v=""/>
    <n v="17000000"/>
    <m/>
    <m/>
    <n v="9580"/>
    <s v=""/>
    <s v=""/>
    <s v="nem"/>
    <s v=""/>
    <x v="0"/>
  </r>
  <r>
    <n v="515595800035"/>
    <n v="515595800035"/>
    <n v="505594800037"/>
    <n v="9580"/>
    <s v="Debrecen"/>
    <d v="2018-09-28T00:00:00"/>
    <d v="2018-09-28T00:00:00"/>
    <x v="6"/>
    <s v="P80115"/>
    <s v="UIC csere, zöldhurok"/>
    <n v="0"/>
    <n v="0"/>
    <n v="2781500"/>
    <s v="Ft/kocsi"/>
    <n v="0"/>
    <m/>
    <n v="0"/>
    <m/>
    <d v="2018-11-27T00:00:00"/>
    <n v="2018"/>
    <n v="11"/>
    <n v="13000000"/>
    <n v="370012"/>
    <n v="5629988"/>
    <n v="19000000"/>
    <m/>
    <m/>
    <n v="9580"/>
    <s v=""/>
    <s v=""/>
    <s v="igen"/>
    <n v="17000000"/>
    <x v="1"/>
  </r>
  <r>
    <n v="515595800035"/>
    <n v="515595800035"/>
    <n v="505594800037"/>
    <n v="9580"/>
    <s v="Debrecen"/>
    <d v="2018-09-28T00:00:00"/>
    <d v="2018-09-28T00:00:00"/>
    <x v="40"/>
    <s v="P48104"/>
    <s v="ajtóreteszelés"/>
    <n v="1"/>
    <n v="0"/>
    <n v="2461300"/>
    <s v="Ft/kocsi"/>
    <n v="14"/>
    <m/>
    <n v="0"/>
    <m/>
    <d v="2018-11-27T00:00:00"/>
    <n v="2018"/>
    <n v="11"/>
    <s v=""/>
    <s v=""/>
    <s v=""/>
    <n v="0"/>
    <m/>
    <m/>
    <n v="9580"/>
    <s v=""/>
    <s v=""/>
    <s v="nem"/>
    <s v=""/>
    <x v="1"/>
  </r>
  <r>
    <n v="515595800035"/>
    <n v="515595800035"/>
    <n v="505594800037"/>
    <n v="9580"/>
    <s v="Debrecen"/>
    <d v="2018-09-28T00:00:00"/>
    <d v="2018-09-28T00:00:00"/>
    <x v="8"/>
    <e v="#N/A"/>
    <s v="UIC kábel"/>
    <n v="1"/>
    <n v="1"/>
    <s v="x"/>
    <m/>
    <m/>
    <m/>
    <n v="0"/>
    <m/>
    <d v="2018-11-27T00:00:00"/>
    <n v="2018"/>
    <n v="11"/>
    <s v=""/>
    <s v=""/>
    <s v=""/>
    <n v="0"/>
    <m/>
    <m/>
    <n v="9580"/>
    <s v=""/>
    <s v=""/>
    <s v="nem"/>
    <s v=""/>
    <x v="1"/>
  </r>
  <r>
    <n v="515595800035"/>
    <n v="515595800035"/>
    <n v="505594800037"/>
    <n v="9580"/>
    <s v="Debrecen"/>
    <d v="2018-09-28T00:00:00"/>
    <d v="2018-09-28T00:00:00"/>
    <x v="46"/>
    <e v="#N/A"/>
    <s v="belföldiesítés és kerékpárszállító kampó beépítés"/>
    <n v="1"/>
    <n v="1"/>
    <n v="17000000"/>
    <m/>
    <m/>
    <n v="17000000"/>
    <m/>
    <m/>
    <d v="2018-11-27T00:00:00"/>
    <n v="2018"/>
    <n v="11"/>
    <s v=""/>
    <s v=""/>
    <s v=""/>
    <n v="17000000"/>
    <m/>
    <m/>
    <n v="9580"/>
    <s v=""/>
    <s v=""/>
    <s v="nem"/>
    <s v=""/>
    <x v="0"/>
  </r>
  <r>
    <n v="515595800050"/>
    <n v="515595800050"/>
    <n v="505594800052"/>
    <n v="9580"/>
    <s v="Debrecen"/>
    <d v="2018-09-06T00:00:00"/>
    <d v="2018-09-06T00:00:00"/>
    <x v="6"/>
    <s v="P80115"/>
    <s v="UIC csere, zöldhurok"/>
    <n v="0"/>
    <n v="0"/>
    <n v="2781500"/>
    <s v="Ft/kocsi"/>
    <n v="0"/>
    <m/>
    <n v="0"/>
    <m/>
    <d v="2018-11-05T00:00:00"/>
    <n v="2018"/>
    <n v="11"/>
    <n v="13000000"/>
    <n v="370012"/>
    <n v="5629988"/>
    <n v="19000000"/>
    <m/>
    <m/>
    <n v="9580"/>
    <s v=""/>
    <s v=""/>
    <s v="igen"/>
    <n v="17000000"/>
    <x v="1"/>
  </r>
  <r>
    <n v="515595800050"/>
    <n v="515595800050"/>
    <n v="505594800052"/>
    <n v="9580"/>
    <s v="Debrecen"/>
    <d v="2018-09-06T00:00:00"/>
    <d v="2018-09-06T00:00:00"/>
    <x v="40"/>
    <s v="P48104"/>
    <s v="ajtóreteszelés"/>
    <n v="1"/>
    <n v="0"/>
    <n v="2461300"/>
    <s v="Ft/kocsi"/>
    <n v="14"/>
    <m/>
    <n v="0"/>
    <m/>
    <d v="2018-11-05T00:00:00"/>
    <n v="2018"/>
    <n v="11"/>
    <s v=""/>
    <s v=""/>
    <s v=""/>
    <n v="0"/>
    <m/>
    <m/>
    <n v="9580"/>
    <s v=""/>
    <s v=""/>
    <s v="nem"/>
    <s v=""/>
    <x v="1"/>
  </r>
  <r>
    <n v="515595800050"/>
    <n v="515595800050"/>
    <n v="505594800052"/>
    <n v="9580"/>
    <s v="Debrecen"/>
    <d v="2018-09-06T00:00:00"/>
    <d v="2018-09-06T00:00:00"/>
    <x v="8"/>
    <e v="#N/A"/>
    <s v="UIC kábel"/>
    <n v="1"/>
    <n v="1"/>
    <s v="x"/>
    <m/>
    <m/>
    <m/>
    <n v="0"/>
    <m/>
    <d v="2018-11-05T00:00:00"/>
    <n v="2018"/>
    <n v="11"/>
    <s v=""/>
    <s v=""/>
    <s v=""/>
    <n v="0"/>
    <m/>
    <m/>
    <n v="9580"/>
    <s v=""/>
    <s v=""/>
    <s v="nem"/>
    <s v=""/>
    <x v="1"/>
  </r>
  <r>
    <n v="515595800050"/>
    <n v="515595800050"/>
    <n v="505594800052"/>
    <n v="9580"/>
    <s v="Debrecen"/>
    <d v="2018-09-06T00:00:00"/>
    <d v="2018-09-06T00:00:00"/>
    <x v="46"/>
    <e v="#N/A"/>
    <s v="belföldiesítés és kerékpárszállító kampó beépítés"/>
    <n v="1"/>
    <n v="1"/>
    <n v="17000000"/>
    <m/>
    <m/>
    <n v="17000000"/>
    <m/>
    <m/>
    <d v="2018-11-05T00:00:00"/>
    <n v="2018"/>
    <n v="11"/>
    <s v=""/>
    <s v=""/>
    <s v=""/>
    <n v="17000000"/>
    <m/>
    <m/>
    <n v="9580"/>
    <s v=""/>
    <s v=""/>
    <s v="nem"/>
    <s v=""/>
    <x v="0"/>
  </r>
  <r>
    <n v="515595800092"/>
    <n v="515595800092"/>
    <n v="505594800094"/>
    <n v="9580"/>
    <s v="Debrecen"/>
    <d v="2017-08-22T00:00:00"/>
    <s v="?"/>
    <x v="6"/>
    <s v="P80115"/>
    <s v="UIC csere, zöldhurok"/>
    <n v="1"/>
    <n v="1"/>
    <n v="2781500"/>
    <s v="Ft/kocsi"/>
    <n v="0"/>
    <m/>
    <n v="2781500"/>
    <m/>
    <d v="2018-11-30T00:00:00"/>
    <n v="2018"/>
    <n v="11"/>
    <n v="13000000"/>
    <n v="370012"/>
    <n v="5629988"/>
    <n v="21781500"/>
    <m/>
    <m/>
    <n v="9580"/>
    <s v=""/>
    <s v=""/>
    <s v="igen"/>
    <n v="22242800"/>
    <x v="1"/>
  </r>
  <r>
    <n v="515595800092"/>
    <n v="515595800092"/>
    <n v="505594800094"/>
    <n v="9580"/>
    <s v="Debrecen"/>
    <d v="2017-08-22T00:00:00"/>
    <s v="?"/>
    <x v="40"/>
    <s v="P48104"/>
    <s v="ajtóreteszelés"/>
    <n v="1"/>
    <n v="1"/>
    <n v="2461300"/>
    <s v="Ft/kocsi"/>
    <n v="14"/>
    <m/>
    <n v="2461300"/>
    <m/>
    <d v="2018-11-30T00:00:00"/>
    <n v="2018"/>
    <n v="11"/>
    <s v=""/>
    <s v=""/>
    <s v=""/>
    <n v="2461300"/>
    <m/>
    <m/>
    <n v="9580"/>
    <s v=""/>
    <s v=""/>
    <s v="nem"/>
    <s v=""/>
    <x v="1"/>
  </r>
  <r>
    <n v="515595800092"/>
    <n v="515595800092"/>
    <n v="505594800094"/>
    <n v="9580"/>
    <s v="Debrecen"/>
    <d v="2017-08-22T00:00:00"/>
    <s v="?"/>
    <x v="8"/>
    <e v="#N/A"/>
    <s v="UIC kábel"/>
    <n v="1"/>
    <n v="1"/>
    <s v="x"/>
    <m/>
    <m/>
    <m/>
    <n v="0"/>
    <m/>
    <d v="2018-11-30T00:00:00"/>
    <n v="2018"/>
    <n v="11"/>
    <s v=""/>
    <s v=""/>
    <s v=""/>
    <n v="0"/>
    <m/>
    <m/>
    <n v="9580"/>
    <s v=""/>
    <s v=""/>
    <s v="nem"/>
    <s v=""/>
    <x v="1"/>
  </r>
  <r>
    <n v="515595800092"/>
    <n v="515595800092"/>
    <n v="505594800094"/>
    <n v="9580"/>
    <s v="Debrecen"/>
    <d v="2017-08-22T00:00:00"/>
    <s v="?"/>
    <x v="46"/>
    <e v="#N/A"/>
    <s v="belföldiesítés és kerékpárszállító kampó beépítés"/>
    <n v="1"/>
    <n v="1"/>
    <n v="17000000"/>
    <m/>
    <m/>
    <n v="17000000"/>
    <m/>
    <m/>
    <d v="2018-11-30T00:00:00"/>
    <n v="2018"/>
    <n v="11"/>
    <s v=""/>
    <s v=""/>
    <s v=""/>
    <n v="17000000"/>
    <m/>
    <m/>
    <n v="9580"/>
    <s v=""/>
    <s v=""/>
    <s v="nem"/>
    <s v=""/>
    <x v="0"/>
  </r>
  <r>
    <n v="515595800159"/>
    <n v="515595800159"/>
    <n v="505594800151"/>
    <n v="9580"/>
    <s v="Miskolc"/>
    <d v="2018-10-19T00:00:00"/>
    <d v="2018-10-19T00:00:00"/>
    <x v="6"/>
    <s v="P80115"/>
    <s v="UIC csere, zöldhurok"/>
    <n v="0"/>
    <n v="0"/>
    <n v="2781500"/>
    <s v="Ft/kocsi"/>
    <n v="0"/>
    <m/>
    <n v="0"/>
    <m/>
    <d v="2018-12-18T00:00:00"/>
    <n v="2018"/>
    <n v="12"/>
    <n v="13000000"/>
    <n v="370012"/>
    <n v="5629988"/>
    <n v="19000000"/>
    <m/>
    <m/>
    <n v="9580"/>
    <s v=""/>
    <s v=""/>
    <s v="igen"/>
    <n v="17000000"/>
    <x v="1"/>
  </r>
  <r>
    <n v="515595800159"/>
    <n v="515595800159"/>
    <n v="505594800151"/>
    <n v="9580"/>
    <s v="Miskolc"/>
    <d v="2018-10-19T00:00:00"/>
    <d v="2018-10-19T00:00:00"/>
    <x v="40"/>
    <s v="P48104"/>
    <s v="ajtóreteszelés"/>
    <n v="1"/>
    <n v="0"/>
    <n v="2461300"/>
    <s v="Ft/kocsi"/>
    <n v="14"/>
    <m/>
    <n v="0"/>
    <m/>
    <d v="2018-12-18T00:00:00"/>
    <n v="2018"/>
    <n v="12"/>
    <s v=""/>
    <s v=""/>
    <s v=""/>
    <n v="0"/>
    <m/>
    <m/>
    <n v="9580"/>
    <s v=""/>
    <s v=""/>
    <s v="nem"/>
    <s v=""/>
    <x v="1"/>
  </r>
  <r>
    <n v="515595800159"/>
    <n v="515595800159"/>
    <n v="505594800151"/>
    <n v="9580"/>
    <s v="Miskolc"/>
    <d v="2018-10-19T00:00:00"/>
    <d v="2018-10-19T00:00:00"/>
    <x v="8"/>
    <e v="#N/A"/>
    <s v="UIC kábel"/>
    <n v="1"/>
    <n v="1"/>
    <s v="x"/>
    <m/>
    <m/>
    <m/>
    <n v="0"/>
    <m/>
    <d v="2018-12-18T00:00:00"/>
    <n v="2018"/>
    <n v="12"/>
    <s v=""/>
    <s v=""/>
    <s v=""/>
    <n v="0"/>
    <m/>
    <m/>
    <n v="9580"/>
    <s v=""/>
    <s v=""/>
    <s v="nem"/>
    <s v=""/>
    <x v="1"/>
  </r>
  <r>
    <n v="515595800159"/>
    <n v="515595800159"/>
    <n v="505594800151"/>
    <n v="9580"/>
    <s v="Miskolc"/>
    <d v="2018-10-19T00:00:00"/>
    <d v="2018-10-19T00:00:00"/>
    <x v="46"/>
    <e v="#N/A"/>
    <s v="belföldiesítés és kerékpárszállító kampó beépítés"/>
    <n v="1"/>
    <n v="1"/>
    <n v="17000000"/>
    <m/>
    <m/>
    <n v="17000000"/>
    <m/>
    <m/>
    <d v="2018-12-18T00:00:00"/>
    <n v="2018"/>
    <n v="12"/>
    <s v=""/>
    <s v=""/>
    <s v=""/>
    <n v="17000000"/>
    <m/>
    <m/>
    <n v="9580"/>
    <s v=""/>
    <s v=""/>
    <s v="nem"/>
    <s v=""/>
    <x v="0"/>
  </r>
  <r>
    <n v="515595800175"/>
    <n v="515595800175"/>
    <n v="505594800177"/>
    <n v="9580"/>
    <s v="Bp. Keleti"/>
    <d v="2018-10-24T00:00:00"/>
    <d v="2018-10-24T00:00:00"/>
    <x v="6"/>
    <s v="P80115"/>
    <s v="UIC csere, zöldhurok"/>
    <n v="0"/>
    <n v="0"/>
    <n v="2781500"/>
    <s v="Ft/kocsi"/>
    <n v="0"/>
    <m/>
    <n v="0"/>
    <m/>
    <d v="2018-12-23T00:00:00"/>
    <n v="2018"/>
    <n v="12"/>
    <n v="13000000"/>
    <n v="370012"/>
    <n v="5629988"/>
    <n v="19000000"/>
    <m/>
    <m/>
    <n v="9580"/>
    <s v=""/>
    <s v=""/>
    <s v="igen"/>
    <n v="17000000"/>
    <x v="1"/>
  </r>
  <r>
    <n v="515595800175"/>
    <n v="515595800175"/>
    <n v="505594800177"/>
    <n v="9580"/>
    <s v="Bp. Keleti"/>
    <d v="2018-10-24T00:00:00"/>
    <d v="2018-10-24T00:00:00"/>
    <x v="40"/>
    <s v="P48104"/>
    <s v="ajtóreteszelés"/>
    <n v="1"/>
    <n v="0"/>
    <n v="2461300"/>
    <s v="Ft/kocsi"/>
    <n v="14"/>
    <m/>
    <n v="0"/>
    <m/>
    <d v="2018-12-23T00:00:00"/>
    <n v="2018"/>
    <n v="12"/>
    <s v=""/>
    <s v=""/>
    <s v=""/>
    <n v="0"/>
    <m/>
    <m/>
    <n v="9580"/>
    <s v=""/>
    <s v=""/>
    <s v="nem"/>
    <s v=""/>
    <x v="1"/>
  </r>
  <r>
    <n v="515595800175"/>
    <n v="515595800175"/>
    <n v="505594800177"/>
    <n v="9580"/>
    <s v="Bp. Keleti"/>
    <d v="2018-10-24T00:00:00"/>
    <d v="2018-10-24T00:00:00"/>
    <x v="8"/>
    <e v="#N/A"/>
    <s v="UIC kábel"/>
    <n v="1"/>
    <n v="1"/>
    <s v="x"/>
    <m/>
    <m/>
    <m/>
    <n v="0"/>
    <m/>
    <d v="2018-12-23T00:00:00"/>
    <n v="2018"/>
    <n v="12"/>
    <s v=""/>
    <s v=""/>
    <s v=""/>
    <n v="0"/>
    <m/>
    <m/>
    <n v="9580"/>
    <s v=""/>
    <s v=""/>
    <s v="nem"/>
    <s v=""/>
    <x v="1"/>
  </r>
  <r>
    <n v="515595800175"/>
    <n v="515595800175"/>
    <n v="505594800177"/>
    <n v="9580"/>
    <s v="Bp. Keleti"/>
    <d v="2018-10-24T00:00:00"/>
    <d v="2018-10-24T00:00:00"/>
    <x v="46"/>
    <e v="#N/A"/>
    <s v="belföldiesítés és kerékpárszállító kampó beépítés"/>
    <n v="1"/>
    <n v="1"/>
    <n v="17000000"/>
    <m/>
    <m/>
    <n v="17000000"/>
    <m/>
    <m/>
    <d v="2018-12-23T00:00:00"/>
    <n v="2018"/>
    <n v="12"/>
    <s v=""/>
    <s v=""/>
    <s v=""/>
    <n v="17000000"/>
    <m/>
    <m/>
    <n v="9580"/>
    <s v=""/>
    <s v=""/>
    <s v="nem"/>
    <s v=""/>
    <x v="0"/>
  </r>
  <r>
    <n v="515595800183"/>
    <n v="515595800183"/>
    <n v="505594800185"/>
    <n v="9580"/>
    <s v="Nagykanizsa"/>
    <d v="2017-08-23T00:00:00"/>
    <s v="?"/>
    <x v="6"/>
    <s v="P80115"/>
    <s v="UIC csere, zöldhurok"/>
    <n v="1"/>
    <n v="1"/>
    <n v="2781500"/>
    <s v="Ft/kocsi"/>
    <n v="0"/>
    <m/>
    <n v="2781500"/>
    <m/>
    <d v="2018-11-30T00:00:00"/>
    <n v="2018"/>
    <n v="11"/>
    <n v="13000000"/>
    <n v="370012"/>
    <n v="5629988"/>
    <n v="21781500"/>
    <m/>
    <m/>
    <n v="9580"/>
    <s v=""/>
    <s v=""/>
    <s v="igen"/>
    <n v="22242800"/>
    <x v="1"/>
  </r>
  <r>
    <n v="515595800183"/>
    <n v="515595800183"/>
    <n v="505594800185"/>
    <n v="9580"/>
    <s v="Nagykanizsa"/>
    <d v="2017-08-23T00:00:00"/>
    <s v="?"/>
    <x v="40"/>
    <s v="P48104"/>
    <s v="ajtóreteszelés"/>
    <n v="1"/>
    <n v="1"/>
    <n v="2461300"/>
    <s v="Ft/kocsi"/>
    <n v="14"/>
    <m/>
    <n v="2461300"/>
    <m/>
    <d v="2018-11-30T00:00:00"/>
    <n v="2018"/>
    <n v="11"/>
    <s v=""/>
    <s v=""/>
    <s v=""/>
    <n v="2461300"/>
    <m/>
    <m/>
    <n v="9580"/>
    <s v=""/>
    <s v=""/>
    <s v="nem"/>
    <s v=""/>
    <x v="1"/>
  </r>
  <r>
    <n v="515595800183"/>
    <n v="515595800183"/>
    <n v="505594800185"/>
    <n v="9580"/>
    <s v="Nagykanizsa"/>
    <d v="2017-08-23T00:00:00"/>
    <s v="?"/>
    <x v="8"/>
    <e v="#N/A"/>
    <s v="UIC kábel"/>
    <n v="1"/>
    <n v="1"/>
    <s v="x"/>
    <m/>
    <m/>
    <m/>
    <n v="0"/>
    <m/>
    <d v="2018-11-30T00:00:00"/>
    <n v="2018"/>
    <n v="11"/>
    <s v=""/>
    <s v=""/>
    <s v=""/>
    <n v="0"/>
    <m/>
    <m/>
    <n v="9580"/>
    <s v=""/>
    <s v=""/>
    <s v="nem"/>
    <s v=""/>
    <x v="1"/>
  </r>
  <r>
    <n v="515595800183"/>
    <n v="515595800183"/>
    <n v="505594800185"/>
    <n v="9580"/>
    <s v="Nagykanizsa"/>
    <d v="2017-08-23T00:00:00"/>
    <s v="?"/>
    <x v="46"/>
    <e v="#N/A"/>
    <s v="belföldiesítés és kerékpárszállító kampó beépítés"/>
    <n v="1"/>
    <n v="1"/>
    <n v="17000000"/>
    <m/>
    <m/>
    <n v="17000000"/>
    <m/>
    <m/>
    <d v="2018-11-30T00:00:00"/>
    <n v="2018"/>
    <n v="11"/>
    <s v=""/>
    <s v=""/>
    <s v=""/>
    <n v="17000000"/>
    <m/>
    <m/>
    <n v="9580"/>
    <s v=""/>
    <s v=""/>
    <s v="nem"/>
    <s v=""/>
    <x v="0"/>
  </r>
  <r>
    <n v="515595800191"/>
    <n v="515595800191"/>
    <n v="505594800193"/>
    <n v="9580"/>
    <s v="Miskolc"/>
    <d v="2018-11-16T00:00:00"/>
    <d v="2018-11-16T00:00:00"/>
    <x v="6"/>
    <s v="P80115"/>
    <s v="UIC csere, zöldhurok"/>
    <n v="0"/>
    <n v="0"/>
    <n v="2781500"/>
    <s v="Ft/kocsi"/>
    <n v="0"/>
    <m/>
    <n v="0"/>
    <m/>
    <d v="2019-01-15T00:00:00"/>
    <n v="2019"/>
    <n v="1"/>
    <n v="13000000"/>
    <n v="370012"/>
    <n v="5629988"/>
    <n v="19000000"/>
    <m/>
    <m/>
    <n v="9580"/>
    <s v=""/>
    <s v=""/>
    <s v="igen"/>
    <n v="17000000"/>
    <x v="1"/>
  </r>
  <r>
    <n v="515595800191"/>
    <n v="515595800191"/>
    <n v="505594800193"/>
    <n v="9580"/>
    <s v="Miskolc"/>
    <d v="2018-11-16T00:00:00"/>
    <d v="2018-11-16T00:00:00"/>
    <x v="40"/>
    <s v="P48104"/>
    <s v="ajtóreteszelés"/>
    <n v="1"/>
    <n v="0"/>
    <n v="2461300"/>
    <s v="Ft/kocsi"/>
    <n v="14"/>
    <m/>
    <n v="0"/>
    <m/>
    <d v="2019-01-15T00:00:00"/>
    <n v="2019"/>
    <n v="1"/>
    <s v=""/>
    <s v=""/>
    <s v=""/>
    <n v="0"/>
    <m/>
    <m/>
    <n v="9580"/>
    <s v=""/>
    <s v=""/>
    <s v="nem"/>
    <s v=""/>
    <x v="1"/>
  </r>
  <r>
    <n v="515595800191"/>
    <n v="515595800191"/>
    <n v="505594800193"/>
    <n v="9580"/>
    <s v="Miskolc"/>
    <d v="2018-11-16T00:00:00"/>
    <d v="2018-11-16T00:00:00"/>
    <x v="8"/>
    <e v="#N/A"/>
    <s v="UIC kábel"/>
    <n v="1"/>
    <n v="1"/>
    <s v="x"/>
    <m/>
    <m/>
    <m/>
    <n v="0"/>
    <m/>
    <d v="2019-01-15T00:00:00"/>
    <n v="2019"/>
    <n v="1"/>
    <s v=""/>
    <s v=""/>
    <s v=""/>
    <n v="0"/>
    <m/>
    <m/>
    <n v="9580"/>
    <s v=""/>
    <s v=""/>
    <s v="nem"/>
    <s v=""/>
    <x v="1"/>
  </r>
  <r>
    <n v="515595800191"/>
    <n v="515595800191"/>
    <n v="505594800193"/>
    <n v="9580"/>
    <s v="Miskolc"/>
    <d v="2018-11-16T00:00:00"/>
    <d v="2018-11-16T00:00:00"/>
    <x v="46"/>
    <e v="#N/A"/>
    <s v="belföldiesítés és kerékpárszállító kampó beépítés"/>
    <n v="1"/>
    <n v="1"/>
    <n v="17000000"/>
    <m/>
    <m/>
    <n v="17000000"/>
    <m/>
    <m/>
    <d v="2019-01-15T00:00:00"/>
    <n v="2019"/>
    <n v="1"/>
    <s v=""/>
    <s v=""/>
    <s v=""/>
    <n v="17000000"/>
    <m/>
    <m/>
    <n v="9580"/>
    <s v=""/>
    <s v=""/>
    <s v="nem"/>
    <s v=""/>
    <x v="0"/>
  </r>
  <r>
    <n v="515595800209"/>
    <n v="515595800209"/>
    <n v="505594800201"/>
    <n v="9580"/>
    <s v="Bp. Nyugati"/>
    <d v="2018-08-27T00:00:00"/>
    <d v="2018-08-27T00:00:00"/>
    <x v="6"/>
    <s v="P80115"/>
    <s v="UIC csere, zöldhurok"/>
    <n v="0"/>
    <n v="0"/>
    <n v="2781500"/>
    <s v="Ft/kocsi"/>
    <n v="0"/>
    <m/>
    <n v="0"/>
    <m/>
    <d v="2018-10-26T00:00:00"/>
    <n v="2018"/>
    <n v="10"/>
    <n v="13000000"/>
    <n v="370012"/>
    <n v="5629988"/>
    <n v="19000000"/>
    <m/>
    <m/>
    <n v="9580"/>
    <s v=""/>
    <s v=""/>
    <s v="igen"/>
    <n v="17000000"/>
    <x v="1"/>
  </r>
  <r>
    <n v="515595800209"/>
    <n v="515595800209"/>
    <n v="505594800201"/>
    <n v="9580"/>
    <s v="Bp. Nyugati"/>
    <d v="2018-08-27T00:00:00"/>
    <d v="2018-08-27T00:00:00"/>
    <x v="40"/>
    <s v="P48104"/>
    <s v="ajtóreteszelés"/>
    <n v="1"/>
    <n v="0"/>
    <n v="2461300"/>
    <s v="Ft/kocsi"/>
    <n v="14"/>
    <m/>
    <n v="0"/>
    <m/>
    <d v="2018-10-26T00:00:00"/>
    <n v="2018"/>
    <n v="10"/>
    <s v=""/>
    <s v=""/>
    <s v=""/>
    <n v="0"/>
    <m/>
    <m/>
    <n v="9580"/>
    <s v=""/>
    <s v=""/>
    <s v="nem"/>
    <s v=""/>
    <x v="1"/>
  </r>
  <r>
    <n v="515595800209"/>
    <n v="515595800209"/>
    <n v="505594800201"/>
    <n v="9580"/>
    <s v="Bp. Nyugati"/>
    <d v="2018-08-27T00:00:00"/>
    <d v="2018-08-27T00:00:00"/>
    <x v="8"/>
    <e v="#N/A"/>
    <s v="UIC kábel"/>
    <n v="1"/>
    <n v="1"/>
    <s v="x"/>
    <m/>
    <m/>
    <m/>
    <n v="0"/>
    <m/>
    <d v="2018-10-26T00:00:00"/>
    <n v="2018"/>
    <n v="10"/>
    <s v=""/>
    <s v=""/>
    <s v=""/>
    <n v="0"/>
    <m/>
    <m/>
    <n v="9580"/>
    <s v=""/>
    <s v=""/>
    <s v="nem"/>
    <s v=""/>
    <x v="1"/>
  </r>
  <r>
    <n v="515595800209"/>
    <n v="515595800209"/>
    <n v="505594800201"/>
    <n v="9580"/>
    <s v="Bp. Nyugati"/>
    <d v="2018-08-27T00:00:00"/>
    <d v="2018-08-27T00:00:00"/>
    <x v="46"/>
    <e v="#N/A"/>
    <s v="belföldiesítés és kerékpárszállító kampó beépítés"/>
    <n v="1"/>
    <n v="1"/>
    <n v="17000000"/>
    <m/>
    <m/>
    <n v="17000000"/>
    <m/>
    <m/>
    <d v="2018-10-26T00:00:00"/>
    <n v="2018"/>
    <n v="10"/>
    <s v=""/>
    <s v=""/>
    <s v=""/>
    <n v="17000000"/>
    <m/>
    <m/>
    <n v="9580"/>
    <s v=""/>
    <s v=""/>
    <s v="nem"/>
    <s v=""/>
    <x v="0"/>
  </r>
  <r>
    <n v="505520170091"/>
    <n v="505520170091"/>
    <n v="505520170091"/>
    <n v="2017"/>
    <s v="Békéscsaba"/>
    <d v="2018-10-25T00:00:00"/>
    <d v="2018-10-25T00:00:00"/>
    <x v="47"/>
    <s v="nincs"/>
    <s v="MÁV 9a forgóváz csapágyvezetés korszerűsítés"/>
    <n v="1"/>
    <n v="1"/>
    <n v="412200"/>
    <s v="Ft/kocsi"/>
    <n v="30"/>
    <n v="412200"/>
    <m/>
    <m/>
    <d v="2018-12-24T00:00:00"/>
    <n v="2018"/>
    <n v="12"/>
    <s v=""/>
    <s v=""/>
    <s v=""/>
    <n v="412200"/>
    <m/>
    <m/>
    <n v="2017"/>
    <n v="1"/>
    <s v="kieső"/>
    <s v="nem"/>
    <s v=""/>
    <x v="0"/>
  </r>
  <r>
    <n v="505520170091"/>
    <n v="505520170091"/>
    <n v="505520170091"/>
    <n v="2017"/>
    <s v="Békéscsaba"/>
    <d v="2018-10-25T00:00:00"/>
    <d v="2018-10-25T00:00:00"/>
    <x v="21"/>
    <e v="#N/A"/>
    <s v="szolgálati tároló kialakítás"/>
    <n v="1"/>
    <n v="1"/>
    <n v="1000000"/>
    <m/>
    <m/>
    <n v="1000000"/>
    <m/>
    <m/>
    <d v="2018-12-24T00:00:00"/>
    <n v="2018"/>
    <n v="12"/>
    <s v=""/>
    <s v=""/>
    <s v=""/>
    <n v="1000000"/>
    <m/>
    <m/>
    <n v="2017"/>
    <n v="1"/>
    <s v="kieső"/>
    <s v="nem"/>
    <s v=""/>
    <x v="0"/>
  </r>
  <r>
    <n v="505520170109"/>
    <n v="505520170109"/>
    <n v="505520170109"/>
    <n v="2017"/>
    <s v="Békéscsaba"/>
    <d v="2018-10-25T00:00:00"/>
    <d v="2018-10-25T00:00:00"/>
    <x v="47"/>
    <s v="nincs"/>
    <s v="MÁV 9a forgóváz csapágyvezetés korszerűsítés"/>
    <n v="1"/>
    <n v="1"/>
    <n v="412200"/>
    <s v="Ft/kocsi"/>
    <n v="30"/>
    <n v="412200"/>
    <m/>
    <m/>
    <d v="2018-12-24T00:00:00"/>
    <n v="2018"/>
    <n v="12"/>
    <s v=""/>
    <s v=""/>
    <s v=""/>
    <n v="412200"/>
    <m/>
    <m/>
    <n v="2017"/>
    <s v=""/>
    <s v="kieső"/>
    <s v="nem"/>
    <s v=""/>
    <x v="0"/>
  </r>
  <r>
    <n v="505520170109"/>
    <n v="505520170109"/>
    <n v="505520170109"/>
    <n v="2017"/>
    <s v="Békéscsaba"/>
    <d v="2018-10-25T00:00:00"/>
    <d v="2018-10-25T00:00:00"/>
    <x v="21"/>
    <e v="#N/A"/>
    <s v="szolgálati tároló kialakítás"/>
    <n v="1"/>
    <n v="0"/>
    <n v="1000000"/>
    <m/>
    <m/>
    <n v="0"/>
    <m/>
    <m/>
    <d v="2018-12-24T00:00:00"/>
    <n v="2018"/>
    <n v="12"/>
    <s v=""/>
    <s v=""/>
    <s v=""/>
    <n v="0"/>
    <m/>
    <m/>
    <n v="2017"/>
    <s v=""/>
    <s v="kieső"/>
    <s v="nem"/>
    <s v=""/>
    <x v="0"/>
  </r>
  <r>
    <n v="505520170760"/>
    <n v="505520170760"/>
    <n v="505520170760"/>
    <n v="2017"/>
    <s v="Békéscsaba"/>
    <d v="2018-10-25T00:00:00"/>
    <d v="2018-10-25T00:00:00"/>
    <x v="47"/>
    <s v="nincs"/>
    <s v="MÁV 9a forgóváz csapágyvezetés korszerűsítés"/>
    <n v="1"/>
    <n v="1"/>
    <n v="412200"/>
    <s v="Ft/kocsi"/>
    <n v="30"/>
    <n v="412200"/>
    <m/>
    <m/>
    <d v="2018-12-24T00:00:00"/>
    <n v="2018"/>
    <n v="12"/>
    <s v=""/>
    <s v=""/>
    <s v=""/>
    <n v="412200"/>
    <m/>
    <m/>
    <n v="2017"/>
    <s v=""/>
    <s v=""/>
    <s v="nem"/>
    <s v=""/>
    <x v="0"/>
  </r>
  <r>
    <n v="505520170760"/>
    <n v="505520170760"/>
    <n v="505520170760"/>
    <n v="2017"/>
    <s v="Békéscsaba"/>
    <d v="2018-10-25T00:00:00"/>
    <d v="2018-10-25T00:00:00"/>
    <x v="21"/>
    <e v="#N/A"/>
    <s v="szolgálati tároló kialakítás"/>
    <n v="1"/>
    <n v="0"/>
    <n v="1000000"/>
    <m/>
    <m/>
    <n v="0"/>
    <m/>
    <m/>
    <d v="2018-12-24T00:00:00"/>
    <n v="2018"/>
    <n v="12"/>
    <s v=""/>
    <s v=""/>
    <s v=""/>
    <n v="0"/>
    <m/>
    <m/>
    <n v="2017"/>
    <s v=""/>
    <s v=""/>
    <s v="nem"/>
    <s v=""/>
    <x v="0"/>
  </r>
  <r>
    <n v="505520173566"/>
    <n v="505520173566"/>
    <n v="505520173566"/>
    <n v="2017"/>
    <s v="Debrecen"/>
    <d v="2019-01-17T00:00:00"/>
    <d v="2019-01-17T00:00:00"/>
    <x v="47"/>
    <s v="nincs"/>
    <s v="MÁV 9a forgóváz csapágyvezetés korszerűsítés"/>
    <n v="1"/>
    <n v="1"/>
    <n v="412200"/>
    <s v="Ft/kocsi"/>
    <n v="30"/>
    <n v="412200"/>
    <m/>
    <m/>
    <d v="2019-03-18T00:00:00"/>
    <n v="2019"/>
    <n v="3"/>
    <s v=""/>
    <s v=""/>
    <s v=""/>
    <n v="412200"/>
    <m/>
    <m/>
    <n v="2017"/>
    <s v=""/>
    <s v="kieső"/>
    <s v="nem"/>
    <s v=""/>
    <x v="0"/>
  </r>
  <r>
    <n v="505520173566"/>
    <n v="505520173566"/>
    <n v="505520173566"/>
    <n v="2017"/>
    <s v="Debrecen"/>
    <d v="2019-01-17T00:00:00"/>
    <d v="2019-01-17T00:00:00"/>
    <x v="21"/>
    <e v="#N/A"/>
    <s v="szolgálati tároló kialakítás"/>
    <n v="1"/>
    <n v="1"/>
    <n v="1000000"/>
    <m/>
    <m/>
    <n v="1000000"/>
    <m/>
    <m/>
    <d v="2019-03-18T00:00:00"/>
    <n v="2019"/>
    <n v="3"/>
    <s v=""/>
    <s v=""/>
    <s v=""/>
    <n v="1000000"/>
    <m/>
    <m/>
    <n v="2017"/>
    <s v=""/>
    <s v="kieső"/>
    <s v="nem"/>
    <s v=""/>
    <x v="0"/>
  </r>
  <r>
    <n v="505520173905"/>
    <n v="505520173905"/>
    <n v="505520173905"/>
    <n v="2017"/>
    <s v="Debrecen"/>
    <d v="2019-02-01T00:00:00"/>
    <d v="2019-02-01T00:00:00"/>
    <x v="47"/>
    <s v="nincs"/>
    <s v="MÁV 9a forgóváz csapágyvezetés korszerűsítés"/>
    <n v="1"/>
    <n v="1"/>
    <n v="412200"/>
    <s v="Ft/kocsi"/>
    <n v="30"/>
    <n v="412200"/>
    <m/>
    <m/>
    <d v="2019-04-02T00:00:00"/>
    <n v="2019"/>
    <n v="4"/>
    <s v=""/>
    <s v=""/>
    <s v=""/>
    <n v="412200"/>
    <m/>
    <m/>
    <n v="2017"/>
    <s v=""/>
    <s v="kieső"/>
    <s v="nem"/>
    <s v=""/>
    <x v="0"/>
  </r>
  <r>
    <n v="505520173905"/>
    <n v="505520173905"/>
    <n v="505520173905"/>
    <n v="2017"/>
    <s v="Debrecen"/>
    <d v="2019-02-01T00:00:00"/>
    <d v="2019-02-01T00:00:00"/>
    <x v="21"/>
    <e v="#N/A"/>
    <s v="szolgálati tároló kialakítás"/>
    <n v="1"/>
    <n v="0"/>
    <n v="1000000"/>
    <m/>
    <m/>
    <n v="0"/>
    <m/>
    <m/>
    <d v="2019-04-02T00:00:00"/>
    <n v="2019"/>
    <n v="4"/>
    <s v=""/>
    <s v=""/>
    <s v=""/>
    <n v="0"/>
    <m/>
    <m/>
    <n v="2017"/>
    <s v=""/>
    <s v="kieső"/>
    <s v="nem"/>
    <s v=""/>
    <x v="0"/>
  </r>
  <r>
    <n v="505520173962"/>
    <n v="505520173962"/>
    <n v="505520173962"/>
    <n v="2017"/>
    <s v="Debrecen"/>
    <d v="2019-01-30T00:00:00"/>
    <d v="2019-01-30T00:00:00"/>
    <x v="47"/>
    <s v="nincs"/>
    <s v="MÁV 9a forgóváz csapágyvezetés korszerűsítés"/>
    <n v="1"/>
    <n v="1"/>
    <n v="412200"/>
    <s v="Ft/kocsi"/>
    <n v="30"/>
    <n v="412200"/>
    <m/>
    <m/>
    <d v="2019-03-31T00:00:00"/>
    <n v="2019"/>
    <n v="3"/>
    <s v=""/>
    <s v=""/>
    <s v=""/>
    <n v="412200"/>
    <m/>
    <m/>
    <n v="2017"/>
    <s v=""/>
    <s v="kieső"/>
    <s v="nem"/>
    <s v=""/>
    <x v="0"/>
  </r>
  <r>
    <n v="505520173962"/>
    <n v="505520173962"/>
    <n v="505520173962"/>
    <n v="2017"/>
    <s v="Debrecen"/>
    <d v="2019-01-30T00:00:00"/>
    <d v="2019-01-30T00:00:00"/>
    <x v="21"/>
    <e v="#N/A"/>
    <s v="szolgálati tároló kialakítás"/>
    <n v="1"/>
    <n v="0"/>
    <n v="1000000"/>
    <m/>
    <m/>
    <n v="0"/>
    <m/>
    <m/>
    <d v="2019-03-31T00:00:00"/>
    <n v="2019"/>
    <n v="3"/>
    <s v=""/>
    <s v=""/>
    <s v=""/>
    <n v="0"/>
    <m/>
    <m/>
    <n v="2017"/>
    <s v=""/>
    <s v="kieső"/>
    <s v="nem"/>
    <s v=""/>
    <x v="0"/>
  </r>
  <r>
    <n v="505520174341"/>
    <n v="505520174341"/>
    <n v="505520174341"/>
    <n v="2017"/>
    <s v="Békéscsaba"/>
    <d v="2019-03-01T00:00:00"/>
    <d v="2019-03-01T00:00:00"/>
    <x v="47"/>
    <s v="nincs"/>
    <s v="MÁV 9a forgóváz csapágyvezetés korszerűsítés"/>
    <n v="1"/>
    <n v="1"/>
    <n v="412200"/>
    <s v="Ft/kocsi"/>
    <n v="30"/>
    <n v="412200"/>
    <m/>
    <m/>
    <d v="2019-04-30T00:00:00"/>
    <n v="2019"/>
    <n v="4"/>
    <s v=""/>
    <s v=""/>
    <s v=""/>
    <n v="412200"/>
    <m/>
    <m/>
    <n v="2017"/>
    <s v=""/>
    <s v="kieső"/>
    <s v="nem"/>
    <s v=""/>
    <x v="0"/>
  </r>
  <r>
    <n v="505520174341"/>
    <n v="505520174341"/>
    <n v="505520174341"/>
    <n v="2017"/>
    <s v="Békéscsaba"/>
    <d v="2019-03-01T00:00:00"/>
    <d v="2019-03-01T00:00:00"/>
    <x v="21"/>
    <e v="#N/A"/>
    <s v="szolgálati tároló kialakítás"/>
    <n v="1"/>
    <n v="1"/>
    <n v="1000000"/>
    <m/>
    <m/>
    <n v="1000000"/>
    <m/>
    <m/>
    <d v="2019-04-30T00:00:00"/>
    <n v="2019"/>
    <n v="4"/>
    <s v=""/>
    <s v=""/>
    <s v=""/>
    <n v="1000000"/>
    <m/>
    <m/>
    <n v="2017"/>
    <s v=""/>
    <s v="kieső"/>
    <s v="nem"/>
    <s v=""/>
    <x v="0"/>
  </r>
  <r>
    <n v="505520174457"/>
    <n v="505520174457"/>
    <n v="505520174457"/>
    <n v="2017"/>
    <s v="Szeged"/>
    <d v="2019-03-21T00:00:00"/>
    <d v="2019-03-21T00:00:00"/>
    <x v="47"/>
    <s v="nincs"/>
    <s v="MÁV 9a forgóváz csapágyvezetés korszerűsítés"/>
    <n v="1"/>
    <n v="1"/>
    <n v="412200"/>
    <s v="Ft/kocsi"/>
    <n v="30"/>
    <n v="412200"/>
    <m/>
    <m/>
    <d v="2019-05-20T00:00:00"/>
    <n v="2019"/>
    <n v="5"/>
    <s v=""/>
    <s v=""/>
    <s v=""/>
    <n v="412200"/>
    <m/>
    <m/>
    <n v="2017"/>
    <s v=""/>
    <s v="kieső"/>
    <s v="nem"/>
    <s v=""/>
    <x v="0"/>
  </r>
  <r>
    <n v="505520174457"/>
    <n v="505520174457"/>
    <n v="505520174457"/>
    <n v="2017"/>
    <s v="Szeged"/>
    <d v="2019-03-21T00:00:00"/>
    <d v="2019-03-21T00:00:00"/>
    <x v="21"/>
    <e v="#N/A"/>
    <s v="szolgálati tároló kialakítás"/>
    <n v="1"/>
    <n v="0"/>
    <n v="1000000"/>
    <m/>
    <m/>
    <n v="0"/>
    <m/>
    <m/>
    <d v="2019-05-20T00:00:00"/>
    <n v="2019"/>
    <n v="5"/>
    <s v=""/>
    <s v=""/>
    <s v=""/>
    <n v="0"/>
    <m/>
    <m/>
    <n v="2017"/>
    <s v=""/>
    <s v="kieső"/>
    <s v="nem"/>
    <s v=""/>
    <x v="0"/>
  </r>
  <r>
    <n v="505520174481"/>
    <n v="505520174481"/>
    <n v="505520174481"/>
    <n v="2017"/>
    <s v="Szeged"/>
    <d v="2019-03-20T00:00:00"/>
    <d v="2019-03-20T00:00:00"/>
    <x v="47"/>
    <s v="nincs"/>
    <s v="MÁV 9a forgóváz csapágyvezetés korszerűsítés"/>
    <n v="1"/>
    <n v="1"/>
    <n v="412200"/>
    <s v="Ft/kocsi"/>
    <n v="30"/>
    <n v="412200"/>
    <m/>
    <m/>
    <d v="2019-05-19T00:00:00"/>
    <n v="2019"/>
    <n v="5"/>
    <s v=""/>
    <s v=""/>
    <s v=""/>
    <n v="412200"/>
    <m/>
    <m/>
    <n v="2017"/>
    <s v=""/>
    <s v="kieső"/>
    <s v="nem"/>
    <s v=""/>
    <x v="0"/>
  </r>
  <r>
    <n v="505520174481"/>
    <n v="505520174481"/>
    <n v="505520174481"/>
    <n v="2017"/>
    <s v="Szeged"/>
    <d v="2019-03-20T00:00:00"/>
    <d v="2019-03-20T00:00:00"/>
    <x v="21"/>
    <e v="#N/A"/>
    <s v="szolgálati tároló kialakítás"/>
    <n v="1"/>
    <n v="0"/>
    <n v="1000000"/>
    <m/>
    <m/>
    <n v="0"/>
    <m/>
    <m/>
    <d v="2019-05-19T00:00:00"/>
    <n v="2019"/>
    <n v="5"/>
    <s v=""/>
    <s v=""/>
    <s v=""/>
    <n v="0"/>
    <m/>
    <m/>
    <n v="2017"/>
    <s v=""/>
    <s v="kieső"/>
    <s v="nem"/>
    <s v=""/>
    <x v="0"/>
  </r>
  <r>
    <n v="505520174606"/>
    <n v="505520174606"/>
    <n v="505520174606"/>
    <n v="2017"/>
    <s v="Békéscsaba"/>
    <d v="2019-02-14T00:00:00"/>
    <d v="2019-02-14T00:00:00"/>
    <x v="47"/>
    <s v="nincs"/>
    <s v="MÁV 9a forgóváz csapágyvezetés korszerűsítés"/>
    <n v="1"/>
    <n v="1"/>
    <n v="412200"/>
    <s v="Ft/kocsi"/>
    <n v="30"/>
    <n v="412200"/>
    <m/>
    <m/>
    <d v="2019-04-15T00:00:00"/>
    <n v="2019"/>
    <n v="4"/>
    <s v=""/>
    <s v=""/>
    <s v=""/>
    <n v="412200"/>
    <m/>
    <m/>
    <n v="2017"/>
    <s v=""/>
    <s v="kieső"/>
    <s v="nem"/>
    <s v=""/>
    <x v="0"/>
  </r>
  <r>
    <n v="505520174606"/>
    <n v="505520174606"/>
    <n v="505520174606"/>
    <n v="2017"/>
    <s v="Békéscsaba"/>
    <d v="2019-02-14T00:00:00"/>
    <d v="2019-02-14T00:00:00"/>
    <x v="21"/>
    <e v="#N/A"/>
    <s v="szolgálati tároló kialakítás"/>
    <n v="1"/>
    <n v="1"/>
    <n v="1000000"/>
    <m/>
    <m/>
    <n v="1000000"/>
    <m/>
    <m/>
    <d v="2019-04-15T00:00:00"/>
    <n v="2019"/>
    <n v="4"/>
    <s v=""/>
    <s v=""/>
    <s v=""/>
    <n v="1000000"/>
    <m/>
    <m/>
    <n v="2017"/>
    <s v=""/>
    <s v="kieső"/>
    <s v="nem"/>
    <s v=""/>
    <x v="0"/>
  </r>
  <r>
    <n v="505520174705"/>
    <n v="505520174705"/>
    <n v="505520174705"/>
    <n v="2017"/>
    <s v="Békéscsaba"/>
    <d v="2019-02-20T00:00:00"/>
    <d v="2019-02-20T00:00:00"/>
    <x v="47"/>
    <s v="nincs"/>
    <s v="MÁV 9a forgóváz csapágyvezetés korszerűsítés"/>
    <n v="1"/>
    <n v="1"/>
    <n v="412200"/>
    <s v="Ft/kocsi"/>
    <n v="30"/>
    <n v="412200"/>
    <m/>
    <m/>
    <d v="2019-04-21T00:00:00"/>
    <n v="2019"/>
    <n v="4"/>
    <s v=""/>
    <s v=""/>
    <s v=""/>
    <n v="412200"/>
    <m/>
    <m/>
    <n v="2017"/>
    <s v=""/>
    <s v=""/>
    <s v="nem"/>
    <s v=""/>
    <x v="0"/>
  </r>
  <r>
    <n v="505520174705"/>
    <n v="505520174705"/>
    <n v="505520174705"/>
    <n v="2017"/>
    <s v="Békéscsaba"/>
    <d v="2019-02-20T00:00:00"/>
    <d v="2019-02-20T00:00:00"/>
    <x v="21"/>
    <e v="#N/A"/>
    <s v="szolgálati tároló kialakítás"/>
    <n v="1"/>
    <n v="0"/>
    <n v="1000000"/>
    <m/>
    <m/>
    <n v="0"/>
    <m/>
    <m/>
    <d v="2019-04-21T00:00:00"/>
    <n v="2019"/>
    <n v="4"/>
    <s v=""/>
    <s v=""/>
    <s v=""/>
    <n v="0"/>
    <m/>
    <m/>
    <n v="2017"/>
    <s v=""/>
    <s v=""/>
    <s v="nem"/>
    <s v=""/>
    <x v="0"/>
  </r>
  <r>
    <n v="505520174804"/>
    <n v="505520174804"/>
    <n v="505520174804"/>
    <n v="2017"/>
    <s v="Nyíregyháza"/>
    <d v="2019-01-13T00:00:00"/>
    <d v="2019-01-13T00:00:00"/>
    <x v="47"/>
    <s v="nincs"/>
    <s v="MÁV 9a forgóváz csapágyvezetés korszerűsítés"/>
    <n v="1"/>
    <n v="1"/>
    <n v="412200"/>
    <s v="Ft/kocsi"/>
    <n v="30"/>
    <n v="412200"/>
    <m/>
    <m/>
    <d v="2019-03-14T00:00:00"/>
    <n v="2019"/>
    <n v="3"/>
    <s v=""/>
    <s v=""/>
    <s v=""/>
    <n v="412200"/>
    <m/>
    <m/>
    <n v="2017"/>
    <s v=""/>
    <s v=""/>
    <s v="nem"/>
    <s v=""/>
    <x v="0"/>
  </r>
  <r>
    <n v="505520174804"/>
    <n v="505520174804"/>
    <n v="505520174804"/>
    <n v="2017"/>
    <s v="Nyíregyháza"/>
    <d v="2019-01-13T00:00:00"/>
    <d v="2019-01-13T00:00:00"/>
    <x v="21"/>
    <e v="#N/A"/>
    <s v="szolgálati tároló kialakítás"/>
    <n v="1"/>
    <n v="0"/>
    <n v="1000000"/>
    <m/>
    <m/>
    <n v="0"/>
    <m/>
    <m/>
    <d v="2019-03-14T00:00:00"/>
    <n v="2019"/>
    <n v="3"/>
    <s v=""/>
    <s v=""/>
    <s v=""/>
    <n v="0"/>
    <m/>
    <m/>
    <n v="2017"/>
    <s v=""/>
    <s v=""/>
    <s v="nem"/>
    <s v=""/>
    <x v="0"/>
  </r>
  <r>
    <n v="505520174812"/>
    <n v="505520174812"/>
    <n v="505520174812"/>
    <n v="2017"/>
    <s v="Debrecen"/>
    <d v="2019-04-28T00:00:00"/>
    <d v="2019-04-28T00:00:00"/>
    <x v="47"/>
    <s v="nincs"/>
    <s v="MÁV 9a forgóváz csapágyvezetés korszerűsítés"/>
    <n v="1"/>
    <n v="1"/>
    <n v="412200"/>
    <s v="Ft/kocsi"/>
    <n v="30"/>
    <n v="412200"/>
    <m/>
    <m/>
    <d v="2019-06-27T00:00:00"/>
    <n v="2019"/>
    <n v="6"/>
    <s v=""/>
    <s v=""/>
    <s v=""/>
    <n v="412200"/>
    <m/>
    <m/>
    <n v="2017"/>
    <s v=""/>
    <s v="kieső"/>
    <s v="nem"/>
    <s v=""/>
    <x v="0"/>
  </r>
  <r>
    <n v="505520174812"/>
    <n v="505520174812"/>
    <n v="505520174812"/>
    <n v="2017"/>
    <s v="Debrecen"/>
    <d v="2019-04-28T00:00:00"/>
    <d v="2019-04-28T00:00:00"/>
    <x v="21"/>
    <e v="#N/A"/>
    <s v="szolgálati tároló kialakítás"/>
    <n v="1"/>
    <n v="1"/>
    <n v="1000000"/>
    <m/>
    <m/>
    <n v="1000000"/>
    <m/>
    <m/>
    <d v="2019-06-27T00:00:00"/>
    <n v="2019"/>
    <n v="6"/>
    <s v=""/>
    <s v=""/>
    <s v=""/>
    <n v="1000000"/>
    <m/>
    <m/>
    <n v="2017"/>
    <s v=""/>
    <s v="kieső"/>
    <s v="nem"/>
    <s v=""/>
    <x v="0"/>
  </r>
  <r>
    <n v="505520174838"/>
    <n v="505520174838"/>
    <n v="505520174838"/>
    <n v="2017"/>
    <s v="Nyíregyháza"/>
    <d v="2018-11-29T00:00:00"/>
    <d v="2018-11-29T00:00:00"/>
    <x v="47"/>
    <s v="nincs"/>
    <s v="MÁV 9a forgóváz csapágyvezetés korszerűsítés"/>
    <n v="1"/>
    <n v="1"/>
    <n v="412200"/>
    <s v="Ft/kocsi"/>
    <n v="30"/>
    <n v="412200"/>
    <m/>
    <m/>
    <d v="2019-01-28T00:00:00"/>
    <n v="2019"/>
    <n v="1"/>
    <s v=""/>
    <s v=""/>
    <s v=""/>
    <n v="412200"/>
    <m/>
    <m/>
    <n v="2017"/>
    <s v=""/>
    <s v=""/>
    <s v="nem"/>
    <s v=""/>
    <x v="0"/>
  </r>
  <r>
    <n v="505520174838"/>
    <n v="505520174838"/>
    <n v="505520174838"/>
    <n v="2017"/>
    <s v="Nyíregyháza"/>
    <d v="2018-11-29T00:00:00"/>
    <d v="2018-11-29T00:00:00"/>
    <x v="21"/>
    <e v="#N/A"/>
    <s v="szolgálati tároló kialakítás"/>
    <n v="1"/>
    <n v="0"/>
    <n v="1000000"/>
    <m/>
    <m/>
    <n v="0"/>
    <m/>
    <m/>
    <d v="2019-01-28T00:00:00"/>
    <n v="2019"/>
    <n v="1"/>
    <s v=""/>
    <s v=""/>
    <s v=""/>
    <n v="0"/>
    <m/>
    <m/>
    <n v="2017"/>
    <s v=""/>
    <s v=""/>
    <s v="nem"/>
    <s v=""/>
    <x v="0"/>
  </r>
  <r>
    <n v="505520174853"/>
    <n v="505520174853"/>
    <n v="505520174853"/>
    <n v="2017"/>
    <s v="Békéscsaba"/>
    <d v="2019-04-25T00:00:00"/>
    <d v="2019-04-25T00:00:00"/>
    <x v="47"/>
    <s v="nincs"/>
    <s v="MÁV 9a forgóváz csapágyvezetés korszerűsítés"/>
    <n v="1"/>
    <n v="1"/>
    <n v="412200"/>
    <s v="Ft/kocsi"/>
    <n v="30"/>
    <n v="412200"/>
    <m/>
    <m/>
    <d v="2019-06-24T00:00:00"/>
    <n v="2019"/>
    <n v="6"/>
    <s v=""/>
    <s v=""/>
    <s v=""/>
    <n v="412200"/>
    <m/>
    <m/>
    <n v="2017"/>
    <s v=""/>
    <s v=""/>
    <s v="nem"/>
    <s v=""/>
    <x v="0"/>
  </r>
  <r>
    <n v="505520174853"/>
    <n v="505520174853"/>
    <n v="505520174853"/>
    <n v="2017"/>
    <s v="Békéscsaba"/>
    <d v="2019-04-25T00:00:00"/>
    <d v="2019-04-25T00:00:00"/>
    <x v="21"/>
    <e v="#N/A"/>
    <s v="szolgálati tároló kialakítás"/>
    <n v="1"/>
    <n v="0"/>
    <n v="1000000"/>
    <m/>
    <m/>
    <n v="0"/>
    <m/>
    <m/>
    <d v="2019-06-24T00:00:00"/>
    <n v="2019"/>
    <n v="6"/>
    <s v=""/>
    <s v=""/>
    <s v=""/>
    <n v="0"/>
    <m/>
    <m/>
    <n v="2017"/>
    <s v=""/>
    <s v=""/>
    <s v="nem"/>
    <s v=""/>
    <x v="0"/>
  </r>
  <r>
    <n v="505520370030"/>
    <n v="505520370030"/>
    <n v="505520370030"/>
    <n v="2037"/>
    <s v="Szeged"/>
    <d v="2017-03-23T00:00:00"/>
    <d v="2019-09-26T00:00:00"/>
    <x v="21"/>
    <e v="#N/A"/>
    <s v="szolgálati tároló kialakítás"/>
    <n v="1"/>
    <n v="1"/>
    <n v="1000000"/>
    <m/>
    <m/>
    <n v="1000000"/>
    <m/>
    <m/>
    <d v="2019-11-25T00:00:00"/>
    <n v="2019"/>
    <n v="11"/>
    <n v="14515600.000000002"/>
    <n v="202968.02127659571"/>
    <n v="4385562.6170212757"/>
    <n v="20104130.638297871"/>
    <m/>
    <m/>
    <n v="2037"/>
    <n v="1"/>
    <s v="kieső"/>
    <s v="igen"/>
    <n v="1000000"/>
    <x v="0"/>
  </r>
  <r>
    <n v="505520370170"/>
    <n v="505520370170"/>
    <n v="505520370170"/>
    <n v="2037"/>
    <s v="Miskolc"/>
    <d v="2018-12-14T00:00:00"/>
    <d v="2018-12-14T00:00:00"/>
    <x v="21"/>
    <e v="#N/A"/>
    <s v="szolgálati tároló kialakítás"/>
    <n v="1"/>
    <n v="0"/>
    <n v="1000000"/>
    <m/>
    <m/>
    <n v="0"/>
    <m/>
    <m/>
    <d v="2019-02-12T00:00:00"/>
    <n v="2019"/>
    <n v="2"/>
    <n v="14515600.000000002"/>
    <n v="202968.02127659571"/>
    <n v="4385562.6170212757"/>
    <n v="19104130.638297871"/>
    <m/>
    <m/>
    <n v="2037"/>
    <s v=""/>
    <s v="kieső"/>
    <s v="igen"/>
    <n v="0"/>
    <x v="0"/>
  </r>
  <r>
    <n v="505520370485"/>
    <n v="505520370485"/>
    <n v="505520370485"/>
    <n v="2037"/>
    <s v="Miskolc"/>
    <d v="2019-04-03T00:00:00"/>
    <d v="2019-04-03T00:00:00"/>
    <x v="21"/>
    <e v="#N/A"/>
    <s v="szolgálati tároló kialakítás"/>
    <n v="1"/>
    <n v="0"/>
    <n v="1000000"/>
    <m/>
    <m/>
    <n v="0"/>
    <m/>
    <m/>
    <d v="2019-06-02T00:00:00"/>
    <n v="2019"/>
    <n v="6"/>
    <n v="14515600.000000002"/>
    <n v="202968.02127659571"/>
    <n v="4385562.6170212757"/>
    <n v="19104130.638297871"/>
    <m/>
    <m/>
    <n v="2037"/>
    <s v=""/>
    <s v="kieső"/>
    <s v="igen"/>
    <n v="0"/>
    <x v="0"/>
  </r>
  <r>
    <n v="505520370493"/>
    <n v="505520370493"/>
    <n v="505520370493"/>
    <n v="2037"/>
    <s v="Miskolc"/>
    <d v="2019-03-23T00:00:00"/>
    <d v="2019-03-23T00:00:00"/>
    <x v="21"/>
    <e v="#N/A"/>
    <s v="szolgálati tároló kialakítás"/>
    <n v="1"/>
    <n v="1"/>
    <n v="1000000"/>
    <m/>
    <m/>
    <n v="1000000"/>
    <m/>
    <m/>
    <d v="2019-05-22T00:00:00"/>
    <n v="2019"/>
    <n v="5"/>
    <n v="14515600.000000002"/>
    <n v="202968.02127659571"/>
    <n v="4385562.6170212757"/>
    <n v="20104130.638297871"/>
    <m/>
    <m/>
    <n v="2037"/>
    <s v=""/>
    <s v="kieső"/>
    <s v="igen"/>
    <n v="1000000"/>
    <x v="0"/>
  </r>
  <r>
    <n v="505520370790"/>
    <n v="505520370790"/>
    <n v="505520370790"/>
    <n v="2037"/>
    <s v="Debrecen"/>
    <d v="2018-11-28T00:00:00"/>
    <d v="2018-11-28T00:00:00"/>
    <x v="21"/>
    <e v="#N/A"/>
    <s v="szolgálati tároló kialakítás"/>
    <n v="1"/>
    <n v="0"/>
    <n v="1000000"/>
    <m/>
    <m/>
    <n v="0"/>
    <m/>
    <m/>
    <d v="2019-01-27T00:00:00"/>
    <n v="2019"/>
    <n v="1"/>
    <n v="14515600.000000002"/>
    <n v="202968.02127659571"/>
    <n v="4385562.6170212757"/>
    <n v="19104130.638297871"/>
    <m/>
    <m/>
    <n v="2037"/>
    <s v=""/>
    <s v="kieső"/>
    <s v="igen"/>
    <n v="0"/>
    <x v="0"/>
  </r>
  <r>
    <n v="505520370931"/>
    <n v="505520370931"/>
    <n v="505520370931"/>
    <n v="2037"/>
    <s v="Debrecen"/>
    <d v="2016-11-25T00:00:00"/>
    <d v="2020-02-27T00:00:00"/>
    <x v="21"/>
    <e v="#N/A"/>
    <s v="szolgálati tároló kialakítás"/>
    <n v="1"/>
    <n v="0"/>
    <n v="1000000"/>
    <m/>
    <m/>
    <n v="0"/>
    <m/>
    <m/>
    <d v="2020-04-27T00:00:00"/>
    <n v="2020"/>
    <n v="4"/>
    <n v="14515600.000000002"/>
    <n v="202968.02127659571"/>
    <n v="4385562.6170212757"/>
    <n v="19104130.638297871"/>
    <m/>
    <m/>
    <n v="2037"/>
    <s v=""/>
    <s v="kieső"/>
    <s v="igen"/>
    <n v="0"/>
    <x v="0"/>
  </r>
  <r>
    <n v="505520370964"/>
    <n v="505520370964"/>
    <n v="505520370964"/>
    <n v="2037"/>
    <s v="Debrecen"/>
    <d v="2016-11-19T00:00:00"/>
    <d v="2020-03-27T00:00:00"/>
    <x v="21"/>
    <e v="#N/A"/>
    <s v="szolgálati tároló kialakítás"/>
    <n v="1"/>
    <n v="1"/>
    <n v="1000000"/>
    <m/>
    <m/>
    <n v="1000000"/>
    <m/>
    <m/>
    <d v="2020-05-26T00:00:00"/>
    <n v="2020"/>
    <n v="5"/>
    <n v="14515600.000000002"/>
    <n v="202968.02127659571"/>
    <n v="4385562.6170212757"/>
    <n v="20104130.638297871"/>
    <m/>
    <m/>
    <n v="2037"/>
    <s v=""/>
    <s v="kieső"/>
    <s v="igen"/>
    <n v="1000000"/>
    <x v="0"/>
  </r>
  <r>
    <n v="505520371012"/>
    <n v="505520371012"/>
    <n v="505520371012"/>
    <n v="2037"/>
    <s v="Debrecen"/>
    <d v="2016-12-10T00:00:00"/>
    <d v="2020-03-27T00:00:00"/>
    <x v="21"/>
    <e v="#N/A"/>
    <s v="szolgálati tároló kialakítás"/>
    <n v="1"/>
    <n v="0"/>
    <n v="1000000"/>
    <m/>
    <m/>
    <n v="0"/>
    <m/>
    <m/>
    <d v="2020-05-26T00:00:00"/>
    <n v="2020"/>
    <n v="5"/>
    <n v="14515600.000000002"/>
    <n v="202968.02127659571"/>
    <n v="4385562.6170212757"/>
    <n v="19104130.638297871"/>
    <m/>
    <m/>
    <n v="2037"/>
    <s v=""/>
    <s v="kieső"/>
    <s v="igen"/>
    <n v="0"/>
    <x v="0"/>
  </r>
  <r>
    <n v="505520371038"/>
    <n v="505520371038"/>
    <n v="505520371038"/>
    <n v="2037"/>
    <s v="Debrecen"/>
    <d v="2017-02-06T00:00:00"/>
    <d v="2020-04-25T00:00:00"/>
    <x v="21"/>
    <e v="#N/A"/>
    <s v="szolgálati tároló kialakítás"/>
    <n v="1"/>
    <n v="0"/>
    <n v="1000000"/>
    <m/>
    <m/>
    <n v="0"/>
    <m/>
    <m/>
    <d v="2020-06-24T00:00:00"/>
    <n v="2020"/>
    <n v="6"/>
    <n v="14515600.000000002"/>
    <n v="202968.02127659571"/>
    <n v="4385562.6170212757"/>
    <n v="19104130.638297871"/>
    <m/>
    <m/>
    <n v="2037"/>
    <s v=""/>
    <s v=""/>
    <s v="igen"/>
    <n v="0"/>
    <x v="0"/>
  </r>
  <r>
    <n v="505520371087"/>
    <n v="505520371087"/>
    <n v="505520371087"/>
    <n v="2037"/>
    <s v="Debrecen"/>
    <d v="2016-11-21T00:00:00"/>
    <d v="2020-05-30T00:00:00"/>
    <x v="21"/>
    <e v="#N/A"/>
    <s v="szolgálati tároló kialakítás"/>
    <n v="1"/>
    <n v="1"/>
    <n v="1000000"/>
    <m/>
    <m/>
    <n v="1000000"/>
    <m/>
    <m/>
    <d v="2020-07-29T00:00:00"/>
    <n v="2020"/>
    <n v="7"/>
    <n v="14515600.000000002"/>
    <n v="202968.02127659571"/>
    <n v="4385562.6170212757"/>
    <n v="20104130.638297871"/>
    <m/>
    <m/>
    <n v="2037"/>
    <s v=""/>
    <s v="kieső"/>
    <s v="igen"/>
    <n v="1000000"/>
    <x v="0"/>
  </r>
  <r>
    <n v="505520371194"/>
    <n v="505520371194"/>
    <n v="505520371194"/>
    <n v="2037"/>
    <s v="Debrecen"/>
    <d v="2018-11-28T00:00:00"/>
    <d v="2018-11-28T00:00:00"/>
    <x v="21"/>
    <e v="#N/A"/>
    <s v="szolgálati tároló kialakítás"/>
    <n v="1"/>
    <n v="0"/>
    <n v="1000000"/>
    <m/>
    <m/>
    <n v="0"/>
    <m/>
    <m/>
    <d v="2019-01-27T00:00:00"/>
    <n v="2019"/>
    <n v="1"/>
    <n v="14515600.000000002"/>
    <n v="202968.02127659571"/>
    <n v="4385562.6170212757"/>
    <n v="19104130.638297871"/>
    <m/>
    <m/>
    <n v="2037"/>
    <s v=""/>
    <s v="kieső"/>
    <s v="igen"/>
    <n v="0"/>
    <x v="0"/>
  </r>
  <r>
    <n v="505520371335"/>
    <n v="505520371335"/>
    <n v="505520371335"/>
    <n v="2037"/>
    <s v="Debrecen"/>
    <d v="2016-11-12T00:00:00"/>
    <d v="2020-06-26T00:00:00"/>
    <x v="21"/>
    <e v="#N/A"/>
    <s v="szolgálati tároló kialakítás"/>
    <n v="1"/>
    <n v="0"/>
    <n v="1000000"/>
    <m/>
    <m/>
    <n v="0"/>
    <m/>
    <m/>
    <d v="2020-08-25T00:00:00"/>
    <n v="2020"/>
    <n v="8"/>
    <n v="14515600.000000002"/>
    <n v="202968.02127659571"/>
    <n v="4385562.6170212757"/>
    <n v="19104130.638297871"/>
    <m/>
    <m/>
    <n v="2037"/>
    <s v=""/>
    <s v=""/>
    <s v="igen"/>
    <n v="0"/>
    <x v="0"/>
  </r>
  <r>
    <n v="505520371368"/>
    <n v="505520371368"/>
    <n v="505520371368"/>
    <n v="2037"/>
    <s v="Szeged"/>
    <d v="2017-02-19T00:00:00"/>
    <d v="2020-01-31T00:00:00"/>
    <x v="21"/>
    <e v="#N/A"/>
    <s v="szolgálati tároló kialakítás"/>
    <n v="1"/>
    <n v="1"/>
    <n v="1000000"/>
    <m/>
    <m/>
    <n v="1000000"/>
    <m/>
    <m/>
    <d v="2020-03-31T00:00:00"/>
    <n v="2020"/>
    <n v="3"/>
    <n v="14515600.000000002"/>
    <n v="202968.02127659571"/>
    <n v="4385562.6170212757"/>
    <n v="20104130.638297871"/>
    <m/>
    <m/>
    <n v="2037"/>
    <s v=""/>
    <s v="kieső"/>
    <s v="igen"/>
    <n v="1000000"/>
    <x v="0"/>
  </r>
  <r>
    <n v="505520371418"/>
    <n v="505520371418"/>
    <n v="505520371418"/>
    <n v="2037"/>
    <s v="Nyíregyháza"/>
    <d v="2016-11-05T00:00:00"/>
    <s v="?"/>
    <x v="21"/>
    <e v="#N/A"/>
    <s v="szolgálati tároló kialakítás"/>
    <n v="1"/>
    <n v="0"/>
    <n v="1000000"/>
    <m/>
    <m/>
    <n v="0"/>
    <m/>
    <m/>
    <d v="2018-11-30T00:00:00"/>
    <n v="2018"/>
    <n v="11"/>
    <n v="14515600.000000002"/>
    <n v="202968.02127659571"/>
    <n v="4385562.6170212757"/>
    <n v="19104130.638297871"/>
    <m/>
    <m/>
    <n v="2037"/>
    <s v=""/>
    <s v="kieső"/>
    <s v="igen"/>
    <n v="0"/>
    <x v="0"/>
  </r>
  <r>
    <n v="505520371426"/>
    <n v="505520371426"/>
    <n v="505520371426"/>
    <n v="2037"/>
    <s v="Debrecen"/>
    <d v="2017-01-23T00:00:00"/>
    <s v="?"/>
    <x v="21"/>
    <e v="#N/A"/>
    <s v="szolgálati tároló kialakítás"/>
    <n v="1"/>
    <n v="0"/>
    <n v="1000000"/>
    <m/>
    <m/>
    <n v="0"/>
    <m/>
    <m/>
    <d v="2018-11-30T00:00:00"/>
    <n v="2018"/>
    <n v="11"/>
    <n v="14515600.000000002"/>
    <n v="202968.02127659571"/>
    <n v="4385562.6170212757"/>
    <n v="19104130.638297871"/>
    <m/>
    <m/>
    <n v="2037"/>
    <s v=""/>
    <s v="kieső"/>
    <s v="igen"/>
    <n v="0"/>
    <x v="0"/>
  </r>
  <r>
    <n v="505520371459"/>
    <n v="505520371459"/>
    <n v="505520371459"/>
    <n v="2037"/>
    <s v="Debrecen"/>
    <d v="2016-11-04T00:00:00"/>
    <s v="?"/>
    <x v="21"/>
    <e v="#N/A"/>
    <s v="szolgálati tároló kialakítás"/>
    <n v="1"/>
    <n v="1"/>
    <n v="1000000"/>
    <m/>
    <m/>
    <n v="1000000"/>
    <m/>
    <m/>
    <d v="2018-11-30T00:00:00"/>
    <n v="2018"/>
    <n v="11"/>
    <n v="14515600.000000002"/>
    <n v="202968.02127659571"/>
    <n v="4385562.6170212757"/>
    <n v="20104130.638297871"/>
    <m/>
    <m/>
    <n v="2037"/>
    <s v=""/>
    <s v="kieső"/>
    <s v="igen"/>
    <n v="1000000"/>
    <x v="0"/>
  </r>
  <r>
    <n v="505520371509"/>
    <n v="505520371509"/>
    <n v="505520371509"/>
    <n v="2037"/>
    <s v="Debrecen"/>
    <d v="2018-12-12T00:00:00"/>
    <d v="2018-12-12T00:00:00"/>
    <x v="21"/>
    <e v="#N/A"/>
    <s v="szolgálati tároló kialakítás"/>
    <n v="1"/>
    <n v="0"/>
    <n v="1000000"/>
    <m/>
    <m/>
    <n v="0"/>
    <m/>
    <m/>
    <d v="2019-02-10T00:00:00"/>
    <n v="2019"/>
    <n v="2"/>
    <n v="14515600.000000002"/>
    <n v="202968.02127659571"/>
    <n v="4385562.6170212757"/>
    <n v="19104130.638297871"/>
    <m/>
    <m/>
    <n v="2037"/>
    <s v=""/>
    <s v="kieső"/>
    <s v="igen"/>
    <n v="0"/>
    <x v="0"/>
  </r>
  <r>
    <n v="505520371525"/>
    <n v="505520371525"/>
    <n v="505520371525"/>
    <n v="2037"/>
    <s v="Debrecen"/>
    <d v="2017-02-20T00:00:00"/>
    <s v="?"/>
    <x v="21"/>
    <e v="#N/A"/>
    <s v="szolgálati tároló kialakítás"/>
    <n v="1"/>
    <n v="0"/>
    <n v="1000000"/>
    <m/>
    <m/>
    <n v="0"/>
    <m/>
    <m/>
    <d v="2018-11-30T00:00:00"/>
    <n v="2018"/>
    <n v="11"/>
    <n v="14515600.000000002"/>
    <n v="202968.02127659571"/>
    <n v="4385562.6170212757"/>
    <n v="19104130.638297871"/>
    <m/>
    <m/>
    <n v="2037"/>
    <s v=""/>
    <s v="kieső"/>
    <s v="igen"/>
    <n v="0"/>
    <x v="0"/>
  </r>
  <r>
    <n v="505520371541"/>
    <n v="505520371541"/>
    <n v="505520371541"/>
    <n v="2037"/>
    <s v="Nyíregyháza"/>
    <d v="2017-01-08T00:00:00"/>
    <s v="?"/>
    <x v="21"/>
    <e v="#N/A"/>
    <s v="szolgálati tároló kialakítás"/>
    <n v="1"/>
    <n v="1"/>
    <n v="1000000"/>
    <m/>
    <m/>
    <n v="1000000"/>
    <m/>
    <m/>
    <d v="2018-11-30T00:00:00"/>
    <n v="2018"/>
    <n v="11"/>
    <n v="14515600.000000002"/>
    <n v="202968.02127659571"/>
    <n v="4385562.6170212757"/>
    <n v="20104130.638297871"/>
    <m/>
    <m/>
    <n v="2037"/>
    <s v=""/>
    <s v="kieső"/>
    <s v="igen"/>
    <n v="1000000"/>
    <x v="0"/>
  </r>
  <r>
    <n v="505520371558"/>
    <n v="505520371558"/>
    <n v="505520371558"/>
    <n v="2037"/>
    <s v="Debrecen"/>
    <d v="2016-11-20T00:00:00"/>
    <s v="?"/>
    <x v="21"/>
    <e v="#N/A"/>
    <s v="szolgálati tároló kialakítás"/>
    <n v="1"/>
    <n v="0"/>
    <n v="1000000"/>
    <m/>
    <m/>
    <n v="0"/>
    <m/>
    <m/>
    <d v="2018-11-30T00:00:00"/>
    <n v="2018"/>
    <n v="11"/>
    <n v="14515600.000000002"/>
    <n v="202968.02127659571"/>
    <n v="4385562.6170212757"/>
    <n v="19104130.638297871"/>
    <m/>
    <m/>
    <n v="2037"/>
    <s v=""/>
    <s v="kieső"/>
    <s v="igen"/>
    <n v="0"/>
    <x v="0"/>
  </r>
  <r>
    <n v="505520371665"/>
    <n v="505520371665"/>
    <n v="505520371665"/>
    <n v="2037"/>
    <s v="Szeged"/>
    <d v="2018-10-25T00:00:00"/>
    <d v="2018-10-25T00:00:00"/>
    <x v="21"/>
    <e v="#N/A"/>
    <s v="szolgálati tároló kialakítás"/>
    <n v="1"/>
    <n v="0"/>
    <n v="1000000"/>
    <m/>
    <m/>
    <n v="0"/>
    <m/>
    <m/>
    <d v="2018-12-24T00:00:00"/>
    <n v="2018"/>
    <n v="12"/>
    <n v="14515600.000000002"/>
    <n v="202968.02127659571"/>
    <n v="4385562.6170212757"/>
    <n v="19104130.638297871"/>
    <m/>
    <m/>
    <n v="2037"/>
    <s v=""/>
    <s v="kieső"/>
    <s v="igen"/>
    <n v="0"/>
    <x v="0"/>
  </r>
  <r>
    <n v="505520371681"/>
    <n v="505520371681"/>
    <n v="505520371681"/>
    <n v="2037"/>
    <s v="Debrecen"/>
    <d v="2019-01-27T00:00:00"/>
    <d v="2019-01-27T00:00:00"/>
    <x v="21"/>
    <e v="#N/A"/>
    <s v="szolgálati tároló kialakítás"/>
    <n v="1"/>
    <n v="1"/>
    <n v="1000000"/>
    <m/>
    <m/>
    <n v="1000000"/>
    <m/>
    <m/>
    <d v="2019-03-28T00:00:00"/>
    <n v="2019"/>
    <n v="3"/>
    <n v="14515600.000000002"/>
    <n v="202968.02127659571"/>
    <n v="4385562.6170212757"/>
    <n v="20104130.638297871"/>
    <m/>
    <m/>
    <n v="2037"/>
    <s v=""/>
    <s v="kieső"/>
    <s v="igen"/>
    <n v="1000000"/>
    <x v="0"/>
  </r>
  <r>
    <n v="505520371707"/>
    <n v="505520371707"/>
    <n v="505520371707"/>
    <n v="2037"/>
    <s v="Szeged"/>
    <d v="2019-05-09T00:00:00"/>
    <d v="2019-05-09T00:00:00"/>
    <x v="21"/>
    <e v="#N/A"/>
    <s v="szolgálati tároló kialakítás"/>
    <n v="1"/>
    <n v="0"/>
    <n v="1000000"/>
    <m/>
    <m/>
    <n v="0"/>
    <m/>
    <m/>
    <d v="2019-07-08T00:00:00"/>
    <n v="2019"/>
    <n v="7"/>
    <n v="14515600.000000002"/>
    <n v="202968.02127659571"/>
    <n v="4385562.6170212757"/>
    <n v="19104130.638297871"/>
    <m/>
    <m/>
    <n v="2037"/>
    <s v=""/>
    <s v="kieső"/>
    <s v="igen"/>
    <n v="0"/>
    <x v="0"/>
  </r>
  <r>
    <n v="505520371715"/>
    <n v="505520371715"/>
    <n v="505520371715"/>
    <n v="2037"/>
    <s v="Szeged"/>
    <d v="2019-05-05T00:00:00"/>
    <d v="2019-05-05T00:00:00"/>
    <x v="21"/>
    <e v="#N/A"/>
    <s v="szolgálati tároló kialakítás"/>
    <n v="1"/>
    <n v="0"/>
    <n v="1000000"/>
    <m/>
    <m/>
    <n v="0"/>
    <m/>
    <m/>
    <d v="2019-07-04T00:00:00"/>
    <n v="2019"/>
    <n v="7"/>
    <n v="14515600.000000002"/>
    <n v="202968.02127659571"/>
    <n v="4385562.6170212757"/>
    <n v="19104130.638297871"/>
    <m/>
    <m/>
    <n v="2037"/>
    <s v=""/>
    <s v=""/>
    <s v="igen"/>
    <n v="0"/>
    <x v="0"/>
  </r>
  <r>
    <n v="505520371723"/>
    <n v="505520371723"/>
    <n v="505520371723"/>
    <n v="2037"/>
    <s v="Szeged"/>
    <d v="2019-06-06T00:00:00"/>
    <d v="2019-06-06T00:00:00"/>
    <x v="21"/>
    <e v="#N/A"/>
    <s v="szolgálati tároló kialakítás"/>
    <n v="1"/>
    <n v="1"/>
    <n v="1000000"/>
    <m/>
    <m/>
    <n v="1000000"/>
    <m/>
    <m/>
    <d v="2019-08-05T00:00:00"/>
    <n v="2019"/>
    <n v="8"/>
    <n v="14515600.000000002"/>
    <n v="202968.02127659571"/>
    <n v="4385562.6170212757"/>
    <n v="20104130.638297871"/>
    <m/>
    <m/>
    <n v="2037"/>
    <s v=""/>
    <s v="kieső"/>
    <s v="igen"/>
    <n v="1000000"/>
    <x v="0"/>
  </r>
  <r>
    <n v="505520371749"/>
    <n v="505520371749"/>
    <n v="505520371749"/>
    <n v="2037"/>
    <s v="Szeged"/>
    <d v="2018-10-19T00:00:00"/>
    <d v="2018-10-19T00:00:00"/>
    <x v="21"/>
    <e v="#N/A"/>
    <s v="szolgálati tároló kialakítás"/>
    <n v="1"/>
    <n v="0"/>
    <n v="1000000"/>
    <m/>
    <m/>
    <n v="0"/>
    <m/>
    <m/>
    <d v="2018-12-18T00:00:00"/>
    <n v="2018"/>
    <n v="12"/>
    <n v="14515600.000000002"/>
    <n v="202968.02127659571"/>
    <n v="4385562.6170212757"/>
    <n v="19104130.638297871"/>
    <m/>
    <m/>
    <n v="2037"/>
    <s v=""/>
    <s v=""/>
    <s v="igen"/>
    <n v="0"/>
    <x v="0"/>
  </r>
  <r>
    <n v="505520371756"/>
    <n v="505520371756"/>
    <n v="505520371756"/>
    <n v="2037"/>
    <s v="Szeged"/>
    <d v="2018-10-25T00:00:00"/>
    <d v="2018-10-25T00:00:00"/>
    <x v="21"/>
    <e v="#N/A"/>
    <s v="szolgálati tároló kialakítás"/>
    <n v="1"/>
    <n v="0"/>
    <n v="1000000"/>
    <m/>
    <m/>
    <n v="0"/>
    <m/>
    <m/>
    <d v="2018-12-24T00:00:00"/>
    <n v="2018"/>
    <n v="12"/>
    <n v="14515600.000000002"/>
    <n v="202968.02127659571"/>
    <n v="4385562.6170212757"/>
    <n v="19104130.638297871"/>
    <m/>
    <m/>
    <n v="2037"/>
    <s v=""/>
    <s v=""/>
    <s v="igen"/>
    <n v="0"/>
    <x v="0"/>
  </r>
  <r>
    <n v="505520371798"/>
    <n v="505520371798"/>
    <n v="505520371798"/>
    <n v="2037"/>
    <s v="Szeged"/>
    <d v="2019-06-23T00:00:00"/>
    <d v="2019-06-23T00:00:00"/>
    <x v="21"/>
    <e v="#N/A"/>
    <s v="szolgálati tároló kialakítás"/>
    <n v="1"/>
    <n v="1"/>
    <n v="1000000"/>
    <m/>
    <m/>
    <n v="1000000"/>
    <m/>
    <m/>
    <d v="2019-08-22T00:00:00"/>
    <n v="2019"/>
    <n v="8"/>
    <n v="14515600.000000002"/>
    <n v="202968.02127659571"/>
    <n v="4385562.6170212757"/>
    <n v="20104130.638297871"/>
    <m/>
    <m/>
    <n v="2037"/>
    <s v=""/>
    <s v="kieső"/>
    <s v="igen"/>
    <n v="1000000"/>
    <x v="0"/>
  </r>
  <r>
    <n v="505520371806"/>
    <n v="505520371806"/>
    <n v="505520371806"/>
    <n v="2037"/>
    <s v="Debrecen"/>
    <d v="2019-02-15T00:00:00"/>
    <d v="2019-02-15T00:00:00"/>
    <x v="21"/>
    <e v="#N/A"/>
    <s v="szolgálati tároló kialakítás"/>
    <n v="1"/>
    <n v="0"/>
    <n v="1000000"/>
    <m/>
    <m/>
    <n v="0"/>
    <m/>
    <m/>
    <d v="2019-04-16T00:00:00"/>
    <n v="2019"/>
    <n v="4"/>
    <n v="14515600.000000002"/>
    <n v="202968.02127659571"/>
    <n v="4385562.6170212757"/>
    <n v="19104130.638297871"/>
    <m/>
    <m/>
    <n v="2037"/>
    <s v=""/>
    <s v=""/>
    <s v="igen"/>
    <n v="0"/>
    <x v="0"/>
  </r>
  <r>
    <n v="505520371822"/>
    <n v="505520371822"/>
    <n v="505520371822"/>
    <n v="2037"/>
    <s v="Szeged"/>
    <d v="2018-10-24T00:00:00"/>
    <d v="2018-10-24T00:00:00"/>
    <x v="21"/>
    <e v="#N/A"/>
    <s v="szolgálati tároló kialakítás"/>
    <n v="1"/>
    <n v="0"/>
    <n v="1000000"/>
    <m/>
    <m/>
    <n v="0"/>
    <m/>
    <m/>
    <d v="2018-12-23T00:00:00"/>
    <n v="2018"/>
    <n v="12"/>
    <n v="14515600.000000002"/>
    <n v="202968.02127659571"/>
    <n v="4385562.6170212757"/>
    <n v="19104130.638297871"/>
    <m/>
    <m/>
    <n v="2037"/>
    <s v=""/>
    <s v=""/>
    <s v="igen"/>
    <n v="0"/>
    <x v="0"/>
  </r>
  <r>
    <n v="505520371848"/>
    <n v="505520371848"/>
    <n v="505520371848"/>
    <n v="2037"/>
    <s v="Debrecen"/>
    <d v="2018-12-20T00:00:00"/>
    <d v="2018-12-20T00:00:00"/>
    <x v="21"/>
    <e v="#N/A"/>
    <s v="szolgálati tároló kialakítás"/>
    <n v="1"/>
    <n v="1"/>
    <n v="1000000"/>
    <m/>
    <m/>
    <n v="1000000"/>
    <m/>
    <m/>
    <d v="2019-02-18T00:00:00"/>
    <n v="2019"/>
    <n v="2"/>
    <n v="14515600.000000002"/>
    <n v="202968.02127659571"/>
    <n v="4385562.6170212757"/>
    <n v="20104130.638297871"/>
    <m/>
    <m/>
    <n v="2037"/>
    <s v=""/>
    <s v="kieső"/>
    <s v="igen"/>
    <n v="1000000"/>
    <x v="0"/>
  </r>
  <r>
    <n v="505520371863"/>
    <n v="505520371863"/>
    <n v="505520371863"/>
    <n v="2037"/>
    <s v="Szeged"/>
    <d v="2019-01-19T00:00:00"/>
    <d v="2019-01-19T00:00:00"/>
    <x v="21"/>
    <e v="#N/A"/>
    <s v="szolgálati tároló kialakítás"/>
    <n v="1"/>
    <n v="0"/>
    <n v="1000000"/>
    <m/>
    <m/>
    <n v="0"/>
    <m/>
    <m/>
    <d v="2019-03-20T00:00:00"/>
    <n v="2019"/>
    <n v="3"/>
    <n v="14515600.000000002"/>
    <n v="202968.02127659571"/>
    <n v="4385562.6170212757"/>
    <n v="19104130.638297871"/>
    <m/>
    <m/>
    <n v="2037"/>
    <s v=""/>
    <s v=""/>
    <s v="igen"/>
    <n v="0"/>
    <x v="0"/>
  </r>
  <r>
    <n v="505520371897"/>
    <n v="505520371897"/>
    <n v="505520371897"/>
    <n v="2037"/>
    <s v="Debrecen"/>
    <d v="2019-02-13T00:00:00"/>
    <d v="2019-02-13T00:00:00"/>
    <x v="21"/>
    <e v="#N/A"/>
    <s v="szolgálati tároló kialakítás"/>
    <n v="1"/>
    <n v="0"/>
    <n v="1000000"/>
    <m/>
    <m/>
    <n v="0"/>
    <m/>
    <m/>
    <d v="2019-04-14T00:00:00"/>
    <n v="2019"/>
    <n v="4"/>
    <n v="14515600.000000002"/>
    <n v="202968.02127659571"/>
    <n v="4385562.6170212757"/>
    <n v="19104130.638297871"/>
    <m/>
    <m/>
    <n v="2037"/>
    <s v=""/>
    <s v=""/>
    <s v="igen"/>
    <n v="0"/>
    <x v="0"/>
  </r>
  <r>
    <n v="505520371939"/>
    <n v="505520371939"/>
    <n v="505520371939"/>
    <n v="2037"/>
    <s v="Miskolc"/>
    <d v="2018-11-23T00:00:00"/>
    <d v="2018-11-23T00:00:00"/>
    <x v="21"/>
    <e v="#N/A"/>
    <s v="szolgálati tároló kialakítás"/>
    <n v="1"/>
    <n v="1"/>
    <n v="1000000"/>
    <m/>
    <m/>
    <n v="1000000"/>
    <m/>
    <m/>
    <d v="2019-01-22T00:00:00"/>
    <n v="2019"/>
    <n v="1"/>
    <n v="14515600.000000002"/>
    <n v="202968.02127659571"/>
    <n v="4385562.6170212757"/>
    <n v="20104130.638297871"/>
    <m/>
    <m/>
    <n v="2037"/>
    <s v=""/>
    <s v="kieső"/>
    <s v="igen"/>
    <n v="1000000"/>
    <x v="0"/>
  </r>
  <r>
    <n v="505520371947"/>
    <n v="505520371947"/>
    <n v="505520371947"/>
    <n v="2037"/>
    <s v="Békéscsaba"/>
    <d v="2019-04-04T00:00:00"/>
    <d v="2019-04-04T00:00:00"/>
    <x v="21"/>
    <e v="#N/A"/>
    <s v="szolgálati tároló kialakítás"/>
    <n v="1"/>
    <n v="0"/>
    <n v="1000000"/>
    <m/>
    <m/>
    <n v="0"/>
    <m/>
    <m/>
    <d v="2019-06-03T00:00:00"/>
    <n v="2019"/>
    <n v="6"/>
    <n v="14515600.000000002"/>
    <n v="202968.02127659571"/>
    <n v="4385562.6170212757"/>
    <n v="19104130.638297871"/>
    <m/>
    <m/>
    <n v="2037"/>
    <s v=""/>
    <s v=""/>
    <s v="igen"/>
    <n v="0"/>
    <x v="0"/>
  </r>
  <r>
    <n v="505520372077"/>
    <n v="505520372077"/>
    <n v="505520372077"/>
    <n v="2037"/>
    <s v="Debrecen"/>
    <d v="2019-02-17T00:00:00"/>
    <d v="2019-02-17T00:00:00"/>
    <x v="21"/>
    <e v="#N/A"/>
    <s v="szolgálati tároló kialakítás"/>
    <n v="1"/>
    <n v="0"/>
    <n v="1000000"/>
    <m/>
    <m/>
    <n v="0"/>
    <m/>
    <m/>
    <d v="2019-04-18T00:00:00"/>
    <n v="2019"/>
    <n v="4"/>
    <n v="14515600.000000002"/>
    <n v="202968.02127659571"/>
    <n v="4385562.6170212757"/>
    <n v="19104130.638297871"/>
    <m/>
    <m/>
    <n v="2037"/>
    <s v=""/>
    <s v=""/>
    <s v="igen"/>
    <n v="0"/>
    <x v="0"/>
  </r>
  <r>
    <n v="615550911007"/>
    <n v="615550911007"/>
    <n v="615550911007"/>
    <s v="5091-100"/>
    <s v="Bp. Keleti"/>
    <d v="2019-08-05T00:00:00"/>
    <d v="2019-08-05T00:00:00"/>
    <x v="0"/>
    <s v="nincs"/>
    <s v="komfortnövelés"/>
    <n v="1"/>
    <n v="1"/>
    <n v="18549300"/>
    <m/>
    <n v="0"/>
    <n v="18549300"/>
    <m/>
    <m/>
    <d v="2019-10-04T00:00:00"/>
    <n v="2019"/>
    <n v="10"/>
    <n v="26115100"/>
    <n v="98956"/>
    <n v="12332708"/>
    <n v="57096064"/>
    <m/>
    <m/>
    <s v="5091-100"/>
    <n v="1"/>
    <s v=""/>
    <s v="igen"/>
    <n v="43645000"/>
    <x v="0"/>
  </r>
  <r>
    <n v="615550911007"/>
    <n v="615550911007"/>
    <n v="615550911007"/>
    <s v="5091-100"/>
    <s v="Bp. Keleti"/>
    <d v="2019-08-05T00:00:00"/>
    <d v="2019-08-05T00:00:00"/>
    <x v="9"/>
    <e v="#N/A"/>
    <s v="hangosítás kiépítés (fix beépítésű mikrofonnal)"/>
    <n v="1"/>
    <n v="1"/>
    <n v="2000000"/>
    <m/>
    <m/>
    <m/>
    <n v="2000000"/>
    <m/>
    <d v="2019-10-04T00:00:00"/>
    <n v="2019"/>
    <n v="10"/>
    <s v=""/>
    <s v=""/>
    <s v=""/>
    <n v="2000000"/>
    <m/>
    <m/>
    <s v="5091-100"/>
    <n v="1"/>
    <s v=""/>
    <s v="nem"/>
    <s v=""/>
    <x v="1"/>
  </r>
  <r>
    <n v="615550911007"/>
    <n v="615550911007"/>
    <n v="615550911007"/>
    <s v="5091-100"/>
    <s v="Bp. Keleti"/>
    <d v="2019-08-05T00:00:00"/>
    <d v="2019-08-05T00:00:00"/>
    <x v="10"/>
    <s v="P98006"/>
    <s v="érintésvédelem"/>
    <n v="1"/>
    <n v="1"/>
    <n v="95700"/>
    <m/>
    <n v="0"/>
    <n v="95700"/>
    <m/>
    <m/>
    <d v="2019-10-04T00:00:00"/>
    <n v="2019"/>
    <n v="10"/>
    <s v=""/>
    <s v=""/>
    <s v=""/>
    <n v="95700"/>
    <m/>
    <m/>
    <s v="5091-100"/>
    <n v="1"/>
    <s v=""/>
    <s v="nem"/>
    <s v=""/>
    <x v="0"/>
  </r>
  <r>
    <n v="615550911007"/>
    <n v="615550911007"/>
    <n v="615550911007"/>
    <s v="5091-100"/>
    <s v="Bp. Keleti"/>
    <d v="2019-08-05T00:00:00"/>
    <d v="2019-08-05T00:00:00"/>
    <x v="33"/>
    <e v="#N/A"/>
    <e v="#N/A"/>
    <n v="1"/>
    <n v="1"/>
    <n v="3000000"/>
    <m/>
    <m/>
    <m/>
    <n v="3000000"/>
    <m/>
    <d v="2019-10-04T00:00:00"/>
    <n v="2019"/>
    <n v="10"/>
    <s v=""/>
    <s v=""/>
    <s v=""/>
    <n v="3000000"/>
    <m/>
    <m/>
    <s v="5091-100"/>
    <n v="1"/>
    <s v=""/>
    <s v="nem"/>
    <s v=""/>
    <x v="1"/>
  </r>
  <r>
    <n v="615550911007"/>
    <n v="615550911007"/>
    <n v="615550911007"/>
    <s v="5091-100"/>
    <s v="Bp. Keleti"/>
    <d v="2019-08-05T00:00:00"/>
    <d v="2019-08-05T00:00:00"/>
    <x v="43"/>
    <e v="#N/A"/>
    <s v="ágybetét csere"/>
    <n v="1"/>
    <n v="1"/>
    <n v="5000000"/>
    <m/>
    <m/>
    <n v="5000000"/>
    <m/>
    <m/>
    <d v="2019-10-04T00:00:00"/>
    <n v="2019"/>
    <n v="10"/>
    <s v=""/>
    <s v=""/>
    <s v=""/>
    <n v="5000000"/>
    <m/>
    <m/>
    <s v="5091-100"/>
    <n v="1"/>
    <s v=""/>
    <s v="nem"/>
    <s v=""/>
    <x v="0"/>
  </r>
  <r>
    <n v="615550911007"/>
    <n v="615550911007"/>
    <n v="615550911007"/>
    <s v="5091-100"/>
    <s v="Bp. Keleti"/>
    <d v="2019-08-05T00:00:00"/>
    <d v="2019-08-05T00:00:00"/>
    <x v="44"/>
    <e v="#N/A"/>
    <s v="ülés áthúzás"/>
    <n v="1"/>
    <n v="1"/>
    <n v="5000000"/>
    <m/>
    <m/>
    <n v="5000000"/>
    <m/>
    <m/>
    <d v="2019-10-04T00:00:00"/>
    <n v="2019"/>
    <n v="10"/>
    <s v=""/>
    <s v=""/>
    <s v=""/>
    <n v="5000000"/>
    <m/>
    <m/>
    <s v="5091-100"/>
    <n v="1"/>
    <s v=""/>
    <s v="nem"/>
    <s v=""/>
    <x v="0"/>
  </r>
  <r>
    <n v="615550911007"/>
    <n v="615550911007"/>
    <n v="615550911007"/>
    <s v="5091-100"/>
    <s v="Bp. Keleti"/>
    <d v="2019-08-05T00:00:00"/>
    <d v="2019-08-05T00:00:00"/>
    <x v="48"/>
    <e v="#N/A"/>
    <s v="létracsere"/>
    <n v="1"/>
    <n v="1"/>
    <n v="5000000"/>
    <m/>
    <m/>
    <n v="5000000"/>
    <m/>
    <m/>
    <d v="2019-10-04T00:00:00"/>
    <n v="2019"/>
    <n v="10"/>
    <s v=""/>
    <s v=""/>
    <s v=""/>
    <n v="5000000"/>
    <m/>
    <m/>
    <s v="5091-100"/>
    <n v="1"/>
    <s v=""/>
    <s v="nem"/>
    <s v=""/>
    <x v="0"/>
  </r>
  <r>
    <n v="615550911007"/>
    <n v="615550911007"/>
    <n v="615550911007"/>
    <s v="5091-100"/>
    <s v="Bp. Keleti"/>
    <d v="2019-08-05T00:00:00"/>
    <d v="2019-08-05T00:00:00"/>
    <x v="49"/>
    <e v="#N/A"/>
    <s v="fülkeajtó és ablak roló csere"/>
    <n v="1"/>
    <n v="1"/>
    <n v="5000000"/>
    <m/>
    <m/>
    <n v="5000000"/>
    <m/>
    <m/>
    <d v="2019-10-04T00:00:00"/>
    <n v="2019"/>
    <n v="10"/>
    <s v=""/>
    <s v=""/>
    <s v=""/>
    <n v="5000000"/>
    <m/>
    <m/>
    <s v="5091-100"/>
    <n v="1"/>
    <s v=""/>
    <s v="nem"/>
    <s v=""/>
    <x v="0"/>
  </r>
  <r>
    <n v="615550911023"/>
    <n v="615550911023"/>
    <n v="615550911023"/>
    <s v="5091-100"/>
    <s v="Bp. Keleti"/>
    <d v="2018-09-24T00:00:00"/>
    <d v="2018-09-24T00:00:00"/>
    <x v="0"/>
    <s v="nincs"/>
    <s v="komfortnövelés"/>
    <n v="1"/>
    <n v="1"/>
    <n v="18549300"/>
    <m/>
    <n v="0"/>
    <n v="18549300"/>
    <m/>
    <m/>
    <d v="2018-11-23T00:00:00"/>
    <n v="2018"/>
    <n v="11"/>
    <n v="26115100"/>
    <n v="98956"/>
    <n v="12332708"/>
    <n v="57096064"/>
    <m/>
    <m/>
    <s v="5091-100"/>
    <s v=""/>
    <s v=""/>
    <s v="igen"/>
    <n v="43645000"/>
    <x v="0"/>
  </r>
  <r>
    <n v="615550911023"/>
    <n v="615550911023"/>
    <n v="615550911023"/>
    <s v="5091-100"/>
    <s v="Bp. Keleti"/>
    <d v="2018-09-24T00:00:00"/>
    <d v="2018-09-24T00:00:00"/>
    <x v="9"/>
    <e v="#N/A"/>
    <s v="hangosítás kiépítés (fix beépítésű mikrofonnal)"/>
    <n v="1"/>
    <n v="1"/>
    <n v="2000000"/>
    <m/>
    <m/>
    <m/>
    <n v="2000000"/>
    <m/>
    <d v="2018-11-23T00:00:00"/>
    <n v="2018"/>
    <n v="11"/>
    <s v=""/>
    <s v=""/>
    <s v=""/>
    <n v="2000000"/>
    <m/>
    <m/>
    <s v="5091-100"/>
    <s v=""/>
    <s v=""/>
    <s v="nem"/>
    <s v=""/>
    <x v="1"/>
  </r>
  <r>
    <n v="615550911023"/>
    <n v="615550911023"/>
    <n v="615550911023"/>
    <s v="5091-100"/>
    <s v="Bp. Keleti"/>
    <d v="2018-09-24T00:00:00"/>
    <d v="2018-09-24T00:00:00"/>
    <x v="10"/>
    <s v="P98006"/>
    <s v="érintésvédelem"/>
    <n v="1"/>
    <n v="1"/>
    <n v="95700"/>
    <m/>
    <n v="0"/>
    <n v="95700"/>
    <m/>
    <m/>
    <d v="2018-11-23T00:00:00"/>
    <n v="2018"/>
    <n v="11"/>
    <s v=""/>
    <s v=""/>
    <s v=""/>
    <n v="95700"/>
    <m/>
    <m/>
    <s v="5091-100"/>
    <s v=""/>
    <s v=""/>
    <s v="nem"/>
    <s v=""/>
    <x v="0"/>
  </r>
  <r>
    <n v="615550911023"/>
    <n v="615550911023"/>
    <n v="615550911023"/>
    <s v="5091-100"/>
    <s v="Bp. Keleti"/>
    <d v="2018-09-24T00:00:00"/>
    <d v="2018-09-24T00:00:00"/>
    <x v="33"/>
    <e v="#N/A"/>
    <e v="#N/A"/>
    <n v="1"/>
    <n v="1"/>
    <n v="3000000"/>
    <m/>
    <m/>
    <m/>
    <n v="3000000"/>
    <m/>
    <d v="2018-11-23T00:00:00"/>
    <n v="2018"/>
    <n v="11"/>
    <s v=""/>
    <s v=""/>
    <s v=""/>
    <n v="3000000"/>
    <m/>
    <m/>
    <s v="5091-100"/>
    <s v=""/>
    <s v=""/>
    <s v="nem"/>
    <s v=""/>
    <x v="1"/>
  </r>
  <r>
    <n v="615550911023"/>
    <n v="615550911023"/>
    <n v="615550911023"/>
    <s v="5091-100"/>
    <s v="Bp. Keleti"/>
    <d v="2018-09-24T00:00:00"/>
    <d v="2018-09-24T00:00:00"/>
    <x v="43"/>
    <e v="#N/A"/>
    <s v="ágybetét csere"/>
    <n v="1"/>
    <n v="1"/>
    <n v="5000000"/>
    <m/>
    <m/>
    <n v="5000000"/>
    <m/>
    <m/>
    <d v="2018-11-23T00:00:00"/>
    <n v="2018"/>
    <n v="11"/>
    <s v=""/>
    <s v=""/>
    <s v=""/>
    <n v="5000000"/>
    <m/>
    <m/>
    <s v="5091-100"/>
    <s v=""/>
    <s v=""/>
    <s v="nem"/>
    <s v=""/>
    <x v="0"/>
  </r>
  <r>
    <n v="615550911023"/>
    <n v="615550911023"/>
    <n v="615550911023"/>
    <s v="5091-100"/>
    <s v="Bp. Keleti"/>
    <d v="2018-09-24T00:00:00"/>
    <d v="2018-09-24T00:00:00"/>
    <x v="44"/>
    <e v="#N/A"/>
    <s v="ülés áthúzás"/>
    <n v="1"/>
    <n v="1"/>
    <n v="5000000"/>
    <m/>
    <m/>
    <n v="5000000"/>
    <m/>
    <m/>
    <d v="2018-11-23T00:00:00"/>
    <n v="2018"/>
    <n v="11"/>
    <s v=""/>
    <s v=""/>
    <s v=""/>
    <n v="5000000"/>
    <m/>
    <m/>
    <s v="5091-100"/>
    <s v=""/>
    <s v=""/>
    <s v="nem"/>
    <s v=""/>
    <x v="0"/>
  </r>
  <r>
    <n v="615550911023"/>
    <n v="615550911023"/>
    <n v="615550911023"/>
    <s v="5091-100"/>
    <s v="Bp. Keleti"/>
    <d v="2018-09-24T00:00:00"/>
    <d v="2018-09-24T00:00:00"/>
    <x v="48"/>
    <e v="#N/A"/>
    <s v="létracsere"/>
    <n v="1"/>
    <n v="1"/>
    <n v="5000000"/>
    <m/>
    <m/>
    <n v="5000000"/>
    <m/>
    <m/>
    <d v="2018-11-23T00:00:00"/>
    <n v="2018"/>
    <n v="11"/>
    <s v=""/>
    <s v=""/>
    <s v=""/>
    <n v="5000000"/>
    <m/>
    <m/>
    <s v="5091-100"/>
    <s v=""/>
    <s v=""/>
    <s v="nem"/>
    <s v=""/>
    <x v="0"/>
  </r>
  <r>
    <n v="615550911023"/>
    <n v="615550911023"/>
    <n v="615550911023"/>
    <s v="5091-100"/>
    <s v="Bp. Keleti"/>
    <d v="2018-09-24T00:00:00"/>
    <d v="2018-09-24T00:00:00"/>
    <x v="49"/>
    <e v="#N/A"/>
    <s v="fülkeajtó és ablak roló csere"/>
    <n v="1"/>
    <n v="1"/>
    <n v="5000000"/>
    <m/>
    <m/>
    <n v="5000000"/>
    <m/>
    <m/>
    <d v="2018-11-23T00:00:00"/>
    <n v="2018"/>
    <n v="11"/>
    <s v=""/>
    <s v=""/>
    <s v=""/>
    <n v="5000000"/>
    <m/>
    <m/>
    <s v="5091-100"/>
    <s v=""/>
    <s v=""/>
    <s v="nem"/>
    <s v=""/>
    <x v="0"/>
  </r>
  <r>
    <n v="615550911031"/>
    <n v="615550911031"/>
    <n v="615550911031"/>
    <s v="5091-100"/>
    <s v="Bp. Keleti"/>
    <d v="2018-12-16T00:00:00"/>
    <d v="2018-12-16T00:00:00"/>
    <x v="0"/>
    <s v="nincs"/>
    <s v="komfortnövelés"/>
    <n v="1"/>
    <n v="1"/>
    <n v="18549300"/>
    <m/>
    <n v="0"/>
    <n v="18549300"/>
    <m/>
    <m/>
    <d v="2019-02-14T00:00:00"/>
    <n v="2019"/>
    <n v="2"/>
    <n v="26115100"/>
    <n v="98956"/>
    <n v="12332708"/>
    <n v="57096064"/>
    <m/>
    <m/>
    <s v="5091-100"/>
    <s v=""/>
    <s v=""/>
    <s v="igen"/>
    <n v="43645000"/>
    <x v="0"/>
  </r>
  <r>
    <n v="615550911031"/>
    <n v="615550911031"/>
    <n v="615550911031"/>
    <s v="5091-100"/>
    <s v="Bp. Keleti"/>
    <d v="2018-12-16T00:00:00"/>
    <d v="2018-12-16T00:00:00"/>
    <x v="9"/>
    <e v="#N/A"/>
    <s v="hangosítás kiépítés (fix beépítésű mikrofonnal)"/>
    <n v="1"/>
    <n v="1"/>
    <n v="2000000"/>
    <m/>
    <m/>
    <m/>
    <n v="2000000"/>
    <m/>
    <d v="2019-02-14T00:00:00"/>
    <n v="2019"/>
    <n v="2"/>
    <s v=""/>
    <s v=""/>
    <s v=""/>
    <n v="2000000"/>
    <m/>
    <m/>
    <s v="5091-100"/>
    <s v=""/>
    <s v=""/>
    <s v="nem"/>
    <s v=""/>
    <x v="1"/>
  </r>
  <r>
    <n v="615550911031"/>
    <n v="615550911031"/>
    <n v="615550911031"/>
    <s v="5091-100"/>
    <s v="Bp. Keleti"/>
    <d v="2018-12-16T00:00:00"/>
    <d v="2018-12-16T00:00:00"/>
    <x v="10"/>
    <s v="P98006"/>
    <s v="érintésvédelem"/>
    <n v="1"/>
    <n v="1"/>
    <n v="95700"/>
    <m/>
    <n v="0"/>
    <n v="95700"/>
    <m/>
    <m/>
    <d v="2019-02-14T00:00:00"/>
    <n v="2019"/>
    <n v="2"/>
    <s v=""/>
    <s v=""/>
    <s v=""/>
    <n v="95700"/>
    <m/>
    <m/>
    <s v="5091-100"/>
    <s v=""/>
    <s v=""/>
    <s v="nem"/>
    <s v=""/>
    <x v="0"/>
  </r>
  <r>
    <n v="615550911031"/>
    <n v="615550911031"/>
    <n v="615550911031"/>
    <s v="5091-100"/>
    <s v="Bp. Keleti"/>
    <d v="2018-12-16T00:00:00"/>
    <d v="2018-12-16T00:00:00"/>
    <x v="33"/>
    <e v="#N/A"/>
    <e v="#N/A"/>
    <n v="1"/>
    <n v="1"/>
    <n v="3000000"/>
    <m/>
    <m/>
    <m/>
    <n v="3000000"/>
    <m/>
    <d v="2019-02-14T00:00:00"/>
    <n v="2019"/>
    <n v="2"/>
    <s v=""/>
    <s v=""/>
    <s v=""/>
    <n v="3000000"/>
    <m/>
    <m/>
    <s v="5091-100"/>
    <s v=""/>
    <s v=""/>
    <s v="nem"/>
    <s v=""/>
    <x v="1"/>
  </r>
  <r>
    <n v="615550911031"/>
    <n v="615550911031"/>
    <n v="615550911031"/>
    <s v="5091-100"/>
    <s v="Bp. Keleti"/>
    <d v="2018-12-16T00:00:00"/>
    <d v="2018-12-16T00:00:00"/>
    <x v="43"/>
    <e v="#N/A"/>
    <s v="ágybetét csere"/>
    <n v="1"/>
    <n v="1"/>
    <n v="5000000"/>
    <m/>
    <m/>
    <n v="5000000"/>
    <m/>
    <m/>
    <d v="2019-02-14T00:00:00"/>
    <n v="2019"/>
    <n v="2"/>
    <s v=""/>
    <s v=""/>
    <s v=""/>
    <n v="5000000"/>
    <m/>
    <m/>
    <s v="5091-100"/>
    <s v=""/>
    <s v=""/>
    <s v="nem"/>
    <s v=""/>
    <x v="0"/>
  </r>
  <r>
    <n v="615550911031"/>
    <n v="615550911031"/>
    <n v="615550911031"/>
    <s v="5091-100"/>
    <s v="Bp. Keleti"/>
    <d v="2018-12-16T00:00:00"/>
    <d v="2018-12-16T00:00:00"/>
    <x v="44"/>
    <e v="#N/A"/>
    <s v="ülés áthúzás"/>
    <n v="1"/>
    <n v="1"/>
    <n v="5000000"/>
    <m/>
    <m/>
    <n v="5000000"/>
    <m/>
    <m/>
    <d v="2019-02-14T00:00:00"/>
    <n v="2019"/>
    <n v="2"/>
    <s v=""/>
    <s v=""/>
    <s v=""/>
    <n v="5000000"/>
    <m/>
    <m/>
    <s v="5091-100"/>
    <s v=""/>
    <s v=""/>
    <s v="nem"/>
    <s v=""/>
    <x v="0"/>
  </r>
  <r>
    <n v="615550911031"/>
    <n v="615550911031"/>
    <n v="615550911031"/>
    <s v="5091-100"/>
    <s v="Bp. Keleti"/>
    <d v="2018-12-16T00:00:00"/>
    <d v="2018-12-16T00:00:00"/>
    <x v="48"/>
    <e v="#N/A"/>
    <s v="létracsere"/>
    <n v="1"/>
    <n v="1"/>
    <n v="5000000"/>
    <m/>
    <m/>
    <n v="5000000"/>
    <m/>
    <m/>
    <d v="2019-02-14T00:00:00"/>
    <n v="2019"/>
    <n v="2"/>
    <s v=""/>
    <s v=""/>
    <s v=""/>
    <n v="5000000"/>
    <m/>
    <m/>
    <s v="5091-100"/>
    <s v=""/>
    <s v=""/>
    <s v="nem"/>
    <s v=""/>
    <x v="0"/>
  </r>
  <r>
    <n v="615550911031"/>
    <n v="615550911031"/>
    <n v="615550911031"/>
    <s v="5091-100"/>
    <s v="Bp. Keleti"/>
    <d v="2018-12-16T00:00:00"/>
    <d v="2018-12-16T00:00:00"/>
    <x v="49"/>
    <e v="#N/A"/>
    <s v="fülkeajtó és ablak roló csere"/>
    <n v="1"/>
    <n v="1"/>
    <n v="5000000"/>
    <m/>
    <m/>
    <n v="5000000"/>
    <m/>
    <m/>
    <d v="2019-02-14T00:00:00"/>
    <n v="2019"/>
    <n v="2"/>
    <s v=""/>
    <s v=""/>
    <s v=""/>
    <n v="5000000"/>
    <m/>
    <m/>
    <s v="5091-100"/>
    <s v=""/>
    <s v=""/>
    <s v="nem"/>
    <s v=""/>
    <x v="0"/>
  </r>
  <r>
    <n v="615550911049"/>
    <n v="615550911049"/>
    <n v="615550911049"/>
    <s v="5091-100"/>
    <s v="Bp. Keleti"/>
    <d v="2018-09-17T00:00:00"/>
    <d v="2018-09-17T00:00:00"/>
    <x v="0"/>
    <s v="nincs"/>
    <s v="komfortnövelés"/>
    <n v="1"/>
    <n v="1"/>
    <n v="18549300"/>
    <m/>
    <n v="0"/>
    <n v="18549300"/>
    <m/>
    <m/>
    <d v="2018-11-16T00:00:00"/>
    <n v="2018"/>
    <n v="11"/>
    <n v="26115100"/>
    <n v="98956"/>
    <n v="12332708"/>
    <n v="57096064"/>
    <m/>
    <m/>
    <s v="5091-100"/>
    <s v=""/>
    <s v=""/>
    <s v="igen"/>
    <n v="43645000"/>
    <x v="0"/>
  </r>
  <r>
    <n v="615550911049"/>
    <n v="615550911049"/>
    <n v="615550911049"/>
    <s v="5091-100"/>
    <s v="Bp. Keleti"/>
    <d v="2018-09-17T00:00:00"/>
    <d v="2018-09-17T00:00:00"/>
    <x v="9"/>
    <e v="#N/A"/>
    <s v="hangosítás kiépítés (fix beépítésű mikrofonnal)"/>
    <n v="1"/>
    <n v="1"/>
    <n v="2000000"/>
    <m/>
    <m/>
    <m/>
    <n v="2000000"/>
    <m/>
    <d v="2018-11-16T00:00:00"/>
    <n v="2018"/>
    <n v="11"/>
    <s v=""/>
    <s v=""/>
    <s v=""/>
    <n v="2000000"/>
    <m/>
    <m/>
    <s v="5091-100"/>
    <s v=""/>
    <s v=""/>
    <s v="nem"/>
    <s v=""/>
    <x v="1"/>
  </r>
  <r>
    <n v="615550911049"/>
    <n v="615550911049"/>
    <n v="615550911049"/>
    <s v="5091-100"/>
    <s v="Bp. Keleti"/>
    <d v="2018-09-17T00:00:00"/>
    <d v="2018-09-17T00:00:00"/>
    <x v="10"/>
    <s v="P98006"/>
    <s v="érintésvédelem"/>
    <n v="1"/>
    <n v="1"/>
    <n v="95700"/>
    <m/>
    <n v="0"/>
    <n v="95700"/>
    <m/>
    <m/>
    <d v="2018-11-16T00:00:00"/>
    <n v="2018"/>
    <n v="11"/>
    <s v=""/>
    <s v=""/>
    <s v=""/>
    <n v="95700"/>
    <m/>
    <m/>
    <s v="5091-100"/>
    <s v=""/>
    <s v=""/>
    <s v="nem"/>
    <s v=""/>
    <x v="0"/>
  </r>
  <r>
    <n v="615550911049"/>
    <n v="615550911049"/>
    <n v="615550911049"/>
    <s v="5091-100"/>
    <s v="Bp. Keleti"/>
    <d v="2018-09-17T00:00:00"/>
    <d v="2018-09-17T00:00:00"/>
    <x v="33"/>
    <e v="#N/A"/>
    <e v="#N/A"/>
    <n v="1"/>
    <n v="1"/>
    <n v="3000000"/>
    <m/>
    <m/>
    <m/>
    <n v="3000000"/>
    <m/>
    <d v="2018-11-16T00:00:00"/>
    <n v="2018"/>
    <n v="11"/>
    <s v=""/>
    <s v=""/>
    <s v=""/>
    <n v="3000000"/>
    <m/>
    <m/>
    <s v="5091-100"/>
    <s v=""/>
    <s v=""/>
    <s v="nem"/>
    <s v=""/>
    <x v="1"/>
  </r>
  <r>
    <n v="615550911049"/>
    <n v="615550911049"/>
    <n v="615550911049"/>
    <s v="5091-100"/>
    <s v="Bp. Keleti"/>
    <d v="2018-09-17T00:00:00"/>
    <d v="2018-09-17T00:00:00"/>
    <x v="43"/>
    <e v="#N/A"/>
    <s v="ágybetét csere"/>
    <n v="1"/>
    <n v="1"/>
    <n v="5000000"/>
    <m/>
    <m/>
    <n v="5000000"/>
    <m/>
    <m/>
    <d v="2018-11-16T00:00:00"/>
    <n v="2018"/>
    <n v="11"/>
    <s v=""/>
    <s v=""/>
    <s v=""/>
    <n v="5000000"/>
    <m/>
    <m/>
    <s v="5091-100"/>
    <s v=""/>
    <s v=""/>
    <s v="nem"/>
    <s v=""/>
    <x v="0"/>
  </r>
  <r>
    <n v="615550911049"/>
    <n v="615550911049"/>
    <n v="615550911049"/>
    <s v="5091-100"/>
    <s v="Bp. Keleti"/>
    <d v="2018-09-17T00:00:00"/>
    <d v="2018-09-17T00:00:00"/>
    <x v="44"/>
    <e v="#N/A"/>
    <s v="ülés áthúzás"/>
    <n v="1"/>
    <n v="1"/>
    <n v="5000000"/>
    <m/>
    <m/>
    <n v="5000000"/>
    <m/>
    <m/>
    <d v="2018-11-16T00:00:00"/>
    <n v="2018"/>
    <n v="11"/>
    <s v=""/>
    <s v=""/>
    <s v=""/>
    <n v="5000000"/>
    <m/>
    <m/>
    <s v="5091-100"/>
    <s v=""/>
    <s v=""/>
    <s v="nem"/>
    <s v=""/>
    <x v="0"/>
  </r>
  <r>
    <n v="615550911049"/>
    <n v="615550911049"/>
    <n v="615550911049"/>
    <s v="5091-100"/>
    <s v="Bp. Keleti"/>
    <d v="2018-09-17T00:00:00"/>
    <d v="2018-09-17T00:00:00"/>
    <x v="48"/>
    <e v="#N/A"/>
    <s v="létracsere"/>
    <n v="1"/>
    <n v="1"/>
    <n v="5000000"/>
    <m/>
    <m/>
    <n v="5000000"/>
    <m/>
    <m/>
    <d v="2018-11-16T00:00:00"/>
    <n v="2018"/>
    <n v="11"/>
    <s v=""/>
    <s v=""/>
    <s v=""/>
    <n v="5000000"/>
    <m/>
    <m/>
    <s v="5091-100"/>
    <s v=""/>
    <s v=""/>
    <s v="nem"/>
    <s v=""/>
    <x v="0"/>
  </r>
  <r>
    <n v="615550911049"/>
    <n v="615550911049"/>
    <n v="615550911049"/>
    <s v="5091-100"/>
    <s v="Bp. Keleti"/>
    <d v="2018-09-17T00:00:00"/>
    <d v="2018-09-17T00:00:00"/>
    <x v="49"/>
    <e v="#N/A"/>
    <s v="fülkeajtó és ablak roló csere"/>
    <n v="1"/>
    <n v="1"/>
    <n v="5000000"/>
    <m/>
    <m/>
    <n v="5000000"/>
    <m/>
    <m/>
    <d v="2018-11-16T00:00:00"/>
    <n v="2018"/>
    <n v="11"/>
    <s v=""/>
    <s v=""/>
    <s v=""/>
    <n v="5000000"/>
    <m/>
    <m/>
    <s v="5091-100"/>
    <s v=""/>
    <s v=""/>
    <s v="nem"/>
    <s v=""/>
    <x v="0"/>
  </r>
  <r>
    <n v="615550911072"/>
    <n v="615550911072"/>
    <n v="615550911072"/>
    <s v="5091-100"/>
    <s v="Bp. Keleti"/>
    <d v="2019-10-13T00:00:00"/>
    <d v="2019-10-13T00:00:00"/>
    <x v="0"/>
    <s v="nincs"/>
    <s v="komfortnövelés"/>
    <n v="1"/>
    <n v="1"/>
    <n v="18549300"/>
    <m/>
    <n v="0"/>
    <n v="18549300"/>
    <m/>
    <m/>
    <d v="2019-12-12T00:00:00"/>
    <n v="2019"/>
    <n v="12"/>
    <n v="26115100"/>
    <n v="98956"/>
    <n v="12332708"/>
    <n v="57096064"/>
    <m/>
    <m/>
    <s v="5091-100"/>
    <s v=""/>
    <s v=""/>
    <s v="igen"/>
    <n v="43645000"/>
    <x v="0"/>
  </r>
  <r>
    <n v="615550911072"/>
    <n v="615550911072"/>
    <n v="615550911072"/>
    <s v="5091-100"/>
    <s v="Bp. Keleti"/>
    <d v="2019-10-13T00:00:00"/>
    <d v="2019-10-13T00:00:00"/>
    <x v="9"/>
    <e v="#N/A"/>
    <s v="hangosítás kiépítés (fix beépítésű mikrofonnal)"/>
    <n v="1"/>
    <n v="1"/>
    <n v="2000000"/>
    <m/>
    <m/>
    <m/>
    <n v="2000000"/>
    <m/>
    <d v="2019-12-12T00:00:00"/>
    <n v="2019"/>
    <n v="12"/>
    <s v=""/>
    <s v=""/>
    <s v=""/>
    <n v="2000000"/>
    <m/>
    <m/>
    <s v="5091-100"/>
    <s v=""/>
    <s v=""/>
    <s v="nem"/>
    <s v=""/>
    <x v="1"/>
  </r>
  <r>
    <n v="615550911072"/>
    <n v="615550911072"/>
    <n v="615550911072"/>
    <s v="5091-100"/>
    <s v="Bp. Keleti"/>
    <d v="2019-10-13T00:00:00"/>
    <d v="2019-10-13T00:00:00"/>
    <x v="10"/>
    <s v="P98006"/>
    <s v="érintésvédelem"/>
    <n v="1"/>
    <n v="1"/>
    <n v="95700"/>
    <m/>
    <n v="0"/>
    <n v="95700"/>
    <m/>
    <m/>
    <d v="2019-12-12T00:00:00"/>
    <n v="2019"/>
    <n v="12"/>
    <s v=""/>
    <s v=""/>
    <s v=""/>
    <n v="95700"/>
    <m/>
    <m/>
    <s v="5091-100"/>
    <s v=""/>
    <s v=""/>
    <s v="nem"/>
    <s v=""/>
    <x v="0"/>
  </r>
  <r>
    <n v="615550911072"/>
    <n v="615550911072"/>
    <n v="615550911072"/>
    <s v="5091-100"/>
    <s v="Bp. Keleti"/>
    <d v="2019-10-13T00:00:00"/>
    <d v="2019-10-13T00:00:00"/>
    <x v="33"/>
    <e v="#N/A"/>
    <e v="#N/A"/>
    <n v="1"/>
    <n v="1"/>
    <n v="3000000"/>
    <m/>
    <m/>
    <m/>
    <n v="3000000"/>
    <m/>
    <d v="2019-12-12T00:00:00"/>
    <n v="2019"/>
    <n v="12"/>
    <s v=""/>
    <s v=""/>
    <s v=""/>
    <n v="3000000"/>
    <m/>
    <m/>
    <s v="5091-100"/>
    <s v=""/>
    <s v=""/>
    <s v="nem"/>
    <s v=""/>
    <x v="1"/>
  </r>
  <r>
    <n v="615550911072"/>
    <n v="615550911072"/>
    <n v="615550911072"/>
    <s v="5091-100"/>
    <s v="Bp. Keleti"/>
    <d v="2019-10-13T00:00:00"/>
    <d v="2019-10-13T00:00:00"/>
    <x v="43"/>
    <e v="#N/A"/>
    <s v="ágybetét csere"/>
    <n v="1"/>
    <n v="1"/>
    <n v="5000000"/>
    <m/>
    <m/>
    <n v="5000000"/>
    <m/>
    <m/>
    <d v="2019-12-12T00:00:00"/>
    <n v="2019"/>
    <n v="12"/>
    <s v=""/>
    <s v=""/>
    <s v=""/>
    <n v="5000000"/>
    <m/>
    <m/>
    <s v="5091-100"/>
    <s v=""/>
    <s v=""/>
    <s v="nem"/>
    <s v=""/>
    <x v="0"/>
  </r>
  <r>
    <n v="615550911072"/>
    <n v="615550911072"/>
    <n v="615550911072"/>
    <s v="5091-100"/>
    <s v="Bp. Keleti"/>
    <d v="2019-10-13T00:00:00"/>
    <d v="2019-10-13T00:00:00"/>
    <x v="44"/>
    <e v="#N/A"/>
    <s v="ülés áthúzás"/>
    <n v="1"/>
    <n v="1"/>
    <n v="5000000"/>
    <m/>
    <m/>
    <n v="5000000"/>
    <m/>
    <m/>
    <d v="2019-12-12T00:00:00"/>
    <n v="2019"/>
    <n v="12"/>
    <s v=""/>
    <s v=""/>
    <s v=""/>
    <n v="5000000"/>
    <m/>
    <m/>
    <s v="5091-100"/>
    <s v=""/>
    <s v=""/>
    <s v="nem"/>
    <s v=""/>
    <x v="0"/>
  </r>
  <r>
    <n v="615550911072"/>
    <n v="615550911072"/>
    <n v="615550911072"/>
    <s v="5091-100"/>
    <s v="Bp. Keleti"/>
    <d v="2019-10-13T00:00:00"/>
    <d v="2019-10-13T00:00:00"/>
    <x v="48"/>
    <e v="#N/A"/>
    <s v="létracsere"/>
    <n v="1"/>
    <n v="1"/>
    <n v="5000000"/>
    <m/>
    <m/>
    <n v="5000000"/>
    <m/>
    <m/>
    <d v="2019-12-12T00:00:00"/>
    <n v="2019"/>
    <n v="12"/>
    <s v=""/>
    <s v=""/>
    <s v=""/>
    <n v="5000000"/>
    <m/>
    <m/>
    <s v="5091-100"/>
    <s v=""/>
    <s v=""/>
    <s v="nem"/>
    <s v=""/>
    <x v="0"/>
  </r>
  <r>
    <n v="615550911072"/>
    <n v="615550911072"/>
    <n v="615550911072"/>
    <s v="5091-100"/>
    <s v="Bp. Keleti"/>
    <d v="2019-10-13T00:00:00"/>
    <d v="2019-10-13T00:00:00"/>
    <x v="49"/>
    <e v="#N/A"/>
    <s v="fülkeajtó és ablak roló csere"/>
    <n v="1"/>
    <n v="1"/>
    <n v="5000000"/>
    <m/>
    <m/>
    <n v="5000000"/>
    <m/>
    <m/>
    <d v="2019-12-12T00:00:00"/>
    <n v="2019"/>
    <n v="12"/>
    <s v=""/>
    <s v=""/>
    <s v=""/>
    <n v="5000000"/>
    <m/>
    <m/>
    <s v="5091-100"/>
    <s v=""/>
    <s v=""/>
    <s v="nem"/>
    <s v=""/>
    <x v="0"/>
  </r>
  <r>
    <n v="615588710009"/>
    <n v="615588710009"/>
    <n v="615588710108"/>
    <n v="8871"/>
    <s v="Bp. Keleti"/>
    <d v="2019-07-22T00:00:00"/>
    <d v="2019-07-22T00:00:00"/>
    <x v="6"/>
    <s v="zöld1"/>
    <s v="UIC csere, zöldhurok"/>
    <n v="1"/>
    <n v="1"/>
    <s v="#"/>
    <m/>
    <n v="0"/>
    <m/>
    <n v="0"/>
    <m/>
    <d v="2019-09-20T00:00:00"/>
    <n v="2019"/>
    <n v="9"/>
    <s v=""/>
    <s v=""/>
    <s v=""/>
    <n v="0"/>
    <m/>
    <m/>
    <n v="8871"/>
    <n v="1"/>
    <e v="#N/A"/>
    <s v="nem"/>
    <s v=""/>
    <x v="1"/>
  </r>
  <r>
    <n v="615588710009"/>
    <n v="615588710009"/>
    <n v="615588710108"/>
    <n v="8871"/>
    <s v="Bp. Keleti"/>
    <d v="2019-07-22T00:00:00"/>
    <d v="2019-07-22T00:00:00"/>
    <x v="8"/>
    <e v="#N/A"/>
    <s v="UIC kábel"/>
    <n v="1"/>
    <n v="1"/>
    <s v="#"/>
    <m/>
    <m/>
    <m/>
    <n v="0"/>
    <m/>
    <d v="2019-09-20T00:00:00"/>
    <n v="2019"/>
    <n v="9"/>
    <s v=""/>
    <s v=""/>
    <s v=""/>
    <n v="0"/>
    <m/>
    <m/>
    <n v="8871"/>
    <n v="1"/>
    <e v="#N/A"/>
    <s v="nem"/>
    <s v=""/>
    <x v="1"/>
  </r>
  <r>
    <n v="615588710009"/>
    <n v="615588710009"/>
    <n v="615588710108"/>
    <n v="8871"/>
    <s v="Bp. Keleti"/>
    <d v="2019-07-22T00:00:00"/>
    <d v="2019-07-22T00:00:00"/>
    <x v="9"/>
    <e v="#N/A"/>
    <s v="hangosítás kiépítés (fix beépítésű mikrofonnal)"/>
    <n v="1"/>
    <n v="1"/>
    <s v="#"/>
    <m/>
    <m/>
    <m/>
    <n v="0"/>
    <m/>
    <d v="2019-09-20T00:00:00"/>
    <n v="2019"/>
    <n v="9"/>
    <s v=""/>
    <s v=""/>
    <s v=""/>
    <n v="0"/>
    <m/>
    <m/>
    <n v="8871"/>
    <n v="1"/>
    <e v="#N/A"/>
    <s v="nem"/>
    <s v=""/>
    <x v="1"/>
  </r>
  <r>
    <n v="615588710009"/>
    <n v="615588710009"/>
    <n v="615588710108"/>
    <n v="8871"/>
    <s v="Bp. Keleti"/>
    <d v="2019-07-22T00:00:00"/>
    <d v="2019-07-22T00:00:00"/>
    <x v="10"/>
    <s v="P98006"/>
    <s v="érintésvédelem"/>
    <n v="1"/>
    <n v="1"/>
    <s v="#"/>
    <m/>
    <n v="0"/>
    <n v="0"/>
    <m/>
    <m/>
    <d v="2019-09-20T00:00:00"/>
    <n v="2019"/>
    <n v="9"/>
    <s v=""/>
    <s v=""/>
    <s v=""/>
    <n v="0"/>
    <m/>
    <m/>
    <n v="8871"/>
    <n v="1"/>
    <e v="#N/A"/>
    <s v="nem"/>
    <s v=""/>
    <x v="0"/>
  </r>
  <r>
    <n v="615588710017"/>
    <n v="615588710017"/>
    <n v="615588710017"/>
    <n v="8871"/>
    <s v="Bp. Keleti"/>
    <d v="2020-03-25T00:00:00"/>
    <d v="2020-03-25T00:00:00"/>
    <x v="6"/>
    <s v="zöld1"/>
    <s v="UIC csere, zöldhurok"/>
    <n v="1"/>
    <n v="1"/>
    <s v="#"/>
    <m/>
    <n v="0"/>
    <m/>
    <n v="0"/>
    <m/>
    <d v="2020-05-24T00:00:00"/>
    <n v="2020"/>
    <n v="5"/>
    <s v=""/>
    <s v=""/>
    <s v=""/>
    <n v="0"/>
    <m/>
    <m/>
    <n v="8871"/>
    <s v=""/>
    <e v="#N/A"/>
    <s v="nem"/>
    <s v=""/>
    <x v="1"/>
  </r>
  <r>
    <n v="615588710017"/>
    <n v="615588710017"/>
    <n v="615588710017"/>
    <n v="8871"/>
    <s v="Bp. Keleti"/>
    <d v="2020-03-25T00:00:00"/>
    <d v="2020-03-25T00:00:00"/>
    <x v="8"/>
    <e v="#N/A"/>
    <s v="UIC kábel"/>
    <n v="1"/>
    <n v="1"/>
    <s v="#"/>
    <m/>
    <m/>
    <m/>
    <n v="0"/>
    <m/>
    <d v="2020-05-24T00:00:00"/>
    <n v="2020"/>
    <n v="5"/>
    <s v=""/>
    <s v=""/>
    <s v=""/>
    <n v="0"/>
    <m/>
    <m/>
    <n v="8871"/>
    <s v=""/>
    <e v="#N/A"/>
    <s v="nem"/>
    <s v=""/>
    <x v="1"/>
  </r>
  <r>
    <n v="615588710017"/>
    <n v="615588710017"/>
    <n v="615588710017"/>
    <n v="8871"/>
    <s v="Bp. Keleti"/>
    <d v="2020-03-25T00:00:00"/>
    <d v="2020-03-25T00:00:00"/>
    <x v="9"/>
    <e v="#N/A"/>
    <s v="hangosítás kiépítés (fix beépítésű mikrofonnal)"/>
    <n v="1"/>
    <n v="1"/>
    <s v="#"/>
    <m/>
    <m/>
    <m/>
    <n v="0"/>
    <m/>
    <d v="2020-05-24T00:00:00"/>
    <n v="2020"/>
    <n v="5"/>
    <s v=""/>
    <s v=""/>
    <s v=""/>
    <n v="0"/>
    <m/>
    <m/>
    <n v="8871"/>
    <s v=""/>
    <e v="#N/A"/>
    <s v="nem"/>
    <s v=""/>
    <x v="1"/>
  </r>
  <r>
    <n v="615588710017"/>
    <n v="615588710017"/>
    <n v="615588710017"/>
    <n v="8871"/>
    <s v="Bp. Keleti"/>
    <d v="2020-03-25T00:00:00"/>
    <d v="2020-03-25T00:00:00"/>
    <x v="10"/>
    <s v="P98006"/>
    <s v="érintésvédelem"/>
    <n v="1"/>
    <n v="1"/>
    <s v="#"/>
    <m/>
    <n v="0"/>
    <n v="0"/>
    <m/>
    <m/>
    <d v="2020-05-24T00:00:00"/>
    <n v="2020"/>
    <n v="5"/>
    <s v=""/>
    <s v=""/>
    <s v=""/>
    <n v="0"/>
    <m/>
    <m/>
    <n v="8871"/>
    <s v=""/>
    <e v="#N/A"/>
    <s v="nem"/>
    <s v=""/>
    <x v="0"/>
  </r>
  <r>
    <n v="615588710025"/>
    <n v="615588710025"/>
    <n v="615588710025"/>
    <n v="8871"/>
    <s v="Bp. Keleti"/>
    <d v="2019-09-11T00:00:00"/>
    <d v="2019-09-11T00:00:00"/>
    <x v="6"/>
    <s v="zöld1"/>
    <s v="UIC csere, zöldhurok"/>
    <n v="1"/>
    <n v="1"/>
    <s v="#"/>
    <m/>
    <n v="0"/>
    <m/>
    <n v="0"/>
    <m/>
    <d v="2019-11-10T00:00:00"/>
    <n v="2019"/>
    <n v="11"/>
    <s v=""/>
    <s v=""/>
    <s v=""/>
    <n v="0"/>
    <m/>
    <m/>
    <n v="8871"/>
    <s v=""/>
    <e v="#N/A"/>
    <s v="nem"/>
    <s v=""/>
    <x v="1"/>
  </r>
  <r>
    <n v="615588710025"/>
    <n v="615588710025"/>
    <n v="615588710025"/>
    <n v="8871"/>
    <s v="Bp. Keleti"/>
    <d v="2019-09-11T00:00:00"/>
    <d v="2019-09-11T00:00:00"/>
    <x v="8"/>
    <e v="#N/A"/>
    <s v="UIC kábel"/>
    <n v="1"/>
    <n v="1"/>
    <s v="#"/>
    <m/>
    <m/>
    <m/>
    <n v="0"/>
    <m/>
    <d v="2019-11-10T00:00:00"/>
    <n v="2019"/>
    <n v="11"/>
    <s v=""/>
    <s v=""/>
    <s v=""/>
    <n v="0"/>
    <m/>
    <m/>
    <n v="8871"/>
    <s v=""/>
    <e v="#N/A"/>
    <s v="nem"/>
    <s v=""/>
    <x v="1"/>
  </r>
  <r>
    <n v="615588710025"/>
    <n v="615588710025"/>
    <n v="615588710025"/>
    <n v="8871"/>
    <s v="Bp. Keleti"/>
    <d v="2019-09-11T00:00:00"/>
    <d v="2019-09-11T00:00:00"/>
    <x v="9"/>
    <e v="#N/A"/>
    <s v="hangosítás kiépítés (fix beépítésű mikrofonnal)"/>
    <n v="1"/>
    <n v="1"/>
    <s v="#"/>
    <m/>
    <m/>
    <m/>
    <n v="0"/>
    <m/>
    <d v="2019-11-10T00:00:00"/>
    <n v="2019"/>
    <n v="11"/>
    <s v=""/>
    <s v=""/>
    <s v=""/>
    <n v="0"/>
    <m/>
    <m/>
    <n v="8871"/>
    <s v=""/>
    <e v="#N/A"/>
    <s v="nem"/>
    <s v=""/>
    <x v="1"/>
  </r>
  <r>
    <n v="615588710025"/>
    <n v="615588710025"/>
    <n v="615588710025"/>
    <n v="8871"/>
    <s v="Bp. Keleti"/>
    <d v="2019-09-11T00:00:00"/>
    <d v="2019-09-11T00:00:00"/>
    <x v="10"/>
    <s v="P98006"/>
    <s v="érintésvédelem"/>
    <n v="1"/>
    <n v="1"/>
    <s v="#"/>
    <m/>
    <n v="0"/>
    <n v="0"/>
    <m/>
    <m/>
    <d v="2019-11-10T00:00:00"/>
    <n v="2019"/>
    <n v="11"/>
    <s v=""/>
    <s v=""/>
    <s v=""/>
    <n v="0"/>
    <m/>
    <m/>
    <n v="8871"/>
    <s v=""/>
    <e v="#N/A"/>
    <s v="nem"/>
    <s v=""/>
    <x v="0"/>
  </r>
  <r>
    <n v="615588710033"/>
    <n v="615588710033"/>
    <n v="615588710033"/>
    <n v="8871"/>
    <s v="Bp. Keleti"/>
    <d v="2020-03-29T00:00:00"/>
    <d v="2020-03-29T00:00:00"/>
    <x v="6"/>
    <s v="zöld1"/>
    <s v="UIC csere, zöldhurok"/>
    <n v="1"/>
    <n v="1"/>
    <s v="#"/>
    <m/>
    <n v="0"/>
    <m/>
    <n v="0"/>
    <m/>
    <d v="2020-05-28T00:00:00"/>
    <n v="2020"/>
    <n v="5"/>
    <s v=""/>
    <s v=""/>
    <s v=""/>
    <n v="0"/>
    <m/>
    <m/>
    <n v="8871"/>
    <s v=""/>
    <e v="#N/A"/>
    <s v="nem"/>
    <s v=""/>
    <x v="1"/>
  </r>
  <r>
    <n v="615588710033"/>
    <n v="615588710033"/>
    <n v="615588710033"/>
    <n v="8871"/>
    <s v="Bp. Keleti"/>
    <d v="2020-03-29T00:00:00"/>
    <d v="2020-03-29T00:00:00"/>
    <x v="8"/>
    <e v="#N/A"/>
    <s v="UIC kábel"/>
    <n v="1"/>
    <n v="1"/>
    <s v="#"/>
    <m/>
    <m/>
    <m/>
    <n v="0"/>
    <m/>
    <d v="2020-05-28T00:00:00"/>
    <n v="2020"/>
    <n v="5"/>
    <s v=""/>
    <s v=""/>
    <s v=""/>
    <n v="0"/>
    <m/>
    <m/>
    <n v="8871"/>
    <s v=""/>
    <e v="#N/A"/>
    <s v="nem"/>
    <s v=""/>
    <x v="1"/>
  </r>
  <r>
    <n v="615588710033"/>
    <n v="615588710033"/>
    <n v="615588710033"/>
    <n v="8871"/>
    <s v="Bp. Keleti"/>
    <d v="2020-03-29T00:00:00"/>
    <d v="2020-03-29T00:00:00"/>
    <x v="9"/>
    <e v="#N/A"/>
    <s v="hangosítás kiépítés (fix beépítésű mikrofonnal)"/>
    <n v="1"/>
    <n v="1"/>
    <s v="#"/>
    <m/>
    <m/>
    <m/>
    <n v="0"/>
    <m/>
    <d v="2020-05-28T00:00:00"/>
    <n v="2020"/>
    <n v="5"/>
    <s v=""/>
    <s v=""/>
    <s v=""/>
    <n v="0"/>
    <m/>
    <m/>
    <n v="8871"/>
    <s v=""/>
    <e v="#N/A"/>
    <s v="nem"/>
    <s v=""/>
    <x v="1"/>
  </r>
  <r>
    <n v="615588710033"/>
    <n v="615588710033"/>
    <n v="615588710033"/>
    <n v="8871"/>
    <s v="Bp. Keleti"/>
    <d v="2020-03-29T00:00:00"/>
    <d v="2020-03-29T00:00:00"/>
    <x v="10"/>
    <s v="P98006"/>
    <s v="érintésvédelem"/>
    <n v="1"/>
    <n v="1"/>
    <s v="#"/>
    <m/>
    <n v="0"/>
    <n v="0"/>
    <m/>
    <m/>
    <d v="2020-05-28T00:00:00"/>
    <n v="2020"/>
    <n v="5"/>
    <s v=""/>
    <s v=""/>
    <s v=""/>
    <n v="0"/>
    <m/>
    <m/>
    <n v="8871"/>
    <s v=""/>
    <e v="#N/A"/>
    <s v="nem"/>
    <s v=""/>
    <x v="0"/>
  </r>
  <r>
    <n v="615588710041"/>
    <n v="615588710041"/>
    <n v="615588710041"/>
    <n v="8871"/>
    <s v="Bp. Keleti"/>
    <d v="2020-09-26T00:00:00"/>
    <d v="2020-09-26T00:00:00"/>
    <x v="6"/>
    <s v="zöld1"/>
    <s v="UIC csere, zöldhurok"/>
    <n v="1"/>
    <n v="1"/>
    <s v="#"/>
    <m/>
    <n v="0"/>
    <m/>
    <n v="0"/>
    <m/>
    <d v="2020-11-25T00:00:00"/>
    <n v="2020"/>
    <n v="11"/>
    <s v=""/>
    <s v=""/>
    <s v=""/>
    <n v="0"/>
    <m/>
    <m/>
    <n v="8871"/>
    <s v=""/>
    <e v="#N/A"/>
    <s v="nem"/>
    <s v=""/>
    <x v="1"/>
  </r>
  <r>
    <n v="615588710041"/>
    <n v="615588710041"/>
    <n v="615588710041"/>
    <n v="8871"/>
    <s v="Bp. Keleti"/>
    <d v="2020-09-26T00:00:00"/>
    <d v="2020-09-26T00:00:00"/>
    <x v="8"/>
    <e v="#N/A"/>
    <s v="UIC kábel"/>
    <n v="1"/>
    <n v="1"/>
    <s v="#"/>
    <m/>
    <m/>
    <m/>
    <n v="0"/>
    <m/>
    <d v="2020-11-25T00:00:00"/>
    <n v="2020"/>
    <n v="11"/>
    <s v=""/>
    <s v=""/>
    <s v=""/>
    <n v="0"/>
    <m/>
    <m/>
    <n v="8871"/>
    <s v=""/>
    <e v="#N/A"/>
    <s v="nem"/>
    <s v=""/>
    <x v="1"/>
  </r>
  <r>
    <n v="615588710041"/>
    <n v="615588710041"/>
    <n v="615588710041"/>
    <n v="8871"/>
    <s v="Bp. Keleti"/>
    <d v="2020-09-26T00:00:00"/>
    <d v="2020-09-26T00:00:00"/>
    <x v="9"/>
    <e v="#N/A"/>
    <s v="hangosítás kiépítés (fix beépítésű mikrofonnal)"/>
    <n v="1"/>
    <n v="1"/>
    <s v="#"/>
    <m/>
    <m/>
    <m/>
    <n v="0"/>
    <m/>
    <d v="2020-11-25T00:00:00"/>
    <n v="2020"/>
    <n v="11"/>
    <s v=""/>
    <s v=""/>
    <s v=""/>
    <n v="0"/>
    <m/>
    <m/>
    <n v="8871"/>
    <s v=""/>
    <e v="#N/A"/>
    <s v="nem"/>
    <s v=""/>
    <x v="1"/>
  </r>
  <r>
    <n v="615588710041"/>
    <n v="615588710041"/>
    <n v="615588710041"/>
    <n v="8871"/>
    <s v="Bp. Keleti"/>
    <d v="2020-09-26T00:00:00"/>
    <d v="2020-09-26T00:00:00"/>
    <x v="10"/>
    <s v="P98006"/>
    <s v="érintésvédelem"/>
    <n v="1"/>
    <n v="1"/>
    <s v="#"/>
    <m/>
    <n v="0"/>
    <n v="0"/>
    <m/>
    <m/>
    <d v="2020-11-25T00:00:00"/>
    <n v="2020"/>
    <n v="11"/>
    <s v=""/>
    <s v=""/>
    <s v=""/>
    <n v="0"/>
    <m/>
    <m/>
    <n v="8871"/>
    <s v=""/>
    <e v="#N/A"/>
    <s v="nem"/>
    <s v=""/>
    <x v="0"/>
  </r>
  <r>
    <n v="615588710066"/>
    <n v="615588710066"/>
    <n v="615588710066"/>
    <n v="8871"/>
    <s v="Bp. Keleti"/>
    <d v="2018-11-25T00:00:00"/>
    <d v="2018-11-25T00:00:00"/>
    <x v="6"/>
    <s v="zöld1"/>
    <s v="UIC csere, zöldhurok"/>
    <n v="1"/>
    <n v="1"/>
    <s v="#"/>
    <m/>
    <n v="0"/>
    <m/>
    <n v="0"/>
    <m/>
    <d v="2019-01-24T00:00:00"/>
    <n v="2019"/>
    <n v="1"/>
    <s v=""/>
    <s v=""/>
    <s v=""/>
    <n v="0"/>
    <m/>
    <m/>
    <n v="8871"/>
    <s v=""/>
    <e v="#N/A"/>
    <s v="nem"/>
    <s v=""/>
    <x v="1"/>
  </r>
  <r>
    <n v="615588710066"/>
    <n v="615588710066"/>
    <n v="615588710066"/>
    <n v="8871"/>
    <s v="Bp. Keleti"/>
    <d v="2018-11-25T00:00:00"/>
    <d v="2018-11-25T00:00:00"/>
    <x v="8"/>
    <e v="#N/A"/>
    <s v="UIC kábel"/>
    <n v="1"/>
    <n v="1"/>
    <s v="#"/>
    <m/>
    <m/>
    <m/>
    <n v="0"/>
    <m/>
    <d v="2019-01-24T00:00:00"/>
    <n v="2019"/>
    <n v="1"/>
    <s v=""/>
    <s v=""/>
    <s v=""/>
    <n v="0"/>
    <m/>
    <m/>
    <n v="8871"/>
    <s v=""/>
    <e v="#N/A"/>
    <s v="nem"/>
    <s v=""/>
    <x v="1"/>
  </r>
  <r>
    <n v="615588710066"/>
    <n v="615588710066"/>
    <n v="615588710066"/>
    <n v="8871"/>
    <s v="Bp. Keleti"/>
    <d v="2018-11-25T00:00:00"/>
    <d v="2018-11-25T00:00:00"/>
    <x v="9"/>
    <e v="#N/A"/>
    <s v="hangosítás kiépítés (fix beépítésű mikrofonnal)"/>
    <n v="1"/>
    <n v="1"/>
    <s v="#"/>
    <m/>
    <m/>
    <m/>
    <n v="0"/>
    <m/>
    <d v="2019-01-24T00:00:00"/>
    <n v="2019"/>
    <n v="1"/>
    <s v=""/>
    <s v=""/>
    <s v=""/>
    <n v="0"/>
    <m/>
    <m/>
    <n v="8871"/>
    <s v=""/>
    <e v="#N/A"/>
    <s v="nem"/>
    <s v=""/>
    <x v="1"/>
  </r>
  <r>
    <n v="615588710066"/>
    <n v="615588710066"/>
    <n v="615588710066"/>
    <n v="8871"/>
    <s v="Bp. Keleti"/>
    <d v="2018-11-25T00:00:00"/>
    <d v="2018-11-25T00:00:00"/>
    <x v="10"/>
    <s v="P98006"/>
    <s v="érintésvédelem"/>
    <n v="1"/>
    <n v="1"/>
    <s v="#"/>
    <m/>
    <n v="0"/>
    <n v="0"/>
    <m/>
    <m/>
    <d v="2019-01-24T00:00:00"/>
    <n v="2019"/>
    <n v="1"/>
    <s v=""/>
    <s v=""/>
    <s v=""/>
    <n v="0"/>
    <m/>
    <m/>
    <n v="8871"/>
    <s v=""/>
    <e v="#N/A"/>
    <s v="nem"/>
    <s v=""/>
    <x v="0"/>
  </r>
  <r>
    <n v="615588710074"/>
    <n v="615588710074"/>
    <n v="615588710074"/>
    <n v="8871"/>
    <s v="Bp. Keleti"/>
    <d v="2019-01-20T00:00:00"/>
    <d v="2019-01-20T00:00:00"/>
    <x v="6"/>
    <s v="zöld1"/>
    <s v="UIC csere, zöldhurok"/>
    <n v="1"/>
    <n v="1"/>
    <s v="#"/>
    <m/>
    <n v="0"/>
    <m/>
    <n v="0"/>
    <m/>
    <d v="2019-03-21T00:00:00"/>
    <n v="2019"/>
    <n v="3"/>
    <s v=""/>
    <s v=""/>
    <s v=""/>
    <n v="0"/>
    <m/>
    <m/>
    <n v="8871"/>
    <s v=""/>
    <e v="#N/A"/>
    <s v="nem"/>
    <s v=""/>
    <x v="1"/>
  </r>
  <r>
    <n v="615588710074"/>
    <n v="615588710074"/>
    <n v="615588710074"/>
    <n v="8871"/>
    <s v="Bp. Keleti"/>
    <d v="2019-01-20T00:00:00"/>
    <d v="2019-01-20T00:00:00"/>
    <x v="8"/>
    <e v="#N/A"/>
    <s v="UIC kábel"/>
    <n v="1"/>
    <n v="1"/>
    <s v="#"/>
    <m/>
    <m/>
    <m/>
    <n v="0"/>
    <m/>
    <d v="2019-03-21T00:00:00"/>
    <n v="2019"/>
    <n v="3"/>
    <s v=""/>
    <s v=""/>
    <s v=""/>
    <n v="0"/>
    <m/>
    <m/>
    <n v="8871"/>
    <s v=""/>
    <e v="#N/A"/>
    <s v="nem"/>
    <s v=""/>
    <x v="1"/>
  </r>
  <r>
    <n v="615588710074"/>
    <n v="615588710074"/>
    <n v="615588710074"/>
    <n v="8871"/>
    <s v="Bp. Keleti"/>
    <d v="2019-01-20T00:00:00"/>
    <d v="2019-01-20T00:00:00"/>
    <x v="9"/>
    <e v="#N/A"/>
    <s v="hangosítás kiépítés (fix beépítésű mikrofonnal)"/>
    <n v="1"/>
    <n v="1"/>
    <s v="#"/>
    <m/>
    <m/>
    <m/>
    <n v="0"/>
    <m/>
    <d v="2019-03-21T00:00:00"/>
    <n v="2019"/>
    <n v="3"/>
    <s v=""/>
    <s v=""/>
    <s v=""/>
    <n v="0"/>
    <m/>
    <m/>
    <n v="8871"/>
    <s v=""/>
    <e v="#N/A"/>
    <s v="nem"/>
    <s v=""/>
    <x v="1"/>
  </r>
  <r>
    <n v="615588710074"/>
    <n v="615588710074"/>
    <n v="615588710074"/>
    <n v="8871"/>
    <s v="Bp. Keleti"/>
    <d v="2019-01-20T00:00:00"/>
    <d v="2019-01-20T00:00:00"/>
    <x v="10"/>
    <s v="P98006"/>
    <s v="érintésvédelem"/>
    <n v="1"/>
    <n v="1"/>
    <s v="#"/>
    <m/>
    <n v="0"/>
    <n v="0"/>
    <m/>
    <m/>
    <d v="2019-03-21T00:00:00"/>
    <n v="2019"/>
    <n v="3"/>
    <s v=""/>
    <s v=""/>
    <s v=""/>
    <n v="0"/>
    <m/>
    <m/>
    <n v="8871"/>
    <s v=""/>
    <e v="#N/A"/>
    <s v="nem"/>
    <s v=""/>
    <x v="0"/>
  </r>
  <r>
    <n v="615588710082"/>
    <n v="615588710082"/>
    <n v="615588710082"/>
    <n v="8871"/>
    <s v="Bp. Keleti"/>
    <d v="2019-08-11T00:00:00"/>
    <d v="2019-08-11T00:00:00"/>
    <x v="6"/>
    <s v="zöld1"/>
    <s v="UIC csere, zöldhurok"/>
    <n v="1"/>
    <n v="1"/>
    <s v="#"/>
    <m/>
    <n v="0"/>
    <m/>
    <n v="0"/>
    <m/>
    <d v="2019-10-10T00:00:00"/>
    <n v="2019"/>
    <n v="10"/>
    <s v=""/>
    <s v=""/>
    <s v=""/>
    <n v="0"/>
    <m/>
    <m/>
    <n v="8871"/>
    <s v=""/>
    <e v="#N/A"/>
    <s v="nem"/>
    <s v=""/>
    <x v="1"/>
  </r>
  <r>
    <n v="615588710082"/>
    <n v="615588710082"/>
    <n v="615588710082"/>
    <n v="8871"/>
    <s v="Bp. Keleti"/>
    <d v="2019-08-11T00:00:00"/>
    <d v="2019-08-11T00:00:00"/>
    <x v="8"/>
    <e v="#N/A"/>
    <s v="UIC kábel"/>
    <n v="1"/>
    <n v="1"/>
    <s v="#"/>
    <m/>
    <m/>
    <m/>
    <n v="0"/>
    <m/>
    <d v="2019-10-10T00:00:00"/>
    <n v="2019"/>
    <n v="10"/>
    <s v=""/>
    <s v=""/>
    <s v=""/>
    <n v="0"/>
    <m/>
    <m/>
    <n v="8871"/>
    <s v=""/>
    <e v="#N/A"/>
    <s v="nem"/>
    <s v=""/>
    <x v="1"/>
  </r>
  <r>
    <n v="615588710082"/>
    <n v="615588710082"/>
    <n v="615588710082"/>
    <n v="8871"/>
    <s v="Bp. Keleti"/>
    <d v="2019-08-11T00:00:00"/>
    <d v="2019-08-11T00:00:00"/>
    <x v="9"/>
    <e v="#N/A"/>
    <s v="hangosítás kiépítés (fix beépítésű mikrofonnal)"/>
    <n v="1"/>
    <n v="1"/>
    <s v="#"/>
    <m/>
    <m/>
    <m/>
    <n v="0"/>
    <m/>
    <d v="2019-10-10T00:00:00"/>
    <n v="2019"/>
    <n v="10"/>
    <s v=""/>
    <s v=""/>
    <s v=""/>
    <n v="0"/>
    <m/>
    <m/>
    <n v="8871"/>
    <s v=""/>
    <e v="#N/A"/>
    <s v="nem"/>
    <s v=""/>
    <x v="1"/>
  </r>
  <r>
    <n v="615588710082"/>
    <n v="615588710082"/>
    <n v="615588710082"/>
    <n v="8871"/>
    <s v="Bp. Keleti"/>
    <d v="2019-08-11T00:00:00"/>
    <d v="2019-08-11T00:00:00"/>
    <x v="10"/>
    <s v="P98006"/>
    <s v="érintésvédelem"/>
    <n v="1"/>
    <n v="1"/>
    <s v="#"/>
    <m/>
    <n v="0"/>
    <n v="0"/>
    <m/>
    <m/>
    <d v="2019-10-10T00:00:00"/>
    <n v="2019"/>
    <n v="10"/>
    <s v=""/>
    <s v=""/>
    <s v=""/>
    <n v="0"/>
    <m/>
    <m/>
    <n v="8871"/>
    <s v=""/>
    <e v="#N/A"/>
    <s v="nem"/>
    <s v=""/>
    <x v="0"/>
  </r>
  <r>
    <n v="615588710090"/>
    <n v="615588710090"/>
    <n v="615588710090"/>
    <n v="8871"/>
    <s v="Bp. Keleti"/>
    <d v="2020-01-22T00:00:00"/>
    <d v="2020-01-22T00:00:00"/>
    <x v="6"/>
    <s v="zöld1"/>
    <s v="UIC csere, zöldhurok"/>
    <n v="1"/>
    <n v="1"/>
    <s v="#"/>
    <m/>
    <n v="0"/>
    <m/>
    <n v="0"/>
    <m/>
    <d v="2020-03-22T00:00:00"/>
    <n v="2020"/>
    <n v="3"/>
    <s v=""/>
    <s v=""/>
    <s v=""/>
    <n v="0"/>
    <m/>
    <m/>
    <n v="8871"/>
    <s v=""/>
    <e v="#N/A"/>
    <s v="nem"/>
    <s v=""/>
    <x v="1"/>
  </r>
  <r>
    <n v="615588710090"/>
    <n v="615588710090"/>
    <n v="615588710090"/>
    <n v="8871"/>
    <s v="Bp. Keleti"/>
    <d v="2020-01-22T00:00:00"/>
    <d v="2020-01-22T00:00:00"/>
    <x v="8"/>
    <e v="#N/A"/>
    <s v="UIC kábel"/>
    <n v="1"/>
    <n v="1"/>
    <s v="#"/>
    <m/>
    <m/>
    <m/>
    <n v="0"/>
    <m/>
    <d v="2020-03-22T00:00:00"/>
    <n v="2020"/>
    <n v="3"/>
    <s v=""/>
    <s v=""/>
    <s v=""/>
    <n v="0"/>
    <m/>
    <m/>
    <n v="8871"/>
    <s v=""/>
    <e v="#N/A"/>
    <s v="nem"/>
    <s v=""/>
    <x v="1"/>
  </r>
  <r>
    <n v="615588710090"/>
    <n v="615588710090"/>
    <n v="615588710090"/>
    <n v="8871"/>
    <s v="Bp. Keleti"/>
    <d v="2020-01-22T00:00:00"/>
    <d v="2020-01-22T00:00:00"/>
    <x v="9"/>
    <e v="#N/A"/>
    <s v="hangosítás kiépítés (fix beépítésű mikrofonnal)"/>
    <n v="1"/>
    <n v="1"/>
    <s v="#"/>
    <m/>
    <m/>
    <m/>
    <n v="0"/>
    <m/>
    <d v="2020-03-22T00:00:00"/>
    <n v="2020"/>
    <n v="3"/>
    <s v=""/>
    <s v=""/>
    <s v=""/>
    <n v="0"/>
    <m/>
    <m/>
    <n v="8871"/>
    <s v=""/>
    <e v="#N/A"/>
    <s v="nem"/>
    <s v=""/>
    <x v="1"/>
  </r>
  <r>
    <n v="615588710090"/>
    <n v="615588710090"/>
    <n v="615588710090"/>
    <n v="8871"/>
    <s v="Bp. Keleti"/>
    <d v="2020-01-22T00:00:00"/>
    <d v="2020-01-22T00:00:00"/>
    <x v="10"/>
    <s v="P98006"/>
    <s v="érintésvédelem"/>
    <n v="1"/>
    <n v="1"/>
    <s v="#"/>
    <m/>
    <n v="0"/>
    <n v="0"/>
    <m/>
    <m/>
    <d v="2020-03-22T00:00:00"/>
    <n v="2020"/>
    <n v="3"/>
    <s v=""/>
    <s v=""/>
    <s v=""/>
    <n v="0"/>
    <m/>
    <m/>
    <n v="8871"/>
    <s v=""/>
    <e v="#N/A"/>
    <s v="nem"/>
    <s v=""/>
    <x v="0"/>
  </r>
  <r>
    <n v="615588911003"/>
    <n v="615588911003"/>
    <n v="615588911003"/>
    <n v="8891"/>
    <s v="Bp. Keleti"/>
    <d v="2018-08-27T00:00:00"/>
    <d v="2018-08-27T00:00:00"/>
    <x v="10"/>
    <s v="P98006"/>
    <s v="érintésvédelem"/>
    <n v="1"/>
    <n v="1"/>
    <n v="95700"/>
    <m/>
    <n v="0"/>
    <n v="95700"/>
    <m/>
    <m/>
    <d v="2018-10-26T00:00:00"/>
    <n v="2018"/>
    <n v="10"/>
    <s v=""/>
    <s v=""/>
    <s v=""/>
    <n v="95700"/>
    <m/>
    <m/>
    <n v="8891"/>
    <n v="1"/>
    <s v=""/>
    <s v="nem"/>
    <s v=""/>
    <x v="0"/>
  </r>
  <r>
    <n v="615588911003"/>
    <n v="615588911003"/>
    <n v="615588911003"/>
    <n v="8891"/>
    <s v="Bp. Keleti"/>
    <d v="2018-08-27T00:00:00"/>
    <d v="2018-08-27T00:00:00"/>
    <x v="50"/>
    <s v="nincs"/>
    <s v="tűzjelző beépítés"/>
    <n v="1"/>
    <n v="1"/>
    <n v="356900"/>
    <m/>
    <n v="30"/>
    <n v="356900"/>
    <m/>
    <m/>
    <d v="2018-10-26T00:00:00"/>
    <n v="2018"/>
    <n v="10"/>
    <s v=""/>
    <s v=""/>
    <s v=""/>
    <n v="356900"/>
    <m/>
    <m/>
    <n v="8891"/>
    <n v="1"/>
    <s v=""/>
    <s v="nem"/>
    <s v=""/>
    <x v="0"/>
  </r>
  <r>
    <n v="615588911003"/>
    <n v="615588911003"/>
    <n v="615588911003"/>
    <n v="8891"/>
    <s v="Bp. Keleti"/>
    <d v="2018-08-27T00:00:00"/>
    <d v="2018-08-27T00:00:00"/>
    <x v="51"/>
    <s v="88-91 sor"/>
    <s v="3. antenna beépítés"/>
    <n v="1"/>
    <n v="1"/>
    <n v="1687300"/>
    <m/>
    <n v="30"/>
    <n v="1687300"/>
    <m/>
    <m/>
    <d v="2018-10-26T00:00:00"/>
    <n v="2018"/>
    <n v="10"/>
    <s v=""/>
    <s v=""/>
    <s v=""/>
    <n v="1687300"/>
    <m/>
    <m/>
    <n v="8891"/>
    <n v="1"/>
    <s v=""/>
    <s v="nem"/>
    <s v=""/>
    <x v="0"/>
  </r>
  <r>
    <n v="615588911003"/>
    <n v="615588911003"/>
    <n v="615588911003"/>
    <n v="8891"/>
    <s v="Bp. Keleti"/>
    <d v="2018-08-27T00:00:00"/>
    <d v="2018-08-27T00:00:00"/>
    <x v="9"/>
    <e v="#N/A"/>
    <s v="hangosítás kiépítés (fix beépítésű mikrofonnal)"/>
    <n v="1"/>
    <n v="1"/>
    <n v="2000000"/>
    <m/>
    <m/>
    <m/>
    <n v="2000000"/>
    <m/>
    <d v="2018-10-26T00:00:00"/>
    <n v="2018"/>
    <n v="10"/>
    <s v=""/>
    <s v=""/>
    <s v=""/>
    <n v="2000000"/>
    <m/>
    <m/>
    <n v="8891"/>
    <n v="1"/>
    <s v=""/>
    <s v="nem"/>
    <s v=""/>
    <x v="1"/>
  </r>
  <r>
    <n v="615588911003"/>
    <n v="615588911003"/>
    <n v="615588911003"/>
    <n v="8891"/>
    <s v="Bp. Keleti"/>
    <d v="2018-08-27T00:00:00"/>
    <d v="2018-08-27T00:00:00"/>
    <x v="33"/>
    <e v="#N/A"/>
    <e v="#N/A"/>
    <n v="1"/>
    <n v="1"/>
    <n v="3000000"/>
    <m/>
    <m/>
    <m/>
    <n v="3000000"/>
    <m/>
    <d v="2018-10-26T00:00:00"/>
    <n v="2018"/>
    <n v="10"/>
    <s v=""/>
    <s v=""/>
    <s v=""/>
    <n v="3000000"/>
    <m/>
    <m/>
    <n v="8891"/>
    <n v="1"/>
    <s v=""/>
    <s v="nem"/>
    <s v=""/>
    <x v="1"/>
  </r>
  <r>
    <n v="615588911011"/>
    <n v="615588911011"/>
    <n v="615588911011"/>
    <n v="8891"/>
    <s v="Bp. Keleti"/>
    <d v="2018-12-16T00:00:00"/>
    <d v="2018-12-16T00:00:00"/>
    <x v="52"/>
    <s v="P98006"/>
    <s v="UIC csere"/>
    <n v="1"/>
    <n v="1"/>
    <n v="95700"/>
    <m/>
    <n v="0"/>
    <n v="95700"/>
    <m/>
    <m/>
    <d v="2019-02-14T00:00:00"/>
    <n v="2019"/>
    <n v="2"/>
    <s v=""/>
    <s v=""/>
    <s v=""/>
    <n v="95700"/>
    <m/>
    <m/>
    <n v="8891"/>
    <s v=""/>
    <s v=""/>
    <s v="nem"/>
    <s v=""/>
    <x v="0"/>
  </r>
  <r>
    <n v="615588911011"/>
    <n v="615588911011"/>
    <n v="615588911011"/>
    <n v="8891"/>
    <s v="Bp. Keleti"/>
    <d v="2018-12-16T00:00:00"/>
    <d v="2018-12-16T00:00:00"/>
    <x v="52"/>
    <s v="nincs"/>
    <s v="UIC csere"/>
    <n v="1"/>
    <n v="1"/>
    <n v="356900"/>
    <m/>
    <n v="30"/>
    <n v="356900"/>
    <m/>
    <m/>
    <d v="2019-02-14T00:00:00"/>
    <n v="2019"/>
    <n v="2"/>
    <s v=""/>
    <s v=""/>
    <s v=""/>
    <n v="356900"/>
    <m/>
    <m/>
    <n v="8891"/>
    <s v=""/>
    <s v=""/>
    <s v="nem"/>
    <s v=""/>
    <x v="0"/>
  </r>
  <r>
    <n v="615588911011"/>
    <n v="615588911011"/>
    <n v="615588911011"/>
    <n v="8891"/>
    <s v="Bp. Keleti"/>
    <d v="2018-12-16T00:00:00"/>
    <d v="2018-12-16T00:00:00"/>
    <x v="52"/>
    <s v="88-91 sor"/>
    <s v="UIC csere"/>
    <n v="1"/>
    <n v="1"/>
    <n v="1687300"/>
    <m/>
    <n v="30"/>
    <n v="1687300"/>
    <m/>
    <m/>
    <d v="2019-02-14T00:00:00"/>
    <n v="2019"/>
    <n v="2"/>
    <s v=""/>
    <s v=""/>
    <s v=""/>
    <n v="1687300"/>
    <m/>
    <m/>
    <n v="8891"/>
    <s v=""/>
    <s v=""/>
    <s v="nem"/>
    <s v=""/>
    <x v="0"/>
  </r>
  <r>
    <n v="615588911011"/>
    <n v="615588911011"/>
    <n v="615588911011"/>
    <n v="8891"/>
    <s v="Bp. Keleti"/>
    <d v="2018-12-16T00:00:00"/>
    <d v="2018-12-16T00:00:00"/>
    <x v="52"/>
    <e v="#N/A"/>
    <e v="#N/A"/>
    <n v="1"/>
    <n v="1"/>
    <n v="2000000"/>
    <m/>
    <m/>
    <m/>
    <n v="2000000"/>
    <m/>
    <d v="2019-02-14T00:00:00"/>
    <n v="2019"/>
    <n v="2"/>
    <s v=""/>
    <s v=""/>
    <s v=""/>
    <n v="2000000"/>
    <m/>
    <m/>
    <n v="8891"/>
    <s v=""/>
    <s v=""/>
    <s v="nem"/>
    <s v=""/>
    <x v="1"/>
  </r>
  <r>
    <n v="615588911011"/>
    <n v="615588911011"/>
    <n v="615588911011"/>
    <n v="8891"/>
    <s v="Bp. Keleti"/>
    <d v="2018-12-16T00:00:00"/>
    <d v="2018-12-16T00:00:00"/>
    <x v="33"/>
    <e v="#N/A"/>
    <e v="#N/A"/>
    <n v="1"/>
    <n v="1"/>
    <n v="3000000"/>
    <m/>
    <m/>
    <m/>
    <n v="3000000"/>
    <m/>
    <d v="2019-02-14T00:00:00"/>
    <n v="2019"/>
    <n v="2"/>
    <s v=""/>
    <s v=""/>
    <s v=""/>
    <n v="3000000"/>
    <m/>
    <m/>
    <n v="8891"/>
    <s v=""/>
    <s v=""/>
    <s v="nem"/>
    <s v=""/>
    <x v="1"/>
  </r>
  <r>
    <n v="615588911029"/>
    <n v="615588911029"/>
    <n v="615588911029"/>
    <n v="8891"/>
    <s v="Bp. Keleti"/>
    <d v="2019-12-09T00:00:00"/>
    <d v="2019-12-09T00:00:00"/>
    <x v="52"/>
    <s v="P98006"/>
    <s v="UIC csere"/>
    <n v="1"/>
    <n v="1"/>
    <n v="95700"/>
    <m/>
    <n v="0"/>
    <n v="95700"/>
    <m/>
    <m/>
    <d v="2020-02-07T00:00:00"/>
    <n v="2020"/>
    <n v="2"/>
    <s v=""/>
    <s v=""/>
    <s v=""/>
    <n v="95700"/>
    <m/>
    <m/>
    <n v="8891"/>
    <s v=""/>
    <s v=""/>
    <s v="nem"/>
    <s v=""/>
    <x v="0"/>
  </r>
  <r>
    <n v="615588911029"/>
    <n v="615588911029"/>
    <n v="615588911029"/>
    <n v="8891"/>
    <s v="Bp. Keleti"/>
    <d v="2019-12-09T00:00:00"/>
    <d v="2019-12-09T00:00:00"/>
    <x v="52"/>
    <s v="nincs"/>
    <s v="UIC csere"/>
    <n v="1"/>
    <n v="1"/>
    <n v="356900"/>
    <m/>
    <n v="30"/>
    <n v="356900"/>
    <m/>
    <m/>
    <d v="2020-02-07T00:00:00"/>
    <n v="2020"/>
    <n v="2"/>
    <s v=""/>
    <s v=""/>
    <s v=""/>
    <n v="356900"/>
    <m/>
    <m/>
    <n v="8891"/>
    <s v=""/>
    <s v=""/>
    <s v="nem"/>
    <s v=""/>
    <x v="0"/>
  </r>
  <r>
    <n v="615588911029"/>
    <n v="615588911029"/>
    <n v="615588911029"/>
    <n v="8891"/>
    <s v="Bp. Keleti"/>
    <d v="2019-12-09T00:00:00"/>
    <d v="2019-12-09T00:00:00"/>
    <x v="52"/>
    <s v="88-91 sor"/>
    <s v="UIC csere"/>
    <n v="1"/>
    <n v="1"/>
    <n v="1687300"/>
    <m/>
    <n v="30"/>
    <n v="1687300"/>
    <m/>
    <m/>
    <d v="2020-02-07T00:00:00"/>
    <n v="2020"/>
    <n v="2"/>
    <s v=""/>
    <s v=""/>
    <s v=""/>
    <n v="1687300"/>
    <m/>
    <m/>
    <n v="8891"/>
    <s v=""/>
    <s v=""/>
    <s v="nem"/>
    <s v=""/>
    <x v="0"/>
  </r>
  <r>
    <n v="615588911029"/>
    <n v="615588911029"/>
    <n v="615588911029"/>
    <n v="8891"/>
    <s v="Bp. Keleti"/>
    <d v="2019-12-09T00:00:00"/>
    <d v="2019-12-09T00:00:00"/>
    <x v="52"/>
    <e v="#N/A"/>
    <e v="#N/A"/>
    <n v="1"/>
    <n v="1"/>
    <n v="2000000"/>
    <m/>
    <m/>
    <m/>
    <n v="2000000"/>
    <m/>
    <d v="2020-02-07T00:00:00"/>
    <n v="2020"/>
    <n v="2"/>
    <s v=""/>
    <s v=""/>
    <s v=""/>
    <n v="2000000"/>
    <m/>
    <m/>
    <n v="8891"/>
    <s v=""/>
    <s v=""/>
    <s v="nem"/>
    <s v=""/>
    <x v="1"/>
  </r>
  <r>
    <n v="615588911029"/>
    <n v="615588911029"/>
    <n v="615588911029"/>
    <n v="8891"/>
    <s v="Bp. Keleti"/>
    <d v="2019-12-09T00:00:00"/>
    <d v="2019-12-09T00:00:00"/>
    <x v="33"/>
    <e v="#N/A"/>
    <e v="#N/A"/>
    <n v="1"/>
    <n v="1"/>
    <n v="3000000"/>
    <m/>
    <m/>
    <m/>
    <n v="3000000"/>
    <m/>
    <d v="2020-02-07T00:00:00"/>
    <n v="2020"/>
    <n v="2"/>
    <s v=""/>
    <s v=""/>
    <s v=""/>
    <n v="3000000"/>
    <m/>
    <m/>
    <n v="8891"/>
    <s v=""/>
    <s v=""/>
    <s v="nem"/>
    <s v=""/>
    <x v="1"/>
  </r>
  <r>
    <n v="615588911037"/>
    <n v="615588911037"/>
    <n v="615588911037"/>
    <n v="8891"/>
    <s v="Bp. Keleti"/>
    <d v="2019-09-07T00:00:00"/>
    <d v="2019-09-07T00:00:00"/>
    <x v="52"/>
    <s v="P98006"/>
    <s v="UIC csere"/>
    <n v="1"/>
    <n v="1"/>
    <n v="95700"/>
    <m/>
    <n v="0"/>
    <n v="95700"/>
    <m/>
    <m/>
    <d v="2019-11-06T00:00:00"/>
    <n v="2019"/>
    <n v="11"/>
    <s v=""/>
    <s v=""/>
    <s v=""/>
    <n v="95700"/>
    <m/>
    <m/>
    <n v="8891"/>
    <s v=""/>
    <s v=""/>
    <s v="nem"/>
    <s v=""/>
    <x v="0"/>
  </r>
  <r>
    <n v="615588911037"/>
    <n v="615588911037"/>
    <n v="615588911037"/>
    <n v="8891"/>
    <s v="Bp. Keleti"/>
    <d v="2019-09-07T00:00:00"/>
    <d v="2019-09-07T00:00:00"/>
    <x v="52"/>
    <s v="nincs"/>
    <s v="UIC csere"/>
    <n v="1"/>
    <n v="1"/>
    <n v="356900"/>
    <m/>
    <n v="30"/>
    <n v="356900"/>
    <m/>
    <m/>
    <d v="2019-11-06T00:00:00"/>
    <n v="2019"/>
    <n v="11"/>
    <s v=""/>
    <s v=""/>
    <s v=""/>
    <n v="356900"/>
    <m/>
    <m/>
    <n v="8891"/>
    <s v=""/>
    <s v=""/>
    <s v="nem"/>
    <s v=""/>
    <x v="0"/>
  </r>
  <r>
    <n v="615588911037"/>
    <n v="615588911037"/>
    <n v="615588911037"/>
    <n v="8891"/>
    <s v="Bp. Keleti"/>
    <d v="2019-09-07T00:00:00"/>
    <d v="2019-09-07T00:00:00"/>
    <x v="52"/>
    <s v="88-91 sor"/>
    <s v="UIC csere"/>
    <n v="1"/>
    <n v="1"/>
    <n v="1687300"/>
    <m/>
    <n v="30"/>
    <n v="1687300"/>
    <m/>
    <m/>
    <d v="2019-11-06T00:00:00"/>
    <n v="2019"/>
    <n v="11"/>
    <s v=""/>
    <s v=""/>
    <s v=""/>
    <n v="1687300"/>
    <m/>
    <m/>
    <n v="8891"/>
    <s v=""/>
    <s v=""/>
    <s v="nem"/>
    <s v=""/>
    <x v="0"/>
  </r>
  <r>
    <n v="615588911037"/>
    <n v="615588911037"/>
    <n v="615588911037"/>
    <n v="8891"/>
    <s v="Bp. Keleti"/>
    <d v="2019-09-07T00:00:00"/>
    <d v="2019-09-07T00:00:00"/>
    <x v="52"/>
    <e v="#N/A"/>
    <e v="#N/A"/>
    <n v="1"/>
    <n v="1"/>
    <n v="2000000"/>
    <m/>
    <m/>
    <m/>
    <n v="2000000"/>
    <m/>
    <d v="2019-11-06T00:00:00"/>
    <n v="2019"/>
    <n v="11"/>
    <s v=""/>
    <s v=""/>
    <s v=""/>
    <n v="2000000"/>
    <m/>
    <m/>
    <n v="8891"/>
    <s v=""/>
    <s v=""/>
    <s v="nem"/>
    <s v=""/>
    <x v="1"/>
  </r>
  <r>
    <n v="615588911037"/>
    <n v="615588911037"/>
    <n v="615588911037"/>
    <n v="8891"/>
    <s v="Bp. Keleti"/>
    <d v="2019-09-07T00:00:00"/>
    <d v="2019-09-07T00:00:00"/>
    <x v="33"/>
    <e v="#N/A"/>
    <e v="#N/A"/>
    <n v="1"/>
    <n v="1"/>
    <n v="3000000"/>
    <m/>
    <m/>
    <m/>
    <n v="3000000"/>
    <m/>
    <d v="2019-11-06T00:00:00"/>
    <n v="2019"/>
    <n v="11"/>
    <s v=""/>
    <s v=""/>
    <s v=""/>
    <n v="3000000"/>
    <m/>
    <m/>
    <n v="8891"/>
    <s v=""/>
    <s v=""/>
    <s v="nem"/>
    <s v=""/>
    <x v="1"/>
  </r>
  <r>
    <n v="615588911045"/>
    <n v="615588911045"/>
    <n v="615588911045"/>
    <n v="8891"/>
    <s v="Bp. Keleti"/>
    <d v="2020-04-19T00:00:00"/>
    <d v="2020-04-19T00:00:00"/>
    <x v="10"/>
    <s v="P98006"/>
    <s v="érintésvédelem"/>
    <n v="1"/>
    <n v="1"/>
    <n v="95700"/>
    <m/>
    <n v="0"/>
    <n v="95700"/>
    <m/>
    <m/>
    <d v="2020-06-18T00:00:00"/>
    <n v="2020"/>
    <n v="6"/>
    <s v=""/>
    <s v=""/>
    <s v=""/>
    <n v="95700"/>
    <m/>
    <m/>
    <n v="8891"/>
    <s v=""/>
    <s v=""/>
    <s v="nem"/>
    <s v=""/>
    <x v="0"/>
  </r>
  <r>
    <n v="615588911045"/>
    <n v="615588911045"/>
    <n v="615588911045"/>
    <n v="8891"/>
    <s v="Bp. Keleti"/>
    <d v="2020-04-19T00:00:00"/>
    <d v="2020-04-19T00:00:00"/>
    <x v="50"/>
    <s v="nincs"/>
    <s v="tűzjelző beépítés"/>
    <n v="1"/>
    <n v="1"/>
    <n v="356900"/>
    <m/>
    <n v="30"/>
    <n v="356900"/>
    <m/>
    <m/>
    <d v="2020-06-18T00:00:00"/>
    <n v="2020"/>
    <n v="6"/>
    <s v=""/>
    <s v=""/>
    <s v=""/>
    <n v="356900"/>
    <m/>
    <m/>
    <n v="8891"/>
    <s v=""/>
    <s v=""/>
    <s v="nem"/>
    <s v=""/>
    <x v="0"/>
  </r>
  <r>
    <n v="615588911045"/>
    <n v="615588911045"/>
    <n v="615588911045"/>
    <n v="8891"/>
    <s v="Bp. Keleti"/>
    <d v="2020-04-19T00:00:00"/>
    <d v="2020-04-19T00:00:00"/>
    <x v="51"/>
    <s v="88-91 sor"/>
    <s v="3. antenna beépítés"/>
    <n v="1"/>
    <n v="1"/>
    <n v="1687300"/>
    <m/>
    <n v="30"/>
    <n v="1687300"/>
    <m/>
    <m/>
    <d v="2020-06-18T00:00:00"/>
    <n v="2020"/>
    <n v="6"/>
    <s v=""/>
    <s v=""/>
    <s v=""/>
    <n v="1687300"/>
    <m/>
    <m/>
    <n v="8891"/>
    <s v=""/>
    <s v=""/>
    <s v="nem"/>
    <s v=""/>
    <x v="0"/>
  </r>
  <r>
    <n v="615588911045"/>
    <n v="615588911045"/>
    <n v="615588911045"/>
    <n v="8891"/>
    <s v="Bp. Keleti"/>
    <d v="2020-04-19T00:00:00"/>
    <d v="2020-04-19T00:00:00"/>
    <x v="9"/>
    <e v="#N/A"/>
    <s v="hangosítás kiépítés (fix beépítésű mikrofonnal)"/>
    <n v="1"/>
    <n v="1"/>
    <n v="2000000"/>
    <m/>
    <m/>
    <m/>
    <n v="2000000"/>
    <m/>
    <d v="2020-06-18T00:00:00"/>
    <n v="2020"/>
    <n v="6"/>
    <s v=""/>
    <s v=""/>
    <s v=""/>
    <n v="2000000"/>
    <m/>
    <m/>
    <n v="8891"/>
    <s v=""/>
    <s v=""/>
    <s v="nem"/>
    <s v=""/>
    <x v="1"/>
  </r>
  <r>
    <n v="615588911045"/>
    <n v="615588911045"/>
    <n v="615588911045"/>
    <n v="8891"/>
    <s v="Bp. Keleti"/>
    <d v="2020-04-19T00:00:00"/>
    <d v="2020-04-19T00:00:00"/>
    <x v="33"/>
    <e v="#N/A"/>
    <e v="#N/A"/>
    <n v="0"/>
    <n v="0"/>
    <n v="3000000"/>
    <m/>
    <m/>
    <m/>
    <n v="0"/>
    <m/>
    <d v="2020-06-18T00:00:00"/>
    <n v="2020"/>
    <n v="6"/>
    <s v=""/>
    <s v=""/>
    <s v=""/>
    <n v="0"/>
    <m/>
    <m/>
    <n v="8891"/>
    <s v=""/>
    <s v=""/>
    <s v="nem"/>
    <s v=""/>
    <x v="1"/>
  </r>
  <r>
    <n v="615588911052"/>
    <n v="615588911052"/>
    <n v="615588911052"/>
    <n v="8891"/>
    <s v="Bp. Keleti"/>
    <d v="2019-10-27T00:00:00"/>
    <d v="2019-10-27T00:00:00"/>
    <x v="52"/>
    <s v="P98006"/>
    <s v="UIC csere"/>
    <n v="1"/>
    <n v="1"/>
    <n v="95700"/>
    <m/>
    <n v="0"/>
    <n v="95700"/>
    <m/>
    <m/>
    <d v="2019-12-26T00:00:00"/>
    <n v="2019"/>
    <n v="12"/>
    <s v=""/>
    <s v=""/>
    <s v=""/>
    <n v="95700"/>
    <m/>
    <m/>
    <n v="8891"/>
    <s v=""/>
    <s v=""/>
    <s v="nem"/>
    <s v=""/>
    <x v="0"/>
  </r>
  <r>
    <n v="615588911052"/>
    <n v="615588911052"/>
    <n v="615588911052"/>
    <n v="8891"/>
    <s v="Bp. Keleti"/>
    <d v="2019-10-27T00:00:00"/>
    <d v="2019-10-27T00:00:00"/>
    <x v="52"/>
    <s v="nincs"/>
    <s v="UIC csere"/>
    <n v="1"/>
    <n v="1"/>
    <n v="356900"/>
    <m/>
    <n v="30"/>
    <n v="356900"/>
    <m/>
    <m/>
    <d v="2019-12-26T00:00:00"/>
    <n v="2019"/>
    <n v="12"/>
    <s v=""/>
    <s v=""/>
    <s v=""/>
    <n v="356900"/>
    <m/>
    <m/>
    <n v="8891"/>
    <s v=""/>
    <s v=""/>
    <s v="nem"/>
    <s v=""/>
    <x v="0"/>
  </r>
  <r>
    <n v="615588911052"/>
    <n v="615588911052"/>
    <n v="615588911052"/>
    <n v="8891"/>
    <s v="Bp. Keleti"/>
    <d v="2019-10-27T00:00:00"/>
    <d v="2019-10-27T00:00:00"/>
    <x v="52"/>
    <s v="88-91 sor"/>
    <s v="UIC csere"/>
    <n v="1"/>
    <n v="1"/>
    <n v="1687300"/>
    <m/>
    <n v="30"/>
    <n v="1687300"/>
    <m/>
    <m/>
    <d v="2019-12-26T00:00:00"/>
    <n v="2019"/>
    <n v="12"/>
    <s v=""/>
    <s v=""/>
    <s v=""/>
    <n v="1687300"/>
    <m/>
    <m/>
    <n v="8891"/>
    <s v=""/>
    <s v=""/>
    <s v="nem"/>
    <s v=""/>
    <x v="0"/>
  </r>
  <r>
    <n v="615588911052"/>
    <n v="615588911052"/>
    <n v="615588911052"/>
    <n v="8891"/>
    <s v="Bp. Keleti"/>
    <d v="2019-10-27T00:00:00"/>
    <d v="2019-10-27T00:00:00"/>
    <x v="52"/>
    <e v="#N/A"/>
    <e v="#N/A"/>
    <n v="1"/>
    <n v="1"/>
    <n v="2000000"/>
    <m/>
    <m/>
    <m/>
    <n v="2000000"/>
    <m/>
    <d v="2019-12-26T00:00:00"/>
    <n v="2019"/>
    <n v="12"/>
    <s v=""/>
    <s v=""/>
    <s v=""/>
    <n v="2000000"/>
    <m/>
    <m/>
    <n v="8891"/>
    <s v=""/>
    <s v=""/>
    <s v="nem"/>
    <s v=""/>
    <x v="1"/>
  </r>
  <r>
    <n v="615588911052"/>
    <n v="615588911052"/>
    <n v="615588911052"/>
    <n v="8891"/>
    <s v="Bp. Keleti"/>
    <d v="2019-10-27T00:00:00"/>
    <d v="2019-10-27T00:00:00"/>
    <x v="33"/>
    <e v="#N/A"/>
    <e v="#N/A"/>
    <n v="1"/>
    <n v="1"/>
    <n v="3000000"/>
    <m/>
    <m/>
    <m/>
    <n v="3000000"/>
    <m/>
    <d v="2019-12-26T00:00:00"/>
    <n v="2019"/>
    <n v="12"/>
    <s v=""/>
    <s v=""/>
    <s v=""/>
    <n v="3000000"/>
    <m/>
    <m/>
    <n v="8891"/>
    <s v=""/>
    <s v=""/>
    <s v="nem"/>
    <s v=""/>
    <x v="1"/>
  </r>
  <r>
    <n v="615588911060"/>
    <n v="615588911060"/>
    <n v="615588911060"/>
    <n v="8891"/>
    <s v="Bp. Keleti"/>
    <d v="2020-11-29T00:00:00"/>
    <d v="2020-11-29T00:00:00"/>
    <x v="52"/>
    <s v="P98006"/>
    <s v="UIC csere"/>
    <n v="1"/>
    <n v="1"/>
    <n v="95700"/>
    <m/>
    <n v="0"/>
    <n v="95700"/>
    <m/>
    <m/>
    <d v="2021-01-28T00:00:00"/>
    <n v="2021"/>
    <n v="1"/>
    <s v=""/>
    <s v=""/>
    <s v=""/>
    <n v="95700"/>
    <m/>
    <m/>
    <n v="8891"/>
    <s v=""/>
    <s v=""/>
    <s v="nem"/>
    <s v=""/>
    <x v="0"/>
  </r>
  <r>
    <n v="615588911060"/>
    <n v="615588911060"/>
    <n v="615588911060"/>
    <n v="8891"/>
    <s v="Bp. Keleti"/>
    <d v="2020-11-29T00:00:00"/>
    <d v="2020-11-29T00:00:00"/>
    <x v="52"/>
    <s v="nincs"/>
    <s v="UIC csere"/>
    <n v="1"/>
    <n v="1"/>
    <n v="356900"/>
    <m/>
    <n v="30"/>
    <n v="356900"/>
    <m/>
    <m/>
    <d v="2021-01-28T00:00:00"/>
    <n v="2021"/>
    <n v="1"/>
    <s v=""/>
    <s v=""/>
    <s v=""/>
    <n v="356900"/>
    <m/>
    <m/>
    <n v="8891"/>
    <s v=""/>
    <s v=""/>
    <s v="nem"/>
    <s v=""/>
    <x v="0"/>
  </r>
  <r>
    <n v="615588911060"/>
    <n v="615588911060"/>
    <n v="615588911060"/>
    <n v="8891"/>
    <s v="Bp. Keleti"/>
    <d v="2020-11-29T00:00:00"/>
    <d v="2020-11-29T00:00:00"/>
    <x v="52"/>
    <s v="88-91 sor"/>
    <s v="UIC csere"/>
    <n v="1"/>
    <n v="1"/>
    <n v="1687300"/>
    <m/>
    <n v="30"/>
    <n v="1687300"/>
    <m/>
    <m/>
    <d v="2021-01-28T00:00:00"/>
    <n v="2021"/>
    <n v="1"/>
    <s v=""/>
    <s v=""/>
    <s v=""/>
    <n v="1687300"/>
    <m/>
    <m/>
    <n v="8891"/>
    <s v=""/>
    <s v=""/>
    <s v="nem"/>
    <s v=""/>
    <x v="0"/>
  </r>
  <r>
    <n v="615588911060"/>
    <n v="615588911060"/>
    <n v="615588911060"/>
    <n v="8891"/>
    <s v="Bp. Keleti"/>
    <d v="2020-11-29T00:00:00"/>
    <d v="2020-11-29T00:00:00"/>
    <x v="52"/>
    <e v="#N/A"/>
    <e v="#N/A"/>
    <n v="1"/>
    <n v="1"/>
    <n v="2000000"/>
    <m/>
    <m/>
    <m/>
    <n v="2000000"/>
    <m/>
    <d v="2021-01-28T00:00:00"/>
    <n v="2021"/>
    <n v="1"/>
    <s v=""/>
    <s v=""/>
    <s v=""/>
    <n v="2000000"/>
    <m/>
    <m/>
    <n v="8891"/>
    <s v=""/>
    <s v=""/>
    <s v="nem"/>
    <s v=""/>
    <x v="1"/>
  </r>
  <r>
    <n v="615588911060"/>
    <n v="615588911060"/>
    <n v="615588911060"/>
    <n v="8891"/>
    <s v="Bp. Keleti"/>
    <d v="2020-11-29T00:00:00"/>
    <d v="2020-11-29T00:00:00"/>
    <x v="33"/>
    <e v="#N/A"/>
    <e v="#N/A"/>
    <n v="0"/>
    <n v="0"/>
    <n v="3000000"/>
    <m/>
    <m/>
    <m/>
    <n v="0"/>
    <m/>
    <d v="2021-01-28T00:00:00"/>
    <n v="2021"/>
    <n v="1"/>
    <s v=""/>
    <s v=""/>
    <s v=""/>
    <n v="0"/>
    <m/>
    <m/>
    <n v="8891"/>
    <s v=""/>
    <s v=""/>
    <s v="nem"/>
    <s v=""/>
    <x v="1"/>
  </r>
  <r>
    <s v="1_2067-000"/>
    <m/>
    <n v="1"/>
    <s v="2067-000"/>
    <s v="Komfortnövelés (alap)"/>
    <s v="KOMF3"/>
    <m/>
    <x v="0"/>
    <s v="KOMF3"/>
    <s v="komfortnövelés"/>
    <n v="1"/>
    <n v="1"/>
    <n v="19397200"/>
    <s v="Ft/kocsi"/>
    <n v="0"/>
    <n v="19397200"/>
    <m/>
    <m/>
    <d v="1900-02-28T00:00:00"/>
    <n v="2018"/>
    <n v="11"/>
    <n v="14000000"/>
    <n v="465430"/>
    <n v="10191504"/>
    <n v="44054134"/>
    <m/>
    <m/>
    <s v="2067-000"/>
    <n v="1"/>
    <s v="kieső"/>
    <s v="igen"/>
    <n v="45079737"/>
    <x v="0"/>
  </r>
  <r>
    <s v="1_2067-000"/>
    <m/>
    <n v="1"/>
    <s v="2067-000"/>
    <s v="- energiaellátó csere"/>
    <s v="EÁCS"/>
    <m/>
    <x v="1"/>
    <s v="EÁCS"/>
    <s v="energiaellátó csere"/>
    <n v="1"/>
    <n v="1"/>
    <n v="6763700"/>
    <s v="Ft/kocsi"/>
    <n v="0"/>
    <n v="6763700"/>
    <m/>
    <m/>
    <d v="1900-02-28T00:00:00"/>
    <n v="2018"/>
    <n v="11"/>
    <s v=""/>
    <s v=""/>
    <s v=""/>
    <n v="6763700"/>
    <m/>
    <m/>
    <s v="2067-000"/>
    <n v="1"/>
    <s v="kieső"/>
    <s v="nem"/>
    <s v=""/>
    <x v="0"/>
  </r>
  <r>
    <s v="1_2067-000"/>
    <m/>
    <n v="1"/>
    <s v="2067-000"/>
    <m/>
    <m/>
    <m/>
    <x v="53"/>
    <m/>
    <s v="dugaszoló aljazat beépítése"/>
    <n v="1"/>
    <n v="1"/>
    <n v="1378400"/>
    <s v="Ft/kocsi"/>
    <n v="0"/>
    <n v="1378400"/>
    <m/>
    <m/>
    <d v="1900-02-28T00:00:00"/>
    <n v="2018"/>
    <n v="11"/>
    <s v=""/>
    <s v=""/>
    <s v=""/>
    <n v="1378400"/>
    <m/>
    <m/>
    <s v="2067-000"/>
    <n v="1"/>
    <s v="kieső"/>
    <s v="nem"/>
    <s v=""/>
    <x v="0"/>
  </r>
  <r>
    <s v="1_2067-000"/>
    <m/>
    <n v="1"/>
    <s v="2067-000"/>
    <s v="- infracsap beépítés"/>
    <s v="P54007"/>
    <m/>
    <x v="2"/>
    <s v="P54007"/>
    <s v="infracsap beépítés"/>
    <n v="1"/>
    <n v="1"/>
    <n v="1309400"/>
    <s v="Ft/kocsi"/>
    <n v="30"/>
    <n v="1309400"/>
    <m/>
    <m/>
    <d v="1900-02-28T00:00:00"/>
    <n v="2018"/>
    <n v="11"/>
    <s v=""/>
    <s v=""/>
    <s v=""/>
    <n v="1309400"/>
    <m/>
    <m/>
    <s v="2067-000"/>
    <n v="1"/>
    <s v="kieső"/>
    <s v="nem"/>
    <s v=""/>
    <x v="0"/>
  </r>
  <r>
    <s v="1_2067-000"/>
    <m/>
    <n v="1"/>
    <s v="2067-000"/>
    <s v="- LED poggyásztér világítás"/>
    <s v="T98612"/>
    <m/>
    <x v="3"/>
    <s v="T98612"/>
    <s v="LED poggyásztér világítás"/>
    <n v="1"/>
    <n v="1"/>
    <n v="27200"/>
    <s v="Ft/db"/>
    <n v="30"/>
    <n v="27200"/>
    <m/>
    <m/>
    <d v="1900-02-28T00:00:00"/>
    <n v="2018"/>
    <n v="11"/>
    <s v=""/>
    <s v=""/>
    <s v=""/>
    <n v="27200"/>
    <m/>
    <m/>
    <s v="2067-000"/>
    <n v="1"/>
    <s v="kieső"/>
    <s v="nem"/>
    <s v=""/>
    <x v="0"/>
  </r>
  <r>
    <s v="1_2067-000"/>
    <m/>
    <n v="1"/>
    <s v="2067-000"/>
    <s v="- új függöny beépítés"/>
    <s v="T51223"/>
    <m/>
    <x v="4"/>
    <s v="T51223"/>
    <s v="új függöny beépítés"/>
    <n v="1"/>
    <n v="1"/>
    <n v="39000"/>
    <s v="Ft/db"/>
    <n v="60"/>
    <n v="39000"/>
    <m/>
    <m/>
    <d v="1900-02-28T00:00:00"/>
    <n v="2018"/>
    <n v="11"/>
    <s v=""/>
    <s v=""/>
    <s v=""/>
    <n v="39000"/>
    <m/>
    <m/>
    <s v="2067-000"/>
    <n v="1"/>
    <s v="kieső"/>
    <s v="nem"/>
    <s v=""/>
    <x v="0"/>
  </r>
  <r>
    <s v="1_2067-000"/>
    <m/>
    <n v="1"/>
    <s v="2067-000"/>
    <s v="- előtér mennyezet átalakítás"/>
    <s v="P51002"/>
    <m/>
    <x v="5"/>
    <s v="P51002"/>
    <s v="előtér mennyezet átalakítás"/>
    <n v="1"/>
    <n v="1"/>
    <n v="630700"/>
    <s v="Ft/kocsi"/>
    <s v="-"/>
    <n v="630700"/>
    <m/>
    <m/>
    <d v="1900-02-28T00:00:00"/>
    <n v="2018"/>
    <n v="11"/>
    <s v=""/>
    <s v=""/>
    <s v=""/>
    <n v="630700"/>
    <m/>
    <m/>
    <s v="2067-000"/>
    <n v="1"/>
    <s v="kieső"/>
    <s v="nem"/>
    <s v=""/>
    <x v="0"/>
  </r>
  <r>
    <s v="1_2067-000"/>
    <m/>
    <n v="1"/>
    <s v="2067-000"/>
    <s v="Zöldhurok (alap)"/>
    <s v="P80115"/>
    <m/>
    <x v="6"/>
    <s v="P80115"/>
    <s v="UIC csere, zöldhurok"/>
    <n v="1"/>
    <n v="1"/>
    <n v="3529900"/>
    <s v="Ft/kocsi"/>
    <n v="0"/>
    <m/>
    <n v="3529900"/>
    <m/>
    <d v="1900-02-28T00:00:00"/>
    <n v="2018"/>
    <n v="11"/>
    <s v=""/>
    <s v=""/>
    <s v=""/>
    <n v="3529900"/>
    <m/>
    <m/>
    <s v="2067-000"/>
    <n v="1"/>
    <s v="kieső"/>
    <s v="nem"/>
    <s v=""/>
    <x v="1"/>
  </r>
  <r>
    <s v="1_2067-000"/>
    <m/>
    <n v="1"/>
    <s v="2067-000"/>
    <s v="- AFE beépítés"/>
    <s v="P80102"/>
    <m/>
    <x v="7"/>
    <s v="P80102"/>
    <s v="AFE beépítés"/>
    <n v="1"/>
    <n v="1"/>
    <n v="2253800"/>
    <s v="Ft/kocsi"/>
    <n v="10"/>
    <m/>
    <n v="2253800"/>
    <m/>
    <d v="1900-02-28T00:00:00"/>
    <n v="2018"/>
    <n v="11"/>
    <s v=""/>
    <s v=""/>
    <s v=""/>
    <n v="2253800"/>
    <m/>
    <m/>
    <s v="2067-000"/>
    <n v="1"/>
    <s v="kieső"/>
    <s v="nem"/>
    <s v=""/>
    <x v="1"/>
  </r>
  <r>
    <s v="1_2067-000"/>
    <m/>
    <n v="1"/>
    <s v="2067-000"/>
    <s v="- UIC kábel"/>
    <e v="#N/A"/>
    <m/>
    <x v="8"/>
    <e v="#N/A"/>
    <s v="UIC kábel"/>
    <n v="1"/>
    <n v="1"/>
    <s v="x"/>
    <m/>
    <m/>
    <m/>
    <n v="0"/>
    <m/>
    <d v="1900-02-28T00:00:00"/>
    <n v="2018"/>
    <n v="11"/>
    <s v=""/>
    <s v=""/>
    <s v=""/>
    <n v="0"/>
    <m/>
    <m/>
    <s v="2067-000"/>
    <n v="1"/>
    <s v="kieső"/>
    <s v="nem"/>
    <s v=""/>
    <x v="1"/>
  </r>
  <r>
    <s v="1_2067-000"/>
    <m/>
    <n v="1"/>
    <s v="2067-000"/>
    <s v="-Nyomógombos (fix beépítésű) hangosítás kiépítés"/>
    <e v="#N/A"/>
    <m/>
    <x v="9"/>
    <e v="#N/A"/>
    <s v="hangosítás kiépítés (fix beépítésű mikrofonnal)"/>
    <n v="1"/>
    <n v="1"/>
    <s v="x"/>
    <m/>
    <m/>
    <m/>
    <n v="0"/>
    <m/>
    <d v="1900-02-28T00:00:00"/>
    <n v="2018"/>
    <n v="11"/>
    <s v=""/>
    <s v=""/>
    <s v=""/>
    <n v="0"/>
    <m/>
    <m/>
    <s v="2067-000"/>
    <n v="1"/>
    <s v="kieső"/>
    <s v="nem"/>
    <s v=""/>
    <x v="1"/>
  </r>
  <r>
    <s v="1_2067-000"/>
    <m/>
    <n v="1"/>
    <s v="2067-000"/>
    <s v="Többlet munkák"/>
    <e v="#N/A"/>
    <m/>
    <x v="54"/>
    <e v="#N/A"/>
    <m/>
    <m/>
    <n v="1"/>
    <s v="x"/>
    <m/>
    <m/>
    <n v="0"/>
    <m/>
    <m/>
    <d v="1900-02-28T00:00:00"/>
    <n v="2018"/>
    <n v="11"/>
    <s v=""/>
    <s v=""/>
    <s v=""/>
    <n v="0"/>
    <m/>
    <m/>
    <s v="2067-000"/>
    <n v="1"/>
    <s v="kieső"/>
    <s v="nem"/>
    <s v=""/>
    <x v="0"/>
  </r>
  <r>
    <s v="1_2067-000"/>
    <m/>
    <n v="1"/>
    <s v="2067-000"/>
    <s v="-érintésvédelem"/>
    <s v="P98006"/>
    <m/>
    <x v="10"/>
    <s v="P98006"/>
    <s v="érintésvédelem"/>
    <n v="1"/>
    <n v="1"/>
    <n v="83700"/>
    <s v="Ft/kocsi"/>
    <n v="0"/>
    <n v="83700"/>
    <m/>
    <m/>
    <d v="1900-02-28T00:00:00"/>
    <n v="2018"/>
    <n v="11"/>
    <s v=""/>
    <s v=""/>
    <s v=""/>
    <n v="83700"/>
    <m/>
    <m/>
    <s v="2067-000"/>
    <n v="1"/>
    <s v="kieső"/>
    <s v="nem"/>
    <s v=""/>
    <x v="0"/>
  </r>
  <r>
    <s v="1_2067-000"/>
    <m/>
    <n v="1"/>
    <s v="2067-000"/>
    <s v="- forgócsap szilentblokk csere"/>
    <s v="T21003"/>
    <m/>
    <x v="11"/>
    <s v="T21003"/>
    <s v="forgócsap szilentblokk csere"/>
    <n v="1"/>
    <n v="1"/>
    <n v="144520"/>
    <s v="Ft/kocsi"/>
    <n v="0"/>
    <n v="144520"/>
    <m/>
    <m/>
    <d v="1900-02-28T00:00:00"/>
    <n v="2018"/>
    <n v="11"/>
    <s v=""/>
    <s v=""/>
    <s v=""/>
    <n v="144520"/>
    <m/>
    <m/>
    <s v="2067-000"/>
    <n v="1"/>
    <s v="kieső"/>
    <s v="nem"/>
    <s v=""/>
    <x v="0"/>
  </r>
  <r>
    <s v="1_2067-000"/>
    <m/>
    <n v="1"/>
    <s v="2067-000"/>
    <s v="- WC alatti acéllemez csere"/>
    <s v="nincs"/>
    <m/>
    <x v="12"/>
    <s v="nincs"/>
    <s v="WC alatti acéllemez csere"/>
    <n v="1"/>
    <n v="1"/>
    <n v="1092200"/>
    <s v="Ft/kocsi"/>
    <n v="0"/>
    <n v="1092200"/>
    <m/>
    <m/>
    <d v="1900-02-28T00:00:00"/>
    <n v="2018"/>
    <n v="11"/>
    <s v=""/>
    <s v=""/>
    <s v=""/>
    <n v="1092200"/>
    <m/>
    <m/>
    <s v="2067-000"/>
    <n v="1"/>
    <s v="kieső"/>
    <s v="nem"/>
    <s v=""/>
    <x v="0"/>
  </r>
  <r>
    <s v="1_2067-000"/>
    <m/>
    <n v="1"/>
    <s v="2067-000"/>
    <s v="- WC padlótálca csere"/>
    <s v="T54855"/>
    <m/>
    <x v="13"/>
    <s v="T54855"/>
    <s v="WC padlótálca csere"/>
    <n v="1"/>
    <n v="1"/>
    <n v="1803400"/>
    <s v="Ft/kocsi"/>
    <n v="0"/>
    <n v="1803400"/>
    <m/>
    <m/>
    <d v="1900-02-28T00:00:00"/>
    <n v="2018"/>
    <n v="11"/>
    <s v=""/>
    <s v=""/>
    <s v=""/>
    <n v="1803400"/>
    <m/>
    <m/>
    <s v="2067-000"/>
    <n v="1"/>
    <s v="kieső"/>
    <s v="nem"/>
    <s v=""/>
    <x v="0"/>
  </r>
  <r>
    <s v="1_2067-000"/>
    <m/>
    <n v="1"/>
    <s v="2067-000"/>
    <s v="- xx-67 ablak felújítás porszórás"/>
    <s v="T49005"/>
    <m/>
    <x v="55"/>
    <s v="T49005"/>
    <s v="ablak felújítás porszórás"/>
    <n v="1"/>
    <n v="1"/>
    <n v="2768500"/>
    <s v="Ft/kocsi"/>
    <n v="15"/>
    <n v="2768500"/>
    <m/>
    <m/>
    <d v="1900-02-28T00:00:00"/>
    <n v="2018"/>
    <n v="11"/>
    <s v=""/>
    <s v=""/>
    <s v=""/>
    <n v="2768500"/>
    <m/>
    <m/>
    <s v="2067-000"/>
    <n v="1"/>
    <s v="kieső"/>
    <s v="nem"/>
    <s v=""/>
    <x v="0"/>
  </r>
  <r>
    <s v="1_2067-000"/>
    <m/>
    <n v="1"/>
    <s v="2067-000"/>
    <s v="- xx-67 teremajtó vésznyitás/nyomógombos nyitás"/>
    <s v="P48403"/>
    <m/>
    <x v="15"/>
    <s v="P48403"/>
    <s v="teremajtó vésznyitás/nyomógombos nyitás"/>
    <n v="1"/>
    <n v="1"/>
    <n v="286800"/>
    <s v="Ft/kocsi"/>
    <n v="0"/>
    <m/>
    <n v="286800"/>
    <m/>
    <d v="1900-02-28T00:00:00"/>
    <n v="2018"/>
    <n v="11"/>
    <s v=""/>
    <s v=""/>
    <s v=""/>
    <n v="286800"/>
    <m/>
    <m/>
    <s v="2067-000"/>
    <n v="1"/>
    <s v="kieső"/>
    <s v="nem"/>
    <s v=""/>
    <x v="1"/>
  </r>
  <r>
    <s v="1_2067-000"/>
    <m/>
    <n v="1"/>
    <s v="2067-000"/>
    <s v="- xx-67 kiegészítő ajánlat - energia komfortosított kocsik ellátó kiegészítés"/>
    <s v="T72017"/>
    <m/>
    <x v="16"/>
    <s v="T72017"/>
    <s v="komfortosított kocsik energiaellátó kiegészítés"/>
    <n v="1"/>
    <n v="1"/>
    <n v="137700"/>
    <s v="Ft/kocsi"/>
    <n v="0"/>
    <n v="137700"/>
    <m/>
    <m/>
    <d v="1900-02-28T00:00:00"/>
    <n v="2018"/>
    <n v="11"/>
    <s v=""/>
    <s v=""/>
    <s v=""/>
    <n v="137700"/>
    <m/>
    <m/>
    <s v="2067-000"/>
    <n v="1"/>
    <s v="kieső"/>
    <s v="nem"/>
    <s v=""/>
    <x v="0"/>
  </r>
  <r>
    <s v="1_2067-000"/>
    <m/>
    <n v="1"/>
    <s v="2067-000"/>
    <s v="- xx-67 akkumulátor szekrény átalakítás"/>
    <s v="P75610"/>
    <m/>
    <x v="17"/>
    <s v="P75610"/>
    <s v="akkumulátor szekrény átalakítás"/>
    <n v="1"/>
    <n v="1"/>
    <n v="770400"/>
    <s v="Ft/kocsi"/>
    <n v="0"/>
    <n v="770400"/>
    <m/>
    <m/>
    <d v="1900-02-28T00:00:00"/>
    <n v="2018"/>
    <n v="11"/>
    <s v=""/>
    <s v=""/>
    <s v=""/>
    <n v="770400"/>
    <m/>
    <m/>
    <s v="2067-000"/>
    <n v="1"/>
    <s v="kieső"/>
    <s v="nem"/>
    <s v=""/>
    <x v="0"/>
  </r>
  <r>
    <s v="1_2067-000"/>
    <m/>
    <n v="1"/>
    <s v="2067-000"/>
    <s v="- xx-67 poggyásztartó díszcsík"/>
    <s v="T52826"/>
    <m/>
    <x v="18"/>
    <s v="T52826"/>
    <s v="poggyásztartó díszcsík"/>
    <n v="1"/>
    <n v="1"/>
    <n v="56500"/>
    <s v="Ft/kocsi"/>
    <n v="0"/>
    <n v="56500"/>
    <m/>
    <m/>
    <d v="1900-02-28T00:00:00"/>
    <n v="2018"/>
    <n v="11"/>
    <s v=""/>
    <s v=""/>
    <s v=""/>
    <n v="56500"/>
    <m/>
    <m/>
    <s v="2067-000"/>
    <n v="1"/>
    <s v="kieső"/>
    <s v="nem"/>
    <s v=""/>
    <x v="0"/>
  </r>
  <r>
    <s v="1_2067-000"/>
    <m/>
    <n v="1"/>
    <s v="2067-000"/>
    <s v="- klímavezérlő javítás"/>
    <s v="T76251"/>
    <m/>
    <x v="19"/>
    <s v="T76251"/>
    <s v="klímavezérlő javítás"/>
    <n v="1"/>
    <n v="1"/>
    <n v="32217"/>
    <s v="Ft/kocsi"/>
    <n v="0"/>
    <n v="32217"/>
    <m/>
    <m/>
    <d v="1900-02-28T00:00:00"/>
    <n v="2018"/>
    <n v="11"/>
    <s v=""/>
    <s v=""/>
    <s v=""/>
    <n v="32217"/>
    <m/>
    <m/>
    <s v="2067-000"/>
    <n v="1"/>
    <s v="kieső"/>
    <s v="nem"/>
    <s v=""/>
    <x v="0"/>
  </r>
  <r>
    <s v="1_2067-000"/>
    <m/>
    <n v="1"/>
    <s v="2067-000"/>
    <s v="- xx-67 Előtér mennyezetajtó csere"/>
    <e v="#N/A"/>
    <m/>
    <x v="20"/>
    <e v="#N/A"/>
    <s v="előtér mennyezetajtó csere"/>
    <n v="1"/>
    <n v="1"/>
    <n v="574500"/>
    <m/>
    <m/>
    <n v="574500"/>
    <m/>
    <m/>
    <d v="1900-02-28T00:00:00"/>
    <n v="2018"/>
    <n v="11"/>
    <s v=""/>
    <s v=""/>
    <s v=""/>
    <n v="574500"/>
    <m/>
    <m/>
    <s v="2067-000"/>
    <n v="1"/>
    <s v="kieső"/>
    <s v="nem"/>
    <s v=""/>
    <x v="0"/>
  </r>
  <r>
    <s v="1_2067-000"/>
    <m/>
    <n v="1"/>
    <s v="2067-000"/>
    <s v="-szolgálati tároló kialakítás"/>
    <e v="#N/A"/>
    <m/>
    <x v="21"/>
    <e v="#N/A"/>
    <s v="szolgálati tároló kialakítás"/>
    <n v="1"/>
    <n v="1"/>
    <n v="2000000"/>
    <m/>
    <m/>
    <n v="2000000"/>
    <m/>
    <m/>
    <d v="1900-02-28T00:00:00"/>
    <n v="2018"/>
    <n v="11"/>
    <s v=""/>
    <s v=""/>
    <s v=""/>
    <n v="2000000"/>
    <m/>
    <m/>
    <s v="2067-000"/>
    <n v="1"/>
    <s v="kieső"/>
    <s v="nem"/>
    <s v=""/>
    <x v="0"/>
  </r>
  <r>
    <s v="2_2067-000"/>
    <m/>
    <n v="2"/>
    <s v="2067-000"/>
    <m/>
    <m/>
    <m/>
    <x v="0"/>
    <s v="J36"/>
    <s v="komfortnövelés"/>
    <n v="1"/>
    <n v="1"/>
    <n v="19397200"/>
    <s v="Ft/kocsi"/>
    <n v="0"/>
    <n v="19397200"/>
    <m/>
    <m/>
    <d v="1900-02-28T00:00:00"/>
    <n v="2018"/>
    <n v="12"/>
    <n v="14000000"/>
    <n v="465430"/>
    <n v="10191504"/>
    <n v="44054134"/>
    <m/>
    <m/>
    <s v="2067-000"/>
    <s v=""/>
    <s v=""/>
    <s v="igen"/>
    <n v="43079737"/>
    <x v="0"/>
  </r>
  <r>
    <s v="2_2067-000"/>
    <m/>
    <n v="2"/>
    <s v="2067-000"/>
    <m/>
    <m/>
    <m/>
    <x v="1"/>
    <m/>
    <s v="energiaellátó csere"/>
    <n v="1"/>
    <n v="1"/>
    <n v="6763700"/>
    <s v="Ft/kocsi"/>
    <n v="0"/>
    <n v="6763700"/>
    <m/>
    <m/>
    <d v="1900-02-28T00:00:00"/>
    <n v="2018"/>
    <n v="12"/>
    <s v=""/>
    <s v=""/>
    <s v=""/>
    <n v="6763700"/>
    <m/>
    <m/>
    <s v="2067-000"/>
    <s v=""/>
    <s v=""/>
    <s v="nem"/>
    <s v=""/>
    <x v="0"/>
  </r>
  <r>
    <s v="2_2067-000"/>
    <m/>
    <n v="2"/>
    <s v="2067-000"/>
    <m/>
    <m/>
    <m/>
    <x v="53"/>
    <m/>
    <s v="dugaszoló aljazat beépítése"/>
    <n v="1"/>
    <n v="1"/>
    <n v="1378400"/>
    <s v="Ft/kocsi"/>
    <n v="0"/>
    <n v="1378400"/>
    <m/>
    <m/>
    <d v="1900-02-28T00:00:00"/>
    <n v="2018"/>
    <n v="12"/>
    <s v=""/>
    <s v=""/>
    <s v=""/>
    <n v="1378400"/>
    <m/>
    <m/>
    <s v="2067-000"/>
    <s v=""/>
    <s v=""/>
    <s v="nem"/>
    <s v=""/>
    <x v="0"/>
  </r>
  <r>
    <s v="2_2067-000"/>
    <m/>
    <n v="2"/>
    <s v="2067-000"/>
    <m/>
    <m/>
    <m/>
    <x v="2"/>
    <m/>
    <s v="infracsap beépítés"/>
    <n v="1"/>
    <n v="1"/>
    <n v="1309400"/>
    <s v="Ft/kocsi"/>
    <n v="30"/>
    <n v="1309400"/>
    <m/>
    <m/>
    <d v="1900-02-28T00:00:00"/>
    <n v="2018"/>
    <n v="12"/>
    <s v=""/>
    <s v=""/>
    <s v=""/>
    <n v="1309400"/>
    <m/>
    <m/>
    <s v="2067-000"/>
    <s v=""/>
    <s v=""/>
    <s v="nem"/>
    <s v=""/>
    <x v="0"/>
  </r>
  <r>
    <s v="2_2067-000"/>
    <m/>
    <n v="2"/>
    <s v="2067-000"/>
    <m/>
    <m/>
    <m/>
    <x v="3"/>
    <m/>
    <s v="LED poggyásztér világítás"/>
    <n v="1"/>
    <n v="1"/>
    <n v="27200"/>
    <s v="Ft/db"/>
    <n v="30"/>
    <n v="27200"/>
    <m/>
    <m/>
    <d v="1900-02-28T00:00:00"/>
    <n v="2018"/>
    <n v="12"/>
    <s v=""/>
    <s v=""/>
    <s v=""/>
    <n v="27200"/>
    <m/>
    <m/>
    <s v="2067-000"/>
    <s v=""/>
    <s v=""/>
    <s v="nem"/>
    <s v=""/>
    <x v="0"/>
  </r>
  <r>
    <s v="2_2067-000"/>
    <m/>
    <n v="2"/>
    <s v="2067-000"/>
    <m/>
    <m/>
    <m/>
    <x v="4"/>
    <m/>
    <s v="új függöny beépítés"/>
    <n v="1"/>
    <n v="1"/>
    <n v="39000"/>
    <s v="Ft/db"/>
    <n v="60"/>
    <n v="39000"/>
    <m/>
    <m/>
    <d v="1900-02-28T00:00:00"/>
    <n v="2018"/>
    <n v="12"/>
    <s v=""/>
    <s v=""/>
    <s v=""/>
    <n v="39000"/>
    <m/>
    <m/>
    <s v="2067-000"/>
    <s v=""/>
    <s v=""/>
    <s v="nem"/>
    <s v=""/>
    <x v="0"/>
  </r>
  <r>
    <s v="2_2067-000"/>
    <m/>
    <n v="2"/>
    <s v="2067-000"/>
    <m/>
    <m/>
    <m/>
    <x v="5"/>
    <m/>
    <s v="előtér mennyezet átalakítás"/>
    <n v="1"/>
    <n v="1"/>
    <n v="630700"/>
    <s v="Ft/kocsi"/>
    <s v="-"/>
    <n v="630700"/>
    <m/>
    <m/>
    <d v="1900-02-28T00:00:00"/>
    <n v="2018"/>
    <n v="12"/>
    <s v=""/>
    <s v=""/>
    <s v=""/>
    <n v="630700"/>
    <m/>
    <m/>
    <s v="2067-000"/>
    <s v=""/>
    <s v=""/>
    <s v="nem"/>
    <s v=""/>
    <x v="0"/>
  </r>
  <r>
    <s v="2_2067-000"/>
    <m/>
    <n v="2"/>
    <s v="2067-000"/>
    <m/>
    <m/>
    <m/>
    <x v="6"/>
    <s v="J40"/>
    <s v="UIC csere, zöldhurok"/>
    <n v="1"/>
    <n v="1"/>
    <n v="3529900"/>
    <s v="Ft/kocsi"/>
    <n v="0"/>
    <m/>
    <n v="3529900"/>
    <m/>
    <d v="1900-02-28T00:00:00"/>
    <n v="2018"/>
    <n v="12"/>
    <s v=""/>
    <s v=""/>
    <s v=""/>
    <n v="3529900"/>
    <m/>
    <m/>
    <s v="2067-000"/>
    <s v=""/>
    <s v=""/>
    <s v="nem"/>
    <s v=""/>
    <x v="1"/>
  </r>
  <r>
    <s v="2_2067-000"/>
    <m/>
    <n v="2"/>
    <s v="2067-000"/>
    <m/>
    <m/>
    <m/>
    <x v="7"/>
    <m/>
    <s v="AFE beépítés"/>
    <n v="1"/>
    <n v="1"/>
    <n v="2253800"/>
    <s v="Ft/kocsi"/>
    <n v="10"/>
    <m/>
    <n v="2253800"/>
    <m/>
    <d v="1900-02-28T00:00:00"/>
    <n v="2018"/>
    <n v="12"/>
    <s v=""/>
    <s v=""/>
    <s v=""/>
    <n v="2253800"/>
    <m/>
    <m/>
    <s v="2067-000"/>
    <s v=""/>
    <s v=""/>
    <s v="nem"/>
    <s v=""/>
    <x v="1"/>
  </r>
  <r>
    <s v="2_2067-000"/>
    <m/>
    <n v="2"/>
    <s v="2067-000"/>
    <m/>
    <m/>
    <m/>
    <x v="8"/>
    <m/>
    <s v="UIC kábel"/>
    <n v="1"/>
    <n v="1"/>
    <s v="x"/>
    <m/>
    <m/>
    <m/>
    <n v="0"/>
    <m/>
    <d v="1900-02-28T00:00:00"/>
    <n v="2018"/>
    <n v="12"/>
    <s v=""/>
    <s v=""/>
    <s v=""/>
    <n v="0"/>
    <m/>
    <m/>
    <s v="2067-000"/>
    <s v=""/>
    <s v=""/>
    <s v="nem"/>
    <s v=""/>
    <x v="1"/>
  </r>
  <r>
    <s v="2_2067-000"/>
    <m/>
    <n v="2"/>
    <s v="2067-000"/>
    <m/>
    <m/>
    <m/>
    <x v="9"/>
    <m/>
    <s v="hangosítás kiépítés (fix beépítésű mikrofonnal)"/>
    <n v="1"/>
    <n v="1"/>
    <s v="x"/>
    <m/>
    <m/>
    <m/>
    <n v="0"/>
    <m/>
    <d v="1900-02-28T00:00:00"/>
    <n v="2018"/>
    <n v="12"/>
    <s v=""/>
    <s v=""/>
    <s v=""/>
    <n v="0"/>
    <m/>
    <m/>
    <s v="2067-000"/>
    <s v=""/>
    <s v=""/>
    <s v="nem"/>
    <s v=""/>
    <x v="1"/>
  </r>
  <r>
    <s v="2_2067-000"/>
    <m/>
    <n v="2"/>
    <s v="2067-000"/>
    <m/>
    <m/>
    <m/>
    <x v="54"/>
    <m/>
    <m/>
    <m/>
    <n v="1"/>
    <s v="x"/>
    <m/>
    <m/>
    <n v="0"/>
    <m/>
    <m/>
    <d v="1900-02-28T00:00:00"/>
    <n v="2018"/>
    <n v="12"/>
    <s v=""/>
    <s v=""/>
    <s v=""/>
    <n v="0"/>
    <m/>
    <m/>
    <s v="2067-000"/>
    <s v=""/>
    <s v=""/>
    <s v="nem"/>
    <s v=""/>
    <x v="0"/>
  </r>
  <r>
    <s v="2_2067-000"/>
    <m/>
    <n v="2"/>
    <s v="2067-000"/>
    <m/>
    <m/>
    <m/>
    <x v="10"/>
    <m/>
    <s v="érintésvédelem"/>
    <n v="1"/>
    <n v="1"/>
    <n v="83700"/>
    <s v="Ft/kocsi"/>
    <n v="0"/>
    <n v="83700"/>
    <m/>
    <m/>
    <d v="1900-02-28T00:00:00"/>
    <n v="2018"/>
    <n v="12"/>
    <s v=""/>
    <s v=""/>
    <s v=""/>
    <n v="83700"/>
    <m/>
    <m/>
    <s v="2067-000"/>
    <s v=""/>
    <s v=""/>
    <s v="nem"/>
    <s v=""/>
    <x v="0"/>
  </r>
  <r>
    <s v="2_2067-000"/>
    <m/>
    <n v="2"/>
    <s v="2067-000"/>
    <m/>
    <m/>
    <m/>
    <x v="11"/>
    <m/>
    <s v="forgócsap szilentblokk csere"/>
    <n v="1"/>
    <n v="1"/>
    <n v="144520"/>
    <s v="Ft/kocsi"/>
    <n v="0"/>
    <n v="144520"/>
    <m/>
    <m/>
    <d v="1900-02-28T00:00:00"/>
    <n v="2018"/>
    <n v="12"/>
    <s v=""/>
    <s v=""/>
    <s v=""/>
    <n v="144520"/>
    <m/>
    <m/>
    <s v="2067-000"/>
    <s v=""/>
    <s v=""/>
    <s v="nem"/>
    <s v=""/>
    <x v="0"/>
  </r>
  <r>
    <s v="2_2067-000"/>
    <m/>
    <n v="2"/>
    <s v="2067-000"/>
    <m/>
    <m/>
    <m/>
    <x v="12"/>
    <m/>
    <s v="WC alatti acéllemez csere"/>
    <n v="1"/>
    <n v="1"/>
    <n v="1092200"/>
    <s v="Ft/kocsi"/>
    <n v="0"/>
    <n v="1092200"/>
    <m/>
    <m/>
    <d v="1900-02-28T00:00:00"/>
    <n v="2018"/>
    <n v="12"/>
    <s v=""/>
    <s v=""/>
    <s v=""/>
    <n v="1092200"/>
    <m/>
    <m/>
    <s v="2067-000"/>
    <s v=""/>
    <s v=""/>
    <s v="nem"/>
    <s v=""/>
    <x v="0"/>
  </r>
  <r>
    <s v="2_2067-000"/>
    <m/>
    <n v="2"/>
    <s v="2067-000"/>
    <m/>
    <m/>
    <m/>
    <x v="13"/>
    <m/>
    <s v="WC padlótálca csere"/>
    <n v="1"/>
    <n v="1"/>
    <n v="1803400"/>
    <s v="Ft/kocsi"/>
    <n v="0"/>
    <n v="1803400"/>
    <m/>
    <m/>
    <d v="1900-02-28T00:00:00"/>
    <n v="2018"/>
    <n v="12"/>
    <s v=""/>
    <s v=""/>
    <s v=""/>
    <n v="1803400"/>
    <m/>
    <m/>
    <s v="2067-000"/>
    <s v=""/>
    <s v=""/>
    <s v="nem"/>
    <s v=""/>
    <x v="0"/>
  </r>
  <r>
    <s v="2_2067-000"/>
    <m/>
    <n v="2"/>
    <s v="2067-000"/>
    <m/>
    <m/>
    <m/>
    <x v="55"/>
    <m/>
    <s v="ablak felújítás porszórás"/>
    <n v="1"/>
    <n v="1"/>
    <n v="2768500"/>
    <s v="Ft/kocsi"/>
    <n v="15"/>
    <n v="2768500"/>
    <m/>
    <m/>
    <d v="1900-02-28T00:00:00"/>
    <n v="2018"/>
    <n v="12"/>
    <s v=""/>
    <s v=""/>
    <s v=""/>
    <n v="2768500"/>
    <m/>
    <m/>
    <s v="2067-000"/>
    <s v=""/>
    <s v=""/>
    <s v="nem"/>
    <s v=""/>
    <x v="0"/>
  </r>
  <r>
    <s v="2_2067-000"/>
    <m/>
    <n v="2"/>
    <s v="2067-000"/>
    <m/>
    <m/>
    <m/>
    <x v="15"/>
    <m/>
    <s v="teremajtó vésznyitás/nyomógombos nyitás"/>
    <n v="1"/>
    <n v="1"/>
    <n v="286800"/>
    <s v="Ft/kocsi"/>
    <n v="0"/>
    <m/>
    <n v="286800"/>
    <m/>
    <d v="1900-02-28T00:00:00"/>
    <n v="2018"/>
    <n v="12"/>
    <s v=""/>
    <s v=""/>
    <s v=""/>
    <n v="286800"/>
    <m/>
    <m/>
    <s v="2067-000"/>
    <s v=""/>
    <s v=""/>
    <s v="nem"/>
    <s v=""/>
    <x v="1"/>
  </r>
  <r>
    <s v="2_2067-000"/>
    <m/>
    <n v="2"/>
    <s v="2067-000"/>
    <m/>
    <m/>
    <m/>
    <x v="16"/>
    <m/>
    <s v="komfortosított kocsik energiaellátó kiegészítés"/>
    <n v="1"/>
    <n v="1"/>
    <n v="137700"/>
    <s v="Ft/kocsi"/>
    <n v="0"/>
    <n v="137700"/>
    <m/>
    <m/>
    <d v="1900-02-28T00:00:00"/>
    <n v="2018"/>
    <n v="12"/>
    <s v=""/>
    <s v=""/>
    <s v=""/>
    <n v="137700"/>
    <m/>
    <m/>
    <s v="2067-000"/>
    <s v=""/>
    <s v=""/>
    <s v="nem"/>
    <s v=""/>
    <x v="0"/>
  </r>
  <r>
    <s v="2_2067-000"/>
    <m/>
    <n v="2"/>
    <s v="2067-000"/>
    <m/>
    <m/>
    <m/>
    <x v="17"/>
    <m/>
    <s v="akkumulátor szekrény átalakítás"/>
    <n v="1"/>
    <n v="1"/>
    <n v="770400"/>
    <s v="Ft/kocsi"/>
    <n v="0"/>
    <n v="770400"/>
    <m/>
    <m/>
    <d v="1900-02-28T00:00:00"/>
    <n v="2018"/>
    <n v="12"/>
    <s v=""/>
    <s v=""/>
    <s v=""/>
    <n v="770400"/>
    <m/>
    <m/>
    <s v="2067-000"/>
    <s v=""/>
    <s v=""/>
    <s v="nem"/>
    <s v=""/>
    <x v="0"/>
  </r>
  <r>
    <s v="2_2067-000"/>
    <m/>
    <n v="2"/>
    <s v="2067-000"/>
    <m/>
    <m/>
    <m/>
    <x v="18"/>
    <m/>
    <s v="poggyásztartó díszcsík"/>
    <n v="1"/>
    <n v="1"/>
    <n v="56500"/>
    <s v="Ft/kocsi"/>
    <n v="0"/>
    <n v="56500"/>
    <m/>
    <m/>
    <d v="1900-02-28T00:00:00"/>
    <n v="2018"/>
    <n v="12"/>
    <s v=""/>
    <s v=""/>
    <s v=""/>
    <n v="56500"/>
    <m/>
    <m/>
    <s v="2067-000"/>
    <s v=""/>
    <s v=""/>
    <s v="nem"/>
    <s v=""/>
    <x v="0"/>
  </r>
  <r>
    <s v="2_2067-000"/>
    <m/>
    <n v="2"/>
    <s v="2067-000"/>
    <m/>
    <m/>
    <m/>
    <x v="19"/>
    <m/>
    <s v="klímavezérlő javítás"/>
    <n v="1"/>
    <n v="1"/>
    <n v="32217"/>
    <s v="Ft/kocsi"/>
    <n v="0"/>
    <n v="32217"/>
    <m/>
    <m/>
    <d v="1900-02-28T00:00:00"/>
    <n v="2018"/>
    <n v="12"/>
    <s v=""/>
    <s v=""/>
    <s v=""/>
    <n v="32217"/>
    <m/>
    <m/>
    <s v="2067-000"/>
    <s v=""/>
    <s v=""/>
    <s v="nem"/>
    <s v=""/>
    <x v="0"/>
  </r>
  <r>
    <s v="2_2067-000"/>
    <m/>
    <n v="2"/>
    <s v="2067-000"/>
    <m/>
    <m/>
    <m/>
    <x v="20"/>
    <m/>
    <s v="előtér mennyezetajtó csere"/>
    <n v="1"/>
    <n v="1"/>
    <n v="574500"/>
    <m/>
    <m/>
    <n v="574500"/>
    <m/>
    <m/>
    <d v="1900-02-28T00:00:00"/>
    <n v="2018"/>
    <n v="12"/>
    <s v=""/>
    <s v=""/>
    <s v=""/>
    <n v="574500"/>
    <m/>
    <m/>
    <s v="2067-000"/>
    <s v=""/>
    <s v=""/>
    <s v="nem"/>
    <s v=""/>
    <x v="0"/>
  </r>
  <r>
    <s v="2_2067-000"/>
    <m/>
    <n v="2"/>
    <s v="2067-000"/>
    <m/>
    <m/>
    <m/>
    <x v="21"/>
    <m/>
    <s v="szolgálati tároló kialakítás"/>
    <n v="1"/>
    <n v="0"/>
    <n v="2000000"/>
    <m/>
    <m/>
    <n v="0"/>
    <m/>
    <m/>
    <d v="1900-02-28T00:00:00"/>
    <n v="2018"/>
    <n v="12"/>
    <s v=""/>
    <s v=""/>
    <s v=""/>
    <n v="0"/>
    <m/>
    <m/>
    <s v="2067-000"/>
    <s v=""/>
    <s v=""/>
    <s v="nem"/>
    <s v=""/>
    <x v="0"/>
  </r>
  <r>
    <s v="3_2067-000"/>
    <m/>
    <n v="3"/>
    <s v="2067-000"/>
    <m/>
    <m/>
    <m/>
    <x v="0"/>
    <s v="J36"/>
    <s v="komfortnövelés"/>
    <n v="1"/>
    <n v="1"/>
    <n v="19397200"/>
    <s v="Ft/kocsi"/>
    <n v="0"/>
    <n v="19397200"/>
    <m/>
    <m/>
    <d v="1900-02-28T00:00:00"/>
    <n v="2019"/>
    <n v="1"/>
    <n v="14000000"/>
    <n v="465430"/>
    <n v="10191504"/>
    <n v="44054134"/>
    <m/>
    <m/>
    <s v="2067-000"/>
    <s v=""/>
    <s v=""/>
    <s v="igen"/>
    <n v="43079737"/>
    <x v="0"/>
  </r>
  <r>
    <s v="3_2067-000"/>
    <m/>
    <n v="3"/>
    <s v="2067-000"/>
    <m/>
    <m/>
    <m/>
    <x v="1"/>
    <m/>
    <s v="energiaellátó csere"/>
    <n v="1"/>
    <n v="1"/>
    <n v="6763700"/>
    <s v="Ft/kocsi"/>
    <n v="0"/>
    <n v="6763700"/>
    <m/>
    <m/>
    <d v="1900-02-28T00:00:00"/>
    <n v="2019"/>
    <n v="1"/>
    <s v=""/>
    <s v=""/>
    <s v=""/>
    <n v="6763700"/>
    <m/>
    <m/>
    <s v="2067-000"/>
    <s v=""/>
    <s v=""/>
    <s v="nem"/>
    <s v=""/>
    <x v="0"/>
  </r>
  <r>
    <s v="3_2067-000"/>
    <m/>
    <n v="3"/>
    <s v="2067-000"/>
    <m/>
    <m/>
    <m/>
    <x v="53"/>
    <m/>
    <s v="dugaszoló aljazat beépítése"/>
    <n v="1"/>
    <n v="1"/>
    <n v="1378400"/>
    <s v="Ft/kocsi"/>
    <n v="0"/>
    <n v="1378400"/>
    <m/>
    <m/>
    <d v="1900-02-28T00:00:00"/>
    <n v="2019"/>
    <n v="1"/>
    <s v=""/>
    <s v=""/>
    <s v=""/>
    <n v="1378400"/>
    <m/>
    <m/>
    <s v="2067-000"/>
    <s v=""/>
    <s v=""/>
    <s v="nem"/>
    <s v=""/>
    <x v="0"/>
  </r>
  <r>
    <s v="3_2067-000"/>
    <m/>
    <n v="3"/>
    <s v="2067-000"/>
    <m/>
    <m/>
    <m/>
    <x v="2"/>
    <m/>
    <s v="infracsap beépítés"/>
    <n v="1"/>
    <n v="1"/>
    <n v="1309400"/>
    <s v="Ft/kocsi"/>
    <n v="30"/>
    <n v="1309400"/>
    <m/>
    <m/>
    <d v="1900-02-28T00:00:00"/>
    <n v="2019"/>
    <n v="1"/>
    <s v=""/>
    <s v=""/>
    <s v=""/>
    <n v="1309400"/>
    <m/>
    <m/>
    <s v="2067-000"/>
    <s v=""/>
    <s v=""/>
    <s v="nem"/>
    <s v=""/>
    <x v="0"/>
  </r>
  <r>
    <s v="3_2067-000"/>
    <m/>
    <n v="3"/>
    <s v="2067-000"/>
    <m/>
    <m/>
    <m/>
    <x v="3"/>
    <m/>
    <s v="LED poggyásztér világítás"/>
    <n v="1"/>
    <n v="1"/>
    <n v="27200"/>
    <s v="Ft/db"/>
    <n v="30"/>
    <n v="27200"/>
    <m/>
    <m/>
    <d v="1900-02-28T00:00:00"/>
    <n v="2019"/>
    <n v="1"/>
    <s v=""/>
    <s v=""/>
    <s v=""/>
    <n v="27200"/>
    <m/>
    <m/>
    <s v="2067-000"/>
    <s v=""/>
    <s v=""/>
    <s v="nem"/>
    <s v=""/>
    <x v="0"/>
  </r>
  <r>
    <s v="3_2067-000"/>
    <m/>
    <n v="3"/>
    <s v="2067-000"/>
    <m/>
    <m/>
    <m/>
    <x v="4"/>
    <m/>
    <s v="új függöny beépítés"/>
    <n v="1"/>
    <n v="1"/>
    <n v="39000"/>
    <s v="Ft/db"/>
    <n v="60"/>
    <n v="39000"/>
    <m/>
    <m/>
    <d v="1900-02-28T00:00:00"/>
    <n v="2019"/>
    <n v="1"/>
    <s v=""/>
    <s v=""/>
    <s v=""/>
    <n v="39000"/>
    <m/>
    <m/>
    <s v="2067-000"/>
    <s v=""/>
    <s v=""/>
    <s v="nem"/>
    <s v=""/>
    <x v="0"/>
  </r>
  <r>
    <s v="3_2067-000"/>
    <m/>
    <n v="3"/>
    <s v="2067-000"/>
    <m/>
    <m/>
    <m/>
    <x v="5"/>
    <m/>
    <s v="előtér mennyezet átalakítás"/>
    <n v="1"/>
    <n v="1"/>
    <n v="630700"/>
    <s v="Ft/kocsi"/>
    <s v="-"/>
    <n v="630700"/>
    <m/>
    <m/>
    <d v="1900-02-28T00:00:00"/>
    <n v="2019"/>
    <n v="1"/>
    <s v=""/>
    <s v=""/>
    <s v=""/>
    <n v="630700"/>
    <m/>
    <m/>
    <s v="2067-000"/>
    <s v=""/>
    <s v=""/>
    <s v="nem"/>
    <s v=""/>
    <x v="0"/>
  </r>
  <r>
    <s v="3_2067-000"/>
    <m/>
    <n v="3"/>
    <s v="2067-000"/>
    <m/>
    <m/>
    <m/>
    <x v="6"/>
    <s v="J40"/>
    <s v="UIC csere, zöldhurok"/>
    <n v="1"/>
    <n v="1"/>
    <n v="3529900"/>
    <s v="Ft/kocsi"/>
    <n v="0"/>
    <m/>
    <n v="3529900"/>
    <m/>
    <d v="1900-02-28T00:00:00"/>
    <n v="2019"/>
    <n v="1"/>
    <s v=""/>
    <s v=""/>
    <s v=""/>
    <n v="3529900"/>
    <m/>
    <m/>
    <s v="2067-000"/>
    <s v=""/>
    <s v=""/>
    <s v="nem"/>
    <s v=""/>
    <x v="1"/>
  </r>
  <r>
    <s v="3_2067-000"/>
    <m/>
    <n v="3"/>
    <s v="2067-000"/>
    <m/>
    <m/>
    <m/>
    <x v="7"/>
    <m/>
    <s v="AFE beépítés"/>
    <n v="1"/>
    <n v="1"/>
    <n v="2253800"/>
    <s v="Ft/kocsi"/>
    <n v="10"/>
    <m/>
    <n v="2253800"/>
    <m/>
    <d v="1900-02-28T00:00:00"/>
    <n v="2019"/>
    <n v="1"/>
    <s v=""/>
    <s v=""/>
    <s v=""/>
    <n v="2253800"/>
    <m/>
    <m/>
    <s v="2067-000"/>
    <s v=""/>
    <s v=""/>
    <s v="nem"/>
    <s v=""/>
    <x v="1"/>
  </r>
  <r>
    <s v="3_2067-000"/>
    <m/>
    <n v="3"/>
    <s v="2067-000"/>
    <m/>
    <m/>
    <m/>
    <x v="8"/>
    <m/>
    <s v="UIC kábel"/>
    <n v="1"/>
    <n v="1"/>
    <s v="x"/>
    <m/>
    <m/>
    <m/>
    <n v="0"/>
    <m/>
    <d v="1900-02-28T00:00:00"/>
    <n v="2019"/>
    <n v="1"/>
    <s v=""/>
    <s v=""/>
    <s v=""/>
    <n v="0"/>
    <m/>
    <m/>
    <s v="2067-000"/>
    <s v=""/>
    <s v=""/>
    <s v="nem"/>
    <s v=""/>
    <x v="1"/>
  </r>
  <r>
    <s v="3_2067-000"/>
    <m/>
    <n v="3"/>
    <s v="2067-000"/>
    <m/>
    <m/>
    <m/>
    <x v="9"/>
    <m/>
    <s v="hangosítás kiépítés (fix beépítésű mikrofonnal)"/>
    <n v="1"/>
    <n v="1"/>
    <s v="x"/>
    <m/>
    <m/>
    <m/>
    <n v="0"/>
    <m/>
    <d v="1900-02-28T00:00:00"/>
    <n v="2019"/>
    <n v="1"/>
    <s v=""/>
    <s v=""/>
    <s v=""/>
    <n v="0"/>
    <m/>
    <m/>
    <s v="2067-000"/>
    <s v=""/>
    <s v=""/>
    <s v="nem"/>
    <s v=""/>
    <x v="1"/>
  </r>
  <r>
    <s v="3_2067-000"/>
    <m/>
    <n v="3"/>
    <s v="2067-000"/>
    <m/>
    <m/>
    <m/>
    <x v="54"/>
    <m/>
    <m/>
    <m/>
    <n v="1"/>
    <s v="x"/>
    <m/>
    <m/>
    <n v="0"/>
    <m/>
    <m/>
    <d v="1900-02-28T00:00:00"/>
    <n v="2019"/>
    <n v="1"/>
    <s v=""/>
    <s v=""/>
    <s v=""/>
    <n v="0"/>
    <m/>
    <m/>
    <s v="2067-000"/>
    <s v=""/>
    <s v=""/>
    <s v="nem"/>
    <s v=""/>
    <x v="0"/>
  </r>
  <r>
    <s v="3_2067-000"/>
    <m/>
    <n v="3"/>
    <s v="2067-000"/>
    <m/>
    <m/>
    <m/>
    <x v="10"/>
    <m/>
    <s v="érintésvédelem"/>
    <n v="1"/>
    <n v="1"/>
    <n v="83700"/>
    <s v="Ft/kocsi"/>
    <n v="0"/>
    <n v="83700"/>
    <m/>
    <m/>
    <d v="1900-02-28T00:00:00"/>
    <n v="2019"/>
    <n v="1"/>
    <s v=""/>
    <s v=""/>
    <s v=""/>
    <n v="83700"/>
    <m/>
    <m/>
    <s v="2067-000"/>
    <s v=""/>
    <s v=""/>
    <s v="nem"/>
    <s v=""/>
    <x v="0"/>
  </r>
  <r>
    <s v="3_2067-000"/>
    <m/>
    <n v="3"/>
    <s v="2067-000"/>
    <m/>
    <m/>
    <m/>
    <x v="11"/>
    <m/>
    <s v="forgócsap szilentblokk csere"/>
    <n v="1"/>
    <n v="1"/>
    <n v="144520"/>
    <s v="Ft/kocsi"/>
    <n v="0"/>
    <n v="144520"/>
    <m/>
    <m/>
    <d v="1900-02-28T00:00:00"/>
    <n v="2019"/>
    <n v="1"/>
    <s v=""/>
    <s v=""/>
    <s v=""/>
    <n v="144520"/>
    <m/>
    <m/>
    <s v="2067-000"/>
    <s v=""/>
    <s v=""/>
    <s v="nem"/>
    <s v=""/>
    <x v="0"/>
  </r>
  <r>
    <s v="3_2067-000"/>
    <m/>
    <n v="3"/>
    <s v="2067-000"/>
    <m/>
    <m/>
    <m/>
    <x v="12"/>
    <m/>
    <s v="WC alatti acéllemez csere"/>
    <n v="1"/>
    <n v="1"/>
    <n v="1092200"/>
    <s v="Ft/kocsi"/>
    <n v="0"/>
    <n v="1092200"/>
    <m/>
    <m/>
    <d v="1900-02-28T00:00:00"/>
    <n v="2019"/>
    <n v="1"/>
    <s v=""/>
    <s v=""/>
    <s v=""/>
    <n v="1092200"/>
    <m/>
    <m/>
    <s v="2067-000"/>
    <s v=""/>
    <s v=""/>
    <s v="nem"/>
    <s v=""/>
    <x v="0"/>
  </r>
  <r>
    <s v="3_2067-000"/>
    <m/>
    <n v="3"/>
    <s v="2067-000"/>
    <m/>
    <m/>
    <m/>
    <x v="13"/>
    <m/>
    <s v="WC padlótálca csere"/>
    <n v="1"/>
    <n v="1"/>
    <n v="1803400"/>
    <s v="Ft/kocsi"/>
    <n v="0"/>
    <n v="1803400"/>
    <m/>
    <m/>
    <d v="1900-02-28T00:00:00"/>
    <n v="2019"/>
    <n v="1"/>
    <s v=""/>
    <s v=""/>
    <s v=""/>
    <n v="1803400"/>
    <m/>
    <m/>
    <s v="2067-000"/>
    <s v=""/>
    <s v=""/>
    <s v="nem"/>
    <s v=""/>
    <x v="0"/>
  </r>
  <r>
    <s v="3_2067-000"/>
    <m/>
    <n v="3"/>
    <s v="2067-000"/>
    <m/>
    <m/>
    <m/>
    <x v="55"/>
    <m/>
    <s v="ablak felújítás porszórás"/>
    <n v="1"/>
    <n v="1"/>
    <n v="2768500"/>
    <s v="Ft/kocsi"/>
    <n v="15"/>
    <n v="2768500"/>
    <m/>
    <m/>
    <d v="1900-02-28T00:00:00"/>
    <n v="2019"/>
    <n v="1"/>
    <s v=""/>
    <s v=""/>
    <s v=""/>
    <n v="2768500"/>
    <m/>
    <m/>
    <s v="2067-000"/>
    <s v=""/>
    <s v=""/>
    <s v="nem"/>
    <s v=""/>
    <x v="0"/>
  </r>
  <r>
    <s v="3_2067-000"/>
    <m/>
    <n v="3"/>
    <s v="2067-000"/>
    <m/>
    <m/>
    <m/>
    <x v="15"/>
    <m/>
    <s v="teremajtó vésznyitás/nyomógombos nyitás"/>
    <n v="1"/>
    <n v="1"/>
    <n v="286800"/>
    <s v="Ft/kocsi"/>
    <n v="0"/>
    <m/>
    <n v="286800"/>
    <m/>
    <d v="1900-02-28T00:00:00"/>
    <n v="2019"/>
    <n v="1"/>
    <s v=""/>
    <s v=""/>
    <s v=""/>
    <n v="286800"/>
    <m/>
    <m/>
    <s v="2067-000"/>
    <s v=""/>
    <s v=""/>
    <s v="nem"/>
    <s v=""/>
    <x v="1"/>
  </r>
  <r>
    <s v="3_2067-000"/>
    <m/>
    <n v="3"/>
    <s v="2067-000"/>
    <m/>
    <m/>
    <m/>
    <x v="16"/>
    <m/>
    <s v="komfortosított kocsik energiaellátó kiegészítés"/>
    <n v="1"/>
    <n v="1"/>
    <n v="137700"/>
    <s v="Ft/kocsi"/>
    <n v="0"/>
    <n v="137700"/>
    <m/>
    <m/>
    <d v="1900-02-28T00:00:00"/>
    <n v="2019"/>
    <n v="1"/>
    <s v=""/>
    <s v=""/>
    <s v=""/>
    <n v="137700"/>
    <m/>
    <m/>
    <s v="2067-000"/>
    <s v=""/>
    <s v=""/>
    <s v="nem"/>
    <s v=""/>
    <x v="0"/>
  </r>
  <r>
    <s v="3_2067-000"/>
    <m/>
    <n v="3"/>
    <s v="2067-000"/>
    <m/>
    <m/>
    <m/>
    <x v="17"/>
    <m/>
    <s v="akkumulátor szekrény átalakítás"/>
    <n v="1"/>
    <n v="1"/>
    <n v="770400"/>
    <s v="Ft/kocsi"/>
    <n v="0"/>
    <n v="770400"/>
    <m/>
    <m/>
    <d v="1900-02-28T00:00:00"/>
    <n v="2019"/>
    <n v="1"/>
    <s v=""/>
    <s v=""/>
    <s v=""/>
    <n v="770400"/>
    <m/>
    <m/>
    <s v="2067-000"/>
    <s v=""/>
    <s v=""/>
    <s v="nem"/>
    <s v=""/>
    <x v="0"/>
  </r>
  <r>
    <s v="3_2067-000"/>
    <m/>
    <n v="3"/>
    <s v="2067-000"/>
    <m/>
    <m/>
    <m/>
    <x v="18"/>
    <m/>
    <s v="poggyásztartó díszcsík"/>
    <n v="1"/>
    <n v="1"/>
    <n v="56500"/>
    <s v="Ft/kocsi"/>
    <n v="0"/>
    <n v="56500"/>
    <m/>
    <m/>
    <d v="1900-02-28T00:00:00"/>
    <n v="2019"/>
    <n v="1"/>
    <s v=""/>
    <s v=""/>
    <s v=""/>
    <n v="56500"/>
    <m/>
    <m/>
    <s v="2067-000"/>
    <s v=""/>
    <s v=""/>
    <s v="nem"/>
    <s v=""/>
    <x v="0"/>
  </r>
  <r>
    <s v="3_2067-000"/>
    <m/>
    <n v="3"/>
    <s v="2067-000"/>
    <m/>
    <m/>
    <m/>
    <x v="19"/>
    <m/>
    <s v="klímavezérlő javítás"/>
    <n v="1"/>
    <n v="1"/>
    <n v="32217"/>
    <s v="Ft/kocsi"/>
    <n v="0"/>
    <n v="32217"/>
    <m/>
    <m/>
    <d v="1900-02-28T00:00:00"/>
    <n v="2019"/>
    <n v="1"/>
    <s v=""/>
    <s v=""/>
    <s v=""/>
    <n v="32217"/>
    <m/>
    <m/>
    <s v="2067-000"/>
    <s v=""/>
    <s v=""/>
    <s v="nem"/>
    <s v=""/>
    <x v="0"/>
  </r>
  <r>
    <s v="3_2067-000"/>
    <m/>
    <n v="3"/>
    <s v="2067-000"/>
    <m/>
    <m/>
    <m/>
    <x v="20"/>
    <m/>
    <s v="előtér mennyezetajtó csere"/>
    <n v="1"/>
    <n v="1"/>
    <n v="574500"/>
    <m/>
    <m/>
    <n v="574500"/>
    <m/>
    <m/>
    <d v="1900-02-28T00:00:00"/>
    <n v="2019"/>
    <n v="1"/>
    <s v=""/>
    <s v=""/>
    <s v=""/>
    <n v="574500"/>
    <m/>
    <m/>
    <s v="2067-000"/>
    <s v=""/>
    <s v=""/>
    <s v="nem"/>
    <s v=""/>
    <x v="0"/>
  </r>
  <r>
    <s v="3_2067-000"/>
    <m/>
    <n v="3"/>
    <s v="2067-000"/>
    <m/>
    <m/>
    <m/>
    <x v="21"/>
    <m/>
    <s v="szolgálati tároló kialakítás"/>
    <n v="1"/>
    <n v="0"/>
    <n v="2000000"/>
    <m/>
    <m/>
    <n v="0"/>
    <m/>
    <m/>
    <d v="1900-02-28T00:00:00"/>
    <n v="2019"/>
    <n v="1"/>
    <s v=""/>
    <s v=""/>
    <s v=""/>
    <n v="0"/>
    <m/>
    <m/>
    <s v="2067-000"/>
    <s v=""/>
    <s v=""/>
    <s v="nem"/>
    <s v=""/>
    <x v="0"/>
  </r>
  <r>
    <s v="4_2067-000"/>
    <m/>
    <n v="4"/>
    <s v="2067-000"/>
    <m/>
    <m/>
    <m/>
    <x v="0"/>
    <s v="J36"/>
    <s v="komfortnövelés"/>
    <n v="1"/>
    <n v="1"/>
    <n v="19397200"/>
    <s v="Ft/kocsi"/>
    <n v="0"/>
    <n v="19397200"/>
    <m/>
    <m/>
    <d v="1900-02-28T00:00:00"/>
    <n v="2019"/>
    <n v="2"/>
    <n v="14000000"/>
    <n v="465430"/>
    <n v="10191504"/>
    <n v="44054134"/>
    <m/>
    <m/>
    <s v="2067-000"/>
    <s v=""/>
    <s v="kieső"/>
    <s v="igen"/>
    <n v="45079737"/>
    <x v="0"/>
  </r>
  <r>
    <s v="4_2067-000"/>
    <m/>
    <n v="4"/>
    <s v="2067-000"/>
    <m/>
    <m/>
    <m/>
    <x v="1"/>
    <m/>
    <s v="energiaellátó csere"/>
    <n v="1"/>
    <n v="1"/>
    <n v="6763700"/>
    <s v="Ft/kocsi"/>
    <n v="0"/>
    <n v="6763700"/>
    <m/>
    <m/>
    <d v="1900-02-28T00:00:00"/>
    <n v="2019"/>
    <n v="2"/>
    <s v=""/>
    <s v=""/>
    <s v=""/>
    <n v="6763700"/>
    <m/>
    <m/>
    <s v="2067-000"/>
    <s v=""/>
    <s v="kieső"/>
    <s v="nem"/>
    <s v=""/>
    <x v="0"/>
  </r>
  <r>
    <s v="4_2067-000"/>
    <m/>
    <n v="4"/>
    <s v="2067-000"/>
    <m/>
    <m/>
    <m/>
    <x v="53"/>
    <m/>
    <s v="dugaszoló aljazat beépítése"/>
    <n v="1"/>
    <n v="1"/>
    <n v="1378400"/>
    <s v="Ft/kocsi"/>
    <n v="0"/>
    <n v="1378400"/>
    <m/>
    <m/>
    <d v="1900-02-28T00:00:00"/>
    <n v="2019"/>
    <n v="2"/>
    <s v=""/>
    <s v=""/>
    <s v=""/>
    <n v="1378400"/>
    <m/>
    <m/>
    <s v="2067-000"/>
    <s v=""/>
    <s v="kieső"/>
    <s v="nem"/>
    <s v=""/>
    <x v="0"/>
  </r>
  <r>
    <s v="4_2067-000"/>
    <m/>
    <n v="4"/>
    <s v="2067-000"/>
    <m/>
    <m/>
    <m/>
    <x v="2"/>
    <m/>
    <s v="infracsap beépítés"/>
    <n v="1"/>
    <n v="1"/>
    <n v="1309400"/>
    <s v="Ft/kocsi"/>
    <n v="30"/>
    <n v="1309400"/>
    <m/>
    <m/>
    <d v="1900-02-28T00:00:00"/>
    <n v="2019"/>
    <n v="2"/>
    <s v=""/>
    <s v=""/>
    <s v=""/>
    <n v="1309400"/>
    <m/>
    <m/>
    <s v="2067-000"/>
    <s v=""/>
    <s v="kieső"/>
    <s v="nem"/>
    <s v=""/>
    <x v="0"/>
  </r>
  <r>
    <s v="4_2067-000"/>
    <m/>
    <n v="4"/>
    <s v="2067-000"/>
    <m/>
    <m/>
    <m/>
    <x v="3"/>
    <m/>
    <s v="LED poggyásztér világítás"/>
    <n v="1"/>
    <n v="1"/>
    <n v="27200"/>
    <s v="Ft/db"/>
    <n v="30"/>
    <n v="27200"/>
    <m/>
    <m/>
    <d v="1900-02-28T00:00:00"/>
    <n v="2019"/>
    <n v="2"/>
    <s v=""/>
    <s v=""/>
    <s v=""/>
    <n v="27200"/>
    <m/>
    <m/>
    <s v="2067-000"/>
    <s v=""/>
    <s v="kieső"/>
    <s v="nem"/>
    <s v=""/>
    <x v="0"/>
  </r>
  <r>
    <s v="4_2067-000"/>
    <m/>
    <n v="4"/>
    <s v="2067-000"/>
    <m/>
    <m/>
    <m/>
    <x v="4"/>
    <m/>
    <s v="új függöny beépítés"/>
    <n v="1"/>
    <n v="1"/>
    <n v="39000"/>
    <s v="Ft/db"/>
    <n v="60"/>
    <n v="39000"/>
    <m/>
    <m/>
    <d v="1900-02-28T00:00:00"/>
    <n v="2019"/>
    <n v="2"/>
    <s v=""/>
    <s v=""/>
    <s v=""/>
    <n v="39000"/>
    <m/>
    <m/>
    <s v="2067-000"/>
    <s v=""/>
    <s v="kieső"/>
    <s v="nem"/>
    <s v=""/>
    <x v="0"/>
  </r>
  <r>
    <s v="4_2067-000"/>
    <m/>
    <n v="4"/>
    <s v="2067-000"/>
    <m/>
    <m/>
    <m/>
    <x v="5"/>
    <m/>
    <s v="előtér mennyezet átalakítás"/>
    <n v="1"/>
    <n v="1"/>
    <n v="630700"/>
    <s v="Ft/kocsi"/>
    <s v="-"/>
    <n v="630700"/>
    <m/>
    <m/>
    <d v="1900-02-28T00:00:00"/>
    <n v="2019"/>
    <n v="2"/>
    <s v=""/>
    <s v=""/>
    <s v=""/>
    <n v="630700"/>
    <m/>
    <m/>
    <s v="2067-000"/>
    <s v=""/>
    <s v="kieső"/>
    <s v="nem"/>
    <s v=""/>
    <x v="0"/>
  </r>
  <r>
    <s v="4_2067-000"/>
    <m/>
    <n v="4"/>
    <s v="2067-000"/>
    <m/>
    <m/>
    <m/>
    <x v="6"/>
    <s v="J40"/>
    <s v="UIC csere, zöldhurok"/>
    <n v="1"/>
    <n v="1"/>
    <n v="3529900"/>
    <s v="Ft/kocsi"/>
    <n v="0"/>
    <m/>
    <n v="3529900"/>
    <m/>
    <d v="1900-02-28T00:00:00"/>
    <n v="2019"/>
    <n v="2"/>
    <s v=""/>
    <s v=""/>
    <s v=""/>
    <n v="3529900"/>
    <m/>
    <m/>
    <s v="2067-000"/>
    <s v=""/>
    <s v="kieső"/>
    <s v="nem"/>
    <s v=""/>
    <x v="1"/>
  </r>
  <r>
    <s v="4_2067-000"/>
    <m/>
    <n v="4"/>
    <s v="2067-000"/>
    <m/>
    <m/>
    <m/>
    <x v="7"/>
    <m/>
    <s v="AFE beépítés"/>
    <n v="1"/>
    <n v="1"/>
    <n v="2253800"/>
    <s v="Ft/kocsi"/>
    <n v="10"/>
    <m/>
    <n v="2253800"/>
    <m/>
    <d v="1900-02-28T00:00:00"/>
    <n v="2019"/>
    <n v="2"/>
    <s v=""/>
    <s v=""/>
    <s v=""/>
    <n v="2253800"/>
    <m/>
    <m/>
    <s v="2067-000"/>
    <s v=""/>
    <s v="kieső"/>
    <s v="nem"/>
    <s v=""/>
    <x v="1"/>
  </r>
  <r>
    <s v="4_2067-000"/>
    <m/>
    <n v="4"/>
    <s v="2067-000"/>
    <m/>
    <m/>
    <m/>
    <x v="8"/>
    <m/>
    <s v="UIC kábel"/>
    <n v="1"/>
    <n v="1"/>
    <s v="x"/>
    <m/>
    <m/>
    <m/>
    <n v="0"/>
    <m/>
    <d v="1900-02-28T00:00:00"/>
    <n v="2019"/>
    <n v="2"/>
    <s v=""/>
    <s v=""/>
    <s v=""/>
    <n v="0"/>
    <m/>
    <m/>
    <s v="2067-000"/>
    <s v=""/>
    <s v="kieső"/>
    <s v="nem"/>
    <s v=""/>
    <x v="1"/>
  </r>
  <r>
    <s v="4_2067-000"/>
    <m/>
    <n v="4"/>
    <s v="2067-000"/>
    <m/>
    <m/>
    <m/>
    <x v="9"/>
    <m/>
    <s v="hangosítás kiépítés (fix beépítésű mikrofonnal)"/>
    <n v="1"/>
    <n v="1"/>
    <s v="x"/>
    <m/>
    <m/>
    <m/>
    <n v="0"/>
    <m/>
    <d v="1900-02-28T00:00:00"/>
    <n v="2019"/>
    <n v="2"/>
    <s v=""/>
    <s v=""/>
    <s v=""/>
    <n v="0"/>
    <m/>
    <m/>
    <s v="2067-000"/>
    <s v=""/>
    <s v="kieső"/>
    <s v="nem"/>
    <s v=""/>
    <x v="1"/>
  </r>
  <r>
    <s v="4_2067-000"/>
    <m/>
    <n v="4"/>
    <s v="2067-000"/>
    <m/>
    <m/>
    <m/>
    <x v="54"/>
    <m/>
    <m/>
    <m/>
    <n v="1"/>
    <s v="x"/>
    <m/>
    <m/>
    <n v="0"/>
    <m/>
    <m/>
    <d v="1900-02-28T00:00:00"/>
    <n v="2019"/>
    <n v="2"/>
    <s v=""/>
    <s v=""/>
    <s v=""/>
    <n v="0"/>
    <m/>
    <m/>
    <s v="2067-000"/>
    <s v=""/>
    <s v="kieső"/>
    <s v="nem"/>
    <s v=""/>
    <x v="0"/>
  </r>
  <r>
    <s v="4_2067-000"/>
    <m/>
    <n v="4"/>
    <s v="2067-000"/>
    <m/>
    <m/>
    <m/>
    <x v="10"/>
    <m/>
    <s v="érintésvédelem"/>
    <n v="1"/>
    <n v="1"/>
    <n v="83700"/>
    <s v="Ft/kocsi"/>
    <n v="0"/>
    <n v="83700"/>
    <m/>
    <m/>
    <d v="1900-02-28T00:00:00"/>
    <n v="2019"/>
    <n v="2"/>
    <s v=""/>
    <s v=""/>
    <s v=""/>
    <n v="83700"/>
    <m/>
    <m/>
    <s v="2067-000"/>
    <s v=""/>
    <s v="kieső"/>
    <s v="nem"/>
    <s v=""/>
    <x v="0"/>
  </r>
  <r>
    <s v="4_2067-000"/>
    <m/>
    <n v="4"/>
    <s v="2067-000"/>
    <m/>
    <m/>
    <m/>
    <x v="11"/>
    <m/>
    <s v="forgócsap szilentblokk csere"/>
    <n v="1"/>
    <n v="1"/>
    <n v="144520"/>
    <s v="Ft/kocsi"/>
    <n v="0"/>
    <n v="144520"/>
    <m/>
    <m/>
    <d v="1900-02-28T00:00:00"/>
    <n v="2019"/>
    <n v="2"/>
    <s v=""/>
    <s v=""/>
    <s v=""/>
    <n v="144520"/>
    <m/>
    <m/>
    <s v="2067-000"/>
    <s v=""/>
    <s v="kieső"/>
    <s v="nem"/>
    <s v=""/>
    <x v="0"/>
  </r>
  <r>
    <s v="4_2067-000"/>
    <m/>
    <n v="4"/>
    <s v="2067-000"/>
    <m/>
    <m/>
    <m/>
    <x v="12"/>
    <m/>
    <s v="WC alatti acéllemez csere"/>
    <n v="1"/>
    <n v="1"/>
    <n v="1092200"/>
    <s v="Ft/kocsi"/>
    <n v="0"/>
    <n v="1092200"/>
    <m/>
    <m/>
    <d v="1900-02-28T00:00:00"/>
    <n v="2019"/>
    <n v="2"/>
    <s v=""/>
    <s v=""/>
    <s v=""/>
    <n v="1092200"/>
    <m/>
    <m/>
    <s v="2067-000"/>
    <s v=""/>
    <s v="kieső"/>
    <s v="nem"/>
    <s v=""/>
    <x v="0"/>
  </r>
  <r>
    <s v="4_2067-000"/>
    <m/>
    <n v="4"/>
    <s v="2067-000"/>
    <m/>
    <m/>
    <m/>
    <x v="13"/>
    <m/>
    <s v="WC padlótálca csere"/>
    <n v="1"/>
    <n v="1"/>
    <n v="1803400"/>
    <s v="Ft/kocsi"/>
    <n v="0"/>
    <n v="1803400"/>
    <m/>
    <m/>
    <d v="1900-02-28T00:00:00"/>
    <n v="2019"/>
    <n v="2"/>
    <s v=""/>
    <s v=""/>
    <s v=""/>
    <n v="1803400"/>
    <m/>
    <m/>
    <s v="2067-000"/>
    <s v=""/>
    <s v="kieső"/>
    <s v="nem"/>
    <s v=""/>
    <x v="0"/>
  </r>
  <r>
    <s v="4_2067-000"/>
    <m/>
    <n v="4"/>
    <s v="2067-000"/>
    <m/>
    <m/>
    <m/>
    <x v="55"/>
    <m/>
    <s v="ablak felújítás porszórás"/>
    <n v="1"/>
    <n v="1"/>
    <n v="2768500"/>
    <s v="Ft/kocsi"/>
    <n v="15"/>
    <n v="2768500"/>
    <m/>
    <m/>
    <d v="1900-02-28T00:00:00"/>
    <n v="2019"/>
    <n v="2"/>
    <s v=""/>
    <s v=""/>
    <s v=""/>
    <n v="2768500"/>
    <m/>
    <m/>
    <s v="2067-000"/>
    <s v=""/>
    <s v="kieső"/>
    <s v="nem"/>
    <s v=""/>
    <x v="0"/>
  </r>
  <r>
    <s v="4_2067-000"/>
    <m/>
    <n v="4"/>
    <s v="2067-000"/>
    <m/>
    <m/>
    <m/>
    <x v="15"/>
    <m/>
    <s v="teremajtó vésznyitás/nyomógombos nyitás"/>
    <n v="1"/>
    <n v="1"/>
    <n v="286800"/>
    <s v="Ft/kocsi"/>
    <n v="0"/>
    <m/>
    <n v="286800"/>
    <m/>
    <d v="1900-02-28T00:00:00"/>
    <n v="2019"/>
    <n v="2"/>
    <s v=""/>
    <s v=""/>
    <s v=""/>
    <n v="286800"/>
    <m/>
    <m/>
    <s v="2067-000"/>
    <s v=""/>
    <s v="kieső"/>
    <s v="nem"/>
    <s v=""/>
    <x v="1"/>
  </r>
  <r>
    <s v="4_2067-000"/>
    <m/>
    <n v="4"/>
    <s v="2067-000"/>
    <m/>
    <m/>
    <m/>
    <x v="16"/>
    <m/>
    <s v="komfortosított kocsik energiaellátó kiegészítés"/>
    <n v="1"/>
    <n v="1"/>
    <n v="137700"/>
    <s v="Ft/kocsi"/>
    <n v="0"/>
    <n v="137700"/>
    <m/>
    <m/>
    <d v="1900-02-28T00:00:00"/>
    <n v="2019"/>
    <n v="2"/>
    <s v=""/>
    <s v=""/>
    <s v=""/>
    <n v="137700"/>
    <m/>
    <m/>
    <s v="2067-000"/>
    <s v=""/>
    <s v="kieső"/>
    <s v="nem"/>
    <s v=""/>
    <x v="0"/>
  </r>
  <r>
    <s v="4_2067-000"/>
    <m/>
    <n v="4"/>
    <s v="2067-000"/>
    <m/>
    <m/>
    <m/>
    <x v="17"/>
    <m/>
    <s v="akkumulátor szekrény átalakítás"/>
    <n v="1"/>
    <n v="1"/>
    <n v="770400"/>
    <s v="Ft/kocsi"/>
    <n v="0"/>
    <n v="770400"/>
    <m/>
    <m/>
    <d v="1900-02-28T00:00:00"/>
    <n v="2019"/>
    <n v="2"/>
    <s v=""/>
    <s v=""/>
    <s v=""/>
    <n v="770400"/>
    <m/>
    <m/>
    <s v="2067-000"/>
    <s v=""/>
    <s v="kieső"/>
    <s v="nem"/>
    <s v=""/>
    <x v="0"/>
  </r>
  <r>
    <s v="4_2067-000"/>
    <m/>
    <n v="4"/>
    <s v="2067-000"/>
    <m/>
    <m/>
    <m/>
    <x v="18"/>
    <m/>
    <s v="poggyásztartó díszcsík"/>
    <n v="1"/>
    <n v="1"/>
    <n v="56500"/>
    <s v="Ft/kocsi"/>
    <n v="0"/>
    <n v="56500"/>
    <m/>
    <m/>
    <d v="1900-02-28T00:00:00"/>
    <n v="2019"/>
    <n v="2"/>
    <s v=""/>
    <s v=""/>
    <s v=""/>
    <n v="56500"/>
    <m/>
    <m/>
    <s v="2067-000"/>
    <s v=""/>
    <s v="kieső"/>
    <s v="nem"/>
    <s v=""/>
    <x v="0"/>
  </r>
  <r>
    <s v="4_2067-000"/>
    <m/>
    <n v="4"/>
    <s v="2067-000"/>
    <m/>
    <m/>
    <m/>
    <x v="19"/>
    <m/>
    <s v="klímavezérlő javítás"/>
    <n v="1"/>
    <n v="1"/>
    <n v="32217"/>
    <s v="Ft/kocsi"/>
    <n v="0"/>
    <n v="32217"/>
    <m/>
    <m/>
    <d v="1900-02-28T00:00:00"/>
    <n v="2019"/>
    <n v="2"/>
    <s v=""/>
    <s v=""/>
    <s v=""/>
    <n v="32217"/>
    <m/>
    <m/>
    <s v="2067-000"/>
    <s v=""/>
    <s v="kieső"/>
    <s v="nem"/>
    <s v=""/>
    <x v="0"/>
  </r>
  <r>
    <s v="4_2067-000"/>
    <m/>
    <n v="4"/>
    <s v="2067-000"/>
    <m/>
    <m/>
    <m/>
    <x v="20"/>
    <m/>
    <s v="előtér mennyezetajtó csere"/>
    <n v="1"/>
    <n v="1"/>
    <n v="574500"/>
    <m/>
    <m/>
    <n v="574500"/>
    <m/>
    <m/>
    <d v="1900-02-28T00:00:00"/>
    <n v="2019"/>
    <n v="2"/>
    <s v=""/>
    <s v=""/>
    <s v=""/>
    <n v="574500"/>
    <m/>
    <m/>
    <s v="2067-000"/>
    <s v=""/>
    <s v="kieső"/>
    <s v="nem"/>
    <s v=""/>
    <x v="0"/>
  </r>
  <r>
    <s v="4_2067-000"/>
    <m/>
    <n v="4"/>
    <s v="2067-000"/>
    <m/>
    <m/>
    <m/>
    <x v="21"/>
    <m/>
    <s v="szolgálati tároló kialakítás"/>
    <n v="1"/>
    <n v="1"/>
    <n v="2000000"/>
    <m/>
    <m/>
    <n v="2000000"/>
    <m/>
    <m/>
    <d v="1900-02-28T00:00:00"/>
    <n v="2019"/>
    <n v="2"/>
    <s v=""/>
    <s v=""/>
    <s v=""/>
    <n v="2000000"/>
    <m/>
    <m/>
    <s v="2067-000"/>
    <s v=""/>
    <s v="kieső"/>
    <s v="nem"/>
    <s v=""/>
    <x v="0"/>
  </r>
  <r>
    <s v="5_2067-000"/>
    <m/>
    <n v="5"/>
    <s v="2067-000"/>
    <m/>
    <m/>
    <m/>
    <x v="0"/>
    <s v="J36"/>
    <s v="komfortnövelés"/>
    <n v="1"/>
    <n v="1"/>
    <n v="19397200"/>
    <s v="Ft/kocsi"/>
    <n v="0"/>
    <n v="19397200"/>
    <m/>
    <m/>
    <d v="1900-02-28T00:00:00"/>
    <n v="2019"/>
    <n v="3"/>
    <n v="14000000"/>
    <n v="465430"/>
    <n v="10191504"/>
    <n v="44054134"/>
    <m/>
    <m/>
    <s v="2067-000"/>
    <s v=""/>
    <s v=""/>
    <s v="igen"/>
    <n v="43079737"/>
    <x v="0"/>
  </r>
  <r>
    <s v="5_2067-000"/>
    <m/>
    <n v="5"/>
    <s v="2067-000"/>
    <m/>
    <m/>
    <m/>
    <x v="1"/>
    <m/>
    <s v="energiaellátó csere"/>
    <n v="1"/>
    <n v="1"/>
    <n v="6763700"/>
    <s v="Ft/kocsi"/>
    <n v="0"/>
    <n v="6763700"/>
    <m/>
    <m/>
    <d v="1900-02-28T00:00:00"/>
    <n v="2019"/>
    <n v="3"/>
    <s v=""/>
    <s v=""/>
    <s v=""/>
    <n v="6763700"/>
    <m/>
    <m/>
    <s v="2067-000"/>
    <s v=""/>
    <s v=""/>
    <s v="nem"/>
    <s v=""/>
    <x v="0"/>
  </r>
  <r>
    <s v="5_2067-000"/>
    <m/>
    <n v="5"/>
    <s v="2067-000"/>
    <m/>
    <m/>
    <m/>
    <x v="53"/>
    <m/>
    <s v="dugaszoló aljazat beépítése"/>
    <n v="1"/>
    <n v="1"/>
    <n v="1378400"/>
    <s v="Ft/kocsi"/>
    <n v="0"/>
    <n v="1378400"/>
    <m/>
    <m/>
    <d v="1900-02-28T00:00:00"/>
    <n v="2019"/>
    <n v="3"/>
    <s v=""/>
    <s v=""/>
    <s v=""/>
    <n v="1378400"/>
    <m/>
    <m/>
    <s v="2067-000"/>
    <s v=""/>
    <s v=""/>
    <s v="nem"/>
    <s v=""/>
    <x v="0"/>
  </r>
  <r>
    <s v="5_2067-000"/>
    <m/>
    <n v="5"/>
    <s v="2067-000"/>
    <m/>
    <m/>
    <m/>
    <x v="2"/>
    <m/>
    <s v="infracsap beépítés"/>
    <n v="1"/>
    <n v="1"/>
    <n v="1309400"/>
    <s v="Ft/kocsi"/>
    <n v="30"/>
    <n v="1309400"/>
    <m/>
    <m/>
    <d v="1900-02-28T00:00:00"/>
    <n v="2019"/>
    <n v="3"/>
    <s v=""/>
    <s v=""/>
    <s v=""/>
    <n v="1309400"/>
    <m/>
    <m/>
    <s v="2067-000"/>
    <s v=""/>
    <s v=""/>
    <s v="nem"/>
    <s v=""/>
    <x v="0"/>
  </r>
  <r>
    <s v="5_2067-000"/>
    <m/>
    <n v="5"/>
    <s v="2067-000"/>
    <m/>
    <m/>
    <m/>
    <x v="3"/>
    <m/>
    <s v="LED poggyásztér világítás"/>
    <n v="1"/>
    <n v="1"/>
    <n v="27200"/>
    <s v="Ft/db"/>
    <n v="30"/>
    <n v="27200"/>
    <m/>
    <m/>
    <d v="1900-02-28T00:00:00"/>
    <n v="2019"/>
    <n v="3"/>
    <s v=""/>
    <s v=""/>
    <s v=""/>
    <n v="27200"/>
    <m/>
    <m/>
    <s v="2067-000"/>
    <s v=""/>
    <s v=""/>
    <s v="nem"/>
    <s v=""/>
    <x v="0"/>
  </r>
  <r>
    <s v="5_2067-000"/>
    <m/>
    <n v="5"/>
    <s v="2067-000"/>
    <m/>
    <m/>
    <m/>
    <x v="4"/>
    <m/>
    <s v="új függöny beépítés"/>
    <n v="1"/>
    <n v="1"/>
    <n v="39000"/>
    <s v="Ft/db"/>
    <n v="60"/>
    <n v="39000"/>
    <m/>
    <m/>
    <d v="1900-02-28T00:00:00"/>
    <n v="2019"/>
    <n v="3"/>
    <s v=""/>
    <s v=""/>
    <s v=""/>
    <n v="39000"/>
    <m/>
    <m/>
    <s v="2067-000"/>
    <s v=""/>
    <s v=""/>
    <s v="nem"/>
    <s v=""/>
    <x v="0"/>
  </r>
  <r>
    <s v="5_2067-000"/>
    <m/>
    <n v="5"/>
    <s v="2067-000"/>
    <m/>
    <m/>
    <m/>
    <x v="5"/>
    <m/>
    <s v="előtér mennyezet átalakítás"/>
    <n v="1"/>
    <n v="1"/>
    <n v="630700"/>
    <s v="Ft/kocsi"/>
    <s v="-"/>
    <n v="630700"/>
    <m/>
    <m/>
    <d v="1900-02-28T00:00:00"/>
    <n v="2019"/>
    <n v="3"/>
    <s v=""/>
    <s v=""/>
    <s v=""/>
    <n v="630700"/>
    <m/>
    <m/>
    <s v="2067-000"/>
    <s v=""/>
    <s v=""/>
    <s v="nem"/>
    <s v=""/>
    <x v="0"/>
  </r>
  <r>
    <s v="5_2067-000"/>
    <m/>
    <n v="5"/>
    <s v="2067-000"/>
    <m/>
    <m/>
    <m/>
    <x v="6"/>
    <s v="J40"/>
    <s v="UIC csere, zöldhurok"/>
    <n v="1"/>
    <n v="1"/>
    <n v="3529900"/>
    <s v="Ft/kocsi"/>
    <n v="0"/>
    <m/>
    <n v="3529900"/>
    <m/>
    <d v="1900-02-28T00:00:00"/>
    <n v="2019"/>
    <n v="3"/>
    <s v=""/>
    <s v=""/>
    <s v=""/>
    <n v="3529900"/>
    <m/>
    <m/>
    <s v="2067-000"/>
    <s v=""/>
    <s v=""/>
    <s v="nem"/>
    <s v=""/>
    <x v="1"/>
  </r>
  <r>
    <s v="5_2067-000"/>
    <m/>
    <n v="5"/>
    <s v="2067-000"/>
    <m/>
    <m/>
    <m/>
    <x v="7"/>
    <m/>
    <s v="AFE beépítés"/>
    <n v="1"/>
    <n v="1"/>
    <n v="2253800"/>
    <s v="Ft/kocsi"/>
    <n v="10"/>
    <m/>
    <n v="2253800"/>
    <m/>
    <d v="1900-02-28T00:00:00"/>
    <n v="2019"/>
    <n v="3"/>
    <s v=""/>
    <s v=""/>
    <s v=""/>
    <n v="2253800"/>
    <m/>
    <m/>
    <s v="2067-000"/>
    <s v=""/>
    <s v=""/>
    <s v="nem"/>
    <s v=""/>
    <x v="1"/>
  </r>
  <r>
    <s v="5_2067-000"/>
    <m/>
    <n v="5"/>
    <s v="2067-000"/>
    <m/>
    <m/>
    <m/>
    <x v="8"/>
    <m/>
    <s v="UIC kábel"/>
    <n v="1"/>
    <n v="1"/>
    <s v="x"/>
    <m/>
    <m/>
    <m/>
    <n v="0"/>
    <m/>
    <d v="1900-02-28T00:00:00"/>
    <n v="2019"/>
    <n v="3"/>
    <s v=""/>
    <s v=""/>
    <s v=""/>
    <n v="0"/>
    <m/>
    <m/>
    <s v="2067-000"/>
    <s v=""/>
    <s v=""/>
    <s v="nem"/>
    <s v=""/>
    <x v="1"/>
  </r>
  <r>
    <s v="5_2067-000"/>
    <m/>
    <n v="5"/>
    <s v="2067-000"/>
    <m/>
    <m/>
    <m/>
    <x v="9"/>
    <m/>
    <s v="hangosítás kiépítés (fix beépítésű mikrofonnal)"/>
    <n v="1"/>
    <n v="1"/>
    <s v="x"/>
    <m/>
    <m/>
    <m/>
    <n v="0"/>
    <m/>
    <d v="1900-02-28T00:00:00"/>
    <n v="2019"/>
    <n v="3"/>
    <s v=""/>
    <s v=""/>
    <s v=""/>
    <n v="0"/>
    <m/>
    <m/>
    <s v="2067-000"/>
    <s v=""/>
    <s v=""/>
    <s v="nem"/>
    <s v=""/>
    <x v="1"/>
  </r>
  <r>
    <s v="5_2067-000"/>
    <m/>
    <n v="5"/>
    <s v="2067-000"/>
    <m/>
    <m/>
    <m/>
    <x v="54"/>
    <m/>
    <m/>
    <m/>
    <n v="1"/>
    <s v="x"/>
    <m/>
    <m/>
    <n v="0"/>
    <m/>
    <m/>
    <d v="1900-02-28T00:00:00"/>
    <n v="2019"/>
    <n v="3"/>
    <s v=""/>
    <s v=""/>
    <s v=""/>
    <n v="0"/>
    <m/>
    <m/>
    <s v="2067-000"/>
    <s v=""/>
    <s v=""/>
    <s v="nem"/>
    <s v=""/>
    <x v="0"/>
  </r>
  <r>
    <s v="5_2067-000"/>
    <m/>
    <n v="5"/>
    <s v="2067-000"/>
    <m/>
    <m/>
    <m/>
    <x v="10"/>
    <m/>
    <s v="érintésvédelem"/>
    <n v="1"/>
    <n v="1"/>
    <n v="83700"/>
    <s v="Ft/kocsi"/>
    <n v="0"/>
    <n v="83700"/>
    <m/>
    <m/>
    <d v="1900-02-28T00:00:00"/>
    <n v="2019"/>
    <n v="3"/>
    <s v=""/>
    <s v=""/>
    <s v=""/>
    <n v="83700"/>
    <m/>
    <m/>
    <s v="2067-000"/>
    <s v=""/>
    <s v=""/>
    <s v="nem"/>
    <s v=""/>
    <x v="0"/>
  </r>
  <r>
    <s v="5_2067-000"/>
    <m/>
    <n v="5"/>
    <s v="2067-000"/>
    <m/>
    <m/>
    <m/>
    <x v="11"/>
    <m/>
    <s v="forgócsap szilentblokk csere"/>
    <n v="1"/>
    <n v="1"/>
    <n v="144520"/>
    <s v="Ft/kocsi"/>
    <n v="0"/>
    <n v="144520"/>
    <m/>
    <m/>
    <d v="1900-02-28T00:00:00"/>
    <n v="2019"/>
    <n v="3"/>
    <s v=""/>
    <s v=""/>
    <s v=""/>
    <n v="144520"/>
    <m/>
    <m/>
    <s v="2067-000"/>
    <s v=""/>
    <s v=""/>
    <s v="nem"/>
    <s v=""/>
    <x v="0"/>
  </r>
  <r>
    <s v="5_2067-000"/>
    <m/>
    <n v="5"/>
    <s v="2067-000"/>
    <m/>
    <m/>
    <m/>
    <x v="12"/>
    <m/>
    <s v="WC alatti acéllemez csere"/>
    <n v="1"/>
    <n v="1"/>
    <n v="1092200"/>
    <s v="Ft/kocsi"/>
    <n v="0"/>
    <n v="1092200"/>
    <m/>
    <m/>
    <d v="1900-02-28T00:00:00"/>
    <n v="2019"/>
    <n v="3"/>
    <s v=""/>
    <s v=""/>
    <s v=""/>
    <n v="1092200"/>
    <m/>
    <m/>
    <s v="2067-000"/>
    <s v=""/>
    <s v=""/>
    <s v="nem"/>
    <s v=""/>
    <x v="0"/>
  </r>
  <r>
    <s v="5_2067-000"/>
    <m/>
    <n v="5"/>
    <s v="2067-000"/>
    <m/>
    <m/>
    <m/>
    <x v="13"/>
    <m/>
    <s v="WC padlótálca csere"/>
    <n v="1"/>
    <n v="1"/>
    <n v="1803400"/>
    <s v="Ft/kocsi"/>
    <n v="0"/>
    <n v="1803400"/>
    <m/>
    <m/>
    <d v="1900-02-28T00:00:00"/>
    <n v="2019"/>
    <n v="3"/>
    <s v=""/>
    <s v=""/>
    <s v=""/>
    <n v="1803400"/>
    <m/>
    <m/>
    <s v="2067-000"/>
    <s v=""/>
    <s v=""/>
    <s v="nem"/>
    <s v=""/>
    <x v="0"/>
  </r>
  <r>
    <s v="5_2067-000"/>
    <m/>
    <n v="5"/>
    <s v="2067-000"/>
    <m/>
    <m/>
    <m/>
    <x v="55"/>
    <m/>
    <s v="ablak felújítás porszórás"/>
    <n v="1"/>
    <n v="1"/>
    <n v="2768500"/>
    <s v="Ft/kocsi"/>
    <n v="15"/>
    <n v="2768500"/>
    <m/>
    <m/>
    <d v="1900-02-28T00:00:00"/>
    <n v="2019"/>
    <n v="3"/>
    <s v=""/>
    <s v=""/>
    <s v=""/>
    <n v="2768500"/>
    <m/>
    <m/>
    <s v="2067-000"/>
    <s v=""/>
    <s v=""/>
    <s v="nem"/>
    <s v=""/>
    <x v="0"/>
  </r>
  <r>
    <s v="5_2067-000"/>
    <m/>
    <n v="5"/>
    <s v="2067-000"/>
    <m/>
    <m/>
    <m/>
    <x v="15"/>
    <m/>
    <s v="teremajtó vésznyitás/nyomógombos nyitás"/>
    <n v="1"/>
    <n v="1"/>
    <n v="286800"/>
    <s v="Ft/kocsi"/>
    <n v="0"/>
    <m/>
    <n v="286800"/>
    <m/>
    <d v="1900-02-28T00:00:00"/>
    <n v="2019"/>
    <n v="3"/>
    <s v=""/>
    <s v=""/>
    <s v=""/>
    <n v="286800"/>
    <m/>
    <m/>
    <s v="2067-000"/>
    <s v=""/>
    <s v=""/>
    <s v="nem"/>
    <s v=""/>
    <x v="1"/>
  </r>
  <r>
    <s v="5_2067-000"/>
    <m/>
    <n v="5"/>
    <s v="2067-000"/>
    <m/>
    <m/>
    <m/>
    <x v="16"/>
    <m/>
    <s v="komfortosított kocsik energiaellátó kiegészítés"/>
    <n v="1"/>
    <n v="1"/>
    <n v="137700"/>
    <s v="Ft/kocsi"/>
    <n v="0"/>
    <n v="137700"/>
    <m/>
    <m/>
    <d v="1900-02-28T00:00:00"/>
    <n v="2019"/>
    <n v="3"/>
    <s v=""/>
    <s v=""/>
    <s v=""/>
    <n v="137700"/>
    <m/>
    <m/>
    <s v="2067-000"/>
    <s v=""/>
    <s v=""/>
    <s v="nem"/>
    <s v=""/>
    <x v="0"/>
  </r>
  <r>
    <s v="5_2067-000"/>
    <m/>
    <n v="5"/>
    <s v="2067-000"/>
    <m/>
    <m/>
    <m/>
    <x v="17"/>
    <m/>
    <s v="akkumulátor szekrény átalakítás"/>
    <n v="1"/>
    <n v="1"/>
    <n v="770400"/>
    <s v="Ft/kocsi"/>
    <n v="0"/>
    <n v="770400"/>
    <m/>
    <m/>
    <d v="1900-02-28T00:00:00"/>
    <n v="2019"/>
    <n v="3"/>
    <s v=""/>
    <s v=""/>
    <s v=""/>
    <n v="770400"/>
    <m/>
    <m/>
    <s v="2067-000"/>
    <s v=""/>
    <s v=""/>
    <s v="nem"/>
    <s v=""/>
    <x v="0"/>
  </r>
  <r>
    <s v="5_2067-000"/>
    <m/>
    <n v="5"/>
    <s v="2067-000"/>
    <m/>
    <m/>
    <m/>
    <x v="18"/>
    <m/>
    <s v="poggyásztartó díszcsík"/>
    <n v="1"/>
    <n v="1"/>
    <n v="56500"/>
    <s v="Ft/kocsi"/>
    <n v="0"/>
    <n v="56500"/>
    <m/>
    <m/>
    <d v="1900-02-28T00:00:00"/>
    <n v="2019"/>
    <n v="3"/>
    <s v=""/>
    <s v=""/>
    <s v=""/>
    <n v="56500"/>
    <m/>
    <m/>
    <s v="2067-000"/>
    <s v=""/>
    <s v=""/>
    <s v="nem"/>
    <s v=""/>
    <x v="0"/>
  </r>
  <r>
    <s v="5_2067-000"/>
    <m/>
    <n v="5"/>
    <s v="2067-000"/>
    <m/>
    <m/>
    <m/>
    <x v="19"/>
    <m/>
    <s v="klímavezérlő javítás"/>
    <n v="1"/>
    <n v="1"/>
    <n v="32217"/>
    <s v="Ft/kocsi"/>
    <n v="0"/>
    <n v="32217"/>
    <m/>
    <m/>
    <d v="1900-02-28T00:00:00"/>
    <n v="2019"/>
    <n v="3"/>
    <s v=""/>
    <s v=""/>
    <s v=""/>
    <n v="32217"/>
    <m/>
    <m/>
    <s v="2067-000"/>
    <s v=""/>
    <s v=""/>
    <s v="nem"/>
    <s v=""/>
    <x v="0"/>
  </r>
  <r>
    <s v="5_2067-000"/>
    <m/>
    <n v="5"/>
    <s v="2067-000"/>
    <m/>
    <m/>
    <m/>
    <x v="20"/>
    <m/>
    <s v="előtér mennyezetajtó csere"/>
    <n v="1"/>
    <n v="1"/>
    <n v="574500"/>
    <m/>
    <m/>
    <n v="574500"/>
    <m/>
    <m/>
    <d v="1900-02-28T00:00:00"/>
    <n v="2019"/>
    <n v="3"/>
    <s v=""/>
    <s v=""/>
    <s v=""/>
    <n v="574500"/>
    <m/>
    <m/>
    <s v="2067-000"/>
    <s v=""/>
    <s v=""/>
    <s v="nem"/>
    <s v=""/>
    <x v="0"/>
  </r>
  <r>
    <s v="5_2067-000"/>
    <m/>
    <n v="5"/>
    <s v="2067-000"/>
    <m/>
    <m/>
    <m/>
    <x v="21"/>
    <m/>
    <s v="szolgálati tároló kialakítás"/>
    <n v="1"/>
    <n v="0"/>
    <n v="2000000"/>
    <m/>
    <m/>
    <n v="0"/>
    <m/>
    <m/>
    <d v="1900-02-28T00:00:00"/>
    <n v="2019"/>
    <n v="3"/>
    <s v=""/>
    <s v=""/>
    <s v=""/>
    <n v="0"/>
    <m/>
    <m/>
    <s v="2067-000"/>
    <s v=""/>
    <s v=""/>
    <s v="nem"/>
    <s v=""/>
    <x v="0"/>
  </r>
  <r>
    <s v="6_2067-000"/>
    <m/>
    <n v="6"/>
    <s v="2067-000"/>
    <m/>
    <m/>
    <m/>
    <x v="0"/>
    <s v="J36"/>
    <s v="komfortnövelés"/>
    <n v="1"/>
    <n v="1"/>
    <n v="19397200"/>
    <s v="Ft/kocsi"/>
    <n v="0"/>
    <n v="19397200"/>
    <m/>
    <m/>
    <d v="1900-02-28T00:00:00"/>
    <n v="2019"/>
    <n v="4"/>
    <n v="14000000"/>
    <n v="465430"/>
    <n v="10191504"/>
    <n v="44054134"/>
    <m/>
    <m/>
    <s v="2067-000"/>
    <s v=""/>
    <s v=""/>
    <s v="igen"/>
    <n v="43079737"/>
    <x v="0"/>
  </r>
  <r>
    <s v="6_2067-000"/>
    <m/>
    <n v="6"/>
    <s v="2067-000"/>
    <m/>
    <m/>
    <m/>
    <x v="1"/>
    <m/>
    <s v="energiaellátó csere"/>
    <n v="1"/>
    <n v="1"/>
    <n v="6763700"/>
    <s v="Ft/kocsi"/>
    <n v="0"/>
    <n v="6763700"/>
    <m/>
    <m/>
    <d v="1900-02-28T00:00:00"/>
    <n v="2019"/>
    <n v="4"/>
    <s v=""/>
    <s v=""/>
    <s v=""/>
    <n v="6763700"/>
    <m/>
    <m/>
    <s v="2067-000"/>
    <s v=""/>
    <s v=""/>
    <s v="nem"/>
    <s v=""/>
    <x v="0"/>
  </r>
  <r>
    <s v="6_2067-000"/>
    <m/>
    <n v="6"/>
    <s v="2067-000"/>
    <m/>
    <m/>
    <m/>
    <x v="53"/>
    <m/>
    <s v="dugaszoló aljazat beépítése"/>
    <n v="1"/>
    <n v="1"/>
    <n v="1378400"/>
    <s v="Ft/kocsi"/>
    <n v="0"/>
    <n v="1378400"/>
    <m/>
    <m/>
    <d v="1900-02-28T00:00:00"/>
    <n v="2019"/>
    <n v="4"/>
    <s v=""/>
    <s v=""/>
    <s v=""/>
    <n v="1378400"/>
    <m/>
    <m/>
    <s v="2067-000"/>
    <s v=""/>
    <s v=""/>
    <s v="nem"/>
    <s v=""/>
    <x v="0"/>
  </r>
  <r>
    <s v="6_2067-000"/>
    <m/>
    <n v="6"/>
    <s v="2067-000"/>
    <m/>
    <m/>
    <m/>
    <x v="2"/>
    <m/>
    <s v="infracsap beépítés"/>
    <n v="1"/>
    <n v="1"/>
    <n v="1309400"/>
    <s v="Ft/kocsi"/>
    <n v="30"/>
    <n v="1309400"/>
    <m/>
    <m/>
    <d v="1900-02-28T00:00:00"/>
    <n v="2019"/>
    <n v="4"/>
    <s v=""/>
    <s v=""/>
    <s v=""/>
    <n v="1309400"/>
    <m/>
    <m/>
    <s v="2067-000"/>
    <s v=""/>
    <s v=""/>
    <s v="nem"/>
    <s v=""/>
    <x v="0"/>
  </r>
  <r>
    <s v="6_2067-000"/>
    <m/>
    <n v="6"/>
    <s v="2067-000"/>
    <m/>
    <m/>
    <m/>
    <x v="3"/>
    <m/>
    <s v="LED poggyásztér világítás"/>
    <n v="1"/>
    <n v="1"/>
    <n v="27200"/>
    <s v="Ft/db"/>
    <n v="30"/>
    <n v="27200"/>
    <m/>
    <m/>
    <d v="1900-02-28T00:00:00"/>
    <n v="2019"/>
    <n v="4"/>
    <s v=""/>
    <s v=""/>
    <s v=""/>
    <n v="27200"/>
    <m/>
    <m/>
    <s v="2067-000"/>
    <s v=""/>
    <s v=""/>
    <s v="nem"/>
    <s v=""/>
    <x v="0"/>
  </r>
  <r>
    <s v="6_2067-000"/>
    <m/>
    <n v="6"/>
    <s v="2067-000"/>
    <m/>
    <m/>
    <m/>
    <x v="4"/>
    <m/>
    <s v="új függöny beépítés"/>
    <n v="1"/>
    <n v="1"/>
    <n v="39000"/>
    <s v="Ft/db"/>
    <n v="60"/>
    <n v="39000"/>
    <m/>
    <m/>
    <d v="1900-02-28T00:00:00"/>
    <n v="2019"/>
    <n v="4"/>
    <s v=""/>
    <s v=""/>
    <s v=""/>
    <n v="39000"/>
    <m/>
    <m/>
    <s v="2067-000"/>
    <s v=""/>
    <s v=""/>
    <s v="nem"/>
    <s v=""/>
    <x v="0"/>
  </r>
  <r>
    <s v="6_2067-000"/>
    <m/>
    <n v="6"/>
    <s v="2067-000"/>
    <m/>
    <m/>
    <m/>
    <x v="5"/>
    <m/>
    <s v="előtér mennyezet átalakítás"/>
    <n v="1"/>
    <n v="1"/>
    <n v="630700"/>
    <s v="Ft/kocsi"/>
    <s v="-"/>
    <n v="630700"/>
    <m/>
    <m/>
    <d v="1900-02-28T00:00:00"/>
    <n v="2019"/>
    <n v="4"/>
    <s v=""/>
    <s v=""/>
    <s v=""/>
    <n v="630700"/>
    <m/>
    <m/>
    <s v="2067-000"/>
    <s v=""/>
    <s v=""/>
    <s v="nem"/>
    <s v=""/>
    <x v="0"/>
  </r>
  <r>
    <s v="6_2067-000"/>
    <m/>
    <n v="6"/>
    <s v="2067-000"/>
    <m/>
    <m/>
    <m/>
    <x v="6"/>
    <s v="J40"/>
    <s v="UIC csere, zöldhurok"/>
    <n v="1"/>
    <n v="1"/>
    <n v="3529900"/>
    <s v="Ft/kocsi"/>
    <n v="0"/>
    <m/>
    <n v="3529900"/>
    <m/>
    <d v="1900-02-28T00:00:00"/>
    <n v="2019"/>
    <n v="4"/>
    <s v=""/>
    <s v=""/>
    <s v=""/>
    <n v="3529900"/>
    <m/>
    <m/>
    <s v="2067-000"/>
    <s v=""/>
    <s v=""/>
    <s v="nem"/>
    <s v=""/>
    <x v="1"/>
  </r>
  <r>
    <s v="6_2067-000"/>
    <m/>
    <n v="6"/>
    <s v="2067-000"/>
    <m/>
    <m/>
    <m/>
    <x v="7"/>
    <m/>
    <s v="AFE beépítés"/>
    <n v="1"/>
    <n v="1"/>
    <n v="2253800"/>
    <s v="Ft/kocsi"/>
    <n v="10"/>
    <m/>
    <n v="2253800"/>
    <m/>
    <d v="1900-02-28T00:00:00"/>
    <n v="2019"/>
    <n v="4"/>
    <s v=""/>
    <s v=""/>
    <s v=""/>
    <n v="2253800"/>
    <m/>
    <m/>
    <s v="2067-000"/>
    <s v=""/>
    <s v=""/>
    <s v="nem"/>
    <s v=""/>
    <x v="1"/>
  </r>
  <r>
    <s v="6_2067-000"/>
    <m/>
    <n v="6"/>
    <s v="2067-000"/>
    <m/>
    <m/>
    <m/>
    <x v="8"/>
    <m/>
    <s v="UIC kábel"/>
    <n v="1"/>
    <n v="1"/>
    <s v="x"/>
    <m/>
    <m/>
    <m/>
    <n v="0"/>
    <m/>
    <d v="1900-02-28T00:00:00"/>
    <n v="2019"/>
    <n v="4"/>
    <s v=""/>
    <s v=""/>
    <s v=""/>
    <n v="0"/>
    <m/>
    <m/>
    <s v="2067-000"/>
    <s v=""/>
    <s v=""/>
    <s v="nem"/>
    <s v=""/>
    <x v="1"/>
  </r>
  <r>
    <s v="6_2067-000"/>
    <m/>
    <n v="6"/>
    <s v="2067-000"/>
    <m/>
    <m/>
    <m/>
    <x v="9"/>
    <m/>
    <s v="hangosítás kiépítés (fix beépítésű mikrofonnal)"/>
    <n v="1"/>
    <n v="1"/>
    <s v="x"/>
    <m/>
    <m/>
    <m/>
    <n v="0"/>
    <m/>
    <d v="1900-02-28T00:00:00"/>
    <n v="2019"/>
    <n v="4"/>
    <s v=""/>
    <s v=""/>
    <s v=""/>
    <n v="0"/>
    <m/>
    <m/>
    <s v="2067-000"/>
    <s v=""/>
    <s v=""/>
    <s v="nem"/>
    <s v=""/>
    <x v="1"/>
  </r>
  <r>
    <s v="6_2067-000"/>
    <m/>
    <n v="6"/>
    <s v="2067-000"/>
    <m/>
    <m/>
    <m/>
    <x v="54"/>
    <m/>
    <m/>
    <m/>
    <n v="1"/>
    <s v="x"/>
    <m/>
    <m/>
    <n v="0"/>
    <m/>
    <m/>
    <d v="1900-02-28T00:00:00"/>
    <n v="2019"/>
    <n v="4"/>
    <s v=""/>
    <s v=""/>
    <s v=""/>
    <n v="0"/>
    <m/>
    <m/>
    <s v="2067-000"/>
    <s v=""/>
    <s v=""/>
    <s v="nem"/>
    <s v=""/>
    <x v="0"/>
  </r>
  <r>
    <s v="6_2067-000"/>
    <m/>
    <n v="6"/>
    <s v="2067-000"/>
    <m/>
    <m/>
    <m/>
    <x v="10"/>
    <m/>
    <s v="érintésvédelem"/>
    <n v="1"/>
    <n v="1"/>
    <n v="83700"/>
    <s v="Ft/kocsi"/>
    <n v="0"/>
    <n v="83700"/>
    <m/>
    <m/>
    <d v="1900-02-28T00:00:00"/>
    <n v="2019"/>
    <n v="4"/>
    <s v=""/>
    <s v=""/>
    <s v=""/>
    <n v="83700"/>
    <m/>
    <m/>
    <s v="2067-000"/>
    <s v=""/>
    <s v=""/>
    <s v="nem"/>
    <s v=""/>
    <x v="0"/>
  </r>
  <r>
    <s v="6_2067-000"/>
    <m/>
    <n v="6"/>
    <s v="2067-000"/>
    <m/>
    <m/>
    <m/>
    <x v="11"/>
    <m/>
    <s v="forgócsap szilentblokk csere"/>
    <n v="1"/>
    <n v="1"/>
    <n v="144520"/>
    <s v="Ft/kocsi"/>
    <n v="0"/>
    <n v="144520"/>
    <m/>
    <m/>
    <d v="1900-02-28T00:00:00"/>
    <n v="2019"/>
    <n v="4"/>
    <s v=""/>
    <s v=""/>
    <s v=""/>
    <n v="144520"/>
    <m/>
    <m/>
    <s v="2067-000"/>
    <s v=""/>
    <s v=""/>
    <s v="nem"/>
    <s v=""/>
    <x v="0"/>
  </r>
  <r>
    <s v="6_2067-000"/>
    <m/>
    <n v="6"/>
    <s v="2067-000"/>
    <m/>
    <m/>
    <m/>
    <x v="12"/>
    <m/>
    <s v="WC alatti acéllemez csere"/>
    <n v="1"/>
    <n v="1"/>
    <n v="1092200"/>
    <s v="Ft/kocsi"/>
    <n v="0"/>
    <n v="1092200"/>
    <m/>
    <m/>
    <d v="1900-02-28T00:00:00"/>
    <n v="2019"/>
    <n v="4"/>
    <s v=""/>
    <s v=""/>
    <s v=""/>
    <n v="1092200"/>
    <m/>
    <m/>
    <s v="2067-000"/>
    <s v=""/>
    <s v=""/>
    <s v="nem"/>
    <s v=""/>
    <x v="0"/>
  </r>
  <r>
    <s v="6_2067-000"/>
    <m/>
    <n v="6"/>
    <s v="2067-000"/>
    <m/>
    <m/>
    <m/>
    <x v="13"/>
    <m/>
    <s v="WC padlótálca csere"/>
    <n v="1"/>
    <n v="1"/>
    <n v="1803400"/>
    <s v="Ft/kocsi"/>
    <n v="0"/>
    <n v="1803400"/>
    <m/>
    <m/>
    <d v="1900-02-28T00:00:00"/>
    <n v="2019"/>
    <n v="4"/>
    <s v=""/>
    <s v=""/>
    <s v=""/>
    <n v="1803400"/>
    <m/>
    <m/>
    <s v="2067-000"/>
    <s v=""/>
    <s v=""/>
    <s v="nem"/>
    <s v=""/>
    <x v="0"/>
  </r>
  <r>
    <s v="6_2067-000"/>
    <m/>
    <n v="6"/>
    <s v="2067-000"/>
    <m/>
    <m/>
    <m/>
    <x v="55"/>
    <m/>
    <s v="ablak felújítás porszórás"/>
    <n v="1"/>
    <n v="1"/>
    <n v="2768500"/>
    <s v="Ft/kocsi"/>
    <n v="15"/>
    <n v="2768500"/>
    <m/>
    <m/>
    <d v="1900-02-28T00:00:00"/>
    <n v="2019"/>
    <n v="4"/>
    <s v=""/>
    <s v=""/>
    <s v=""/>
    <n v="2768500"/>
    <m/>
    <m/>
    <s v="2067-000"/>
    <s v=""/>
    <s v=""/>
    <s v="nem"/>
    <s v=""/>
    <x v="0"/>
  </r>
  <r>
    <s v="6_2067-000"/>
    <m/>
    <n v="6"/>
    <s v="2067-000"/>
    <m/>
    <m/>
    <m/>
    <x v="15"/>
    <m/>
    <s v="teremajtó vésznyitás/nyomógombos nyitás"/>
    <n v="1"/>
    <n v="1"/>
    <n v="286800"/>
    <s v="Ft/kocsi"/>
    <n v="0"/>
    <m/>
    <n v="286800"/>
    <m/>
    <d v="1900-02-28T00:00:00"/>
    <n v="2019"/>
    <n v="4"/>
    <s v=""/>
    <s v=""/>
    <s v=""/>
    <n v="286800"/>
    <m/>
    <m/>
    <s v="2067-000"/>
    <s v=""/>
    <s v=""/>
    <s v="nem"/>
    <s v=""/>
    <x v="1"/>
  </r>
  <r>
    <s v="6_2067-000"/>
    <m/>
    <n v="6"/>
    <s v="2067-000"/>
    <m/>
    <m/>
    <m/>
    <x v="16"/>
    <m/>
    <s v="komfortosított kocsik energiaellátó kiegészítés"/>
    <n v="1"/>
    <n v="1"/>
    <n v="137700"/>
    <s v="Ft/kocsi"/>
    <n v="0"/>
    <n v="137700"/>
    <m/>
    <m/>
    <d v="1900-02-28T00:00:00"/>
    <n v="2019"/>
    <n v="4"/>
    <s v=""/>
    <s v=""/>
    <s v=""/>
    <n v="137700"/>
    <m/>
    <m/>
    <s v="2067-000"/>
    <s v=""/>
    <s v=""/>
    <s v="nem"/>
    <s v=""/>
    <x v="0"/>
  </r>
  <r>
    <s v="6_2067-000"/>
    <m/>
    <n v="6"/>
    <s v="2067-000"/>
    <m/>
    <m/>
    <m/>
    <x v="17"/>
    <m/>
    <s v="akkumulátor szekrény átalakítás"/>
    <n v="1"/>
    <n v="1"/>
    <n v="770400"/>
    <s v="Ft/kocsi"/>
    <n v="0"/>
    <n v="770400"/>
    <m/>
    <m/>
    <d v="1900-02-28T00:00:00"/>
    <n v="2019"/>
    <n v="4"/>
    <s v=""/>
    <s v=""/>
    <s v=""/>
    <n v="770400"/>
    <m/>
    <m/>
    <s v="2067-000"/>
    <s v=""/>
    <s v=""/>
    <s v="nem"/>
    <s v=""/>
    <x v="0"/>
  </r>
  <r>
    <s v="6_2067-000"/>
    <m/>
    <n v="6"/>
    <s v="2067-000"/>
    <m/>
    <m/>
    <m/>
    <x v="18"/>
    <m/>
    <s v="poggyásztartó díszcsík"/>
    <n v="1"/>
    <n v="1"/>
    <n v="56500"/>
    <s v="Ft/kocsi"/>
    <n v="0"/>
    <n v="56500"/>
    <m/>
    <m/>
    <d v="1900-02-28T00:00:00"/>
    <n v="2019"/>
    <n v="4"/>
    <s v=""/>
    <s v=""/>
    <s v=""/>
    <n v="56500"/>
    <m/>
    <m/>
    <s v="2067-000"/>
    <s v=""/>
    <s v=""/>
    <s v="nem"/>
    <s v=""/>
    <x v="0"/>
  </r>
  <r>
    <s v="6_2067-000"/>
    <m/>
    <n v="6"/>
    <s v="2067-000"/>
    <m/>
    <m/>
    <m/>
    <x v="19"/>
    <m/>
    <s v="klímavezérlő javítás"/>
    <n v="1"/>
    <n v="1"/>
    <n v="32217"/>
    <s v="Ft/kocsi"/>
    <n v="0"/>
    <n v="32217"/>
    <m/>
    <m/>
    <d v="1900-02-28T00:00:00"/>
    <n v="2019"/>
    <n v="4"/>
    <s v=""/>
    <s v=""/>
    <s v=""/>
    <n v="32217"/>
    <m/>
    <m/>
    <s v="2067-000"/>
    <s v=""/>
    <s v=""/>
    <s v="nem"/>
    <s v=""/>
    <x v="0"/>
  </r>
  <r>
    <s v="6_2067-000"/>
    <m/>
    <n v="6"/>
    <s v="2067-000"/>
    <m/>
    <m/>
    <m/>
    <x v="20"/>
    <m/>
    <s v="előtér mennyezetajtó csere"/>
    <n v="1"/>
    <n v="1"/>
    <n v="574500"/>
    <m/>
    <m/>
    <n v="574500"/>
    <m/>
    <m/>
    <d v="1900-02-28T00:00:00"/>
    <n v="2019"/>
    <n v="4"/>
    <s v=""/>
    <s v=""/>
    <s v=""/>
    <n v="574500"/>
    <m/>
    <m/>
    <s v="2067-000"/>
    <s v=""/>
    <s v=""/>
    <s v="nem"/>
    <s v=""/>
    <x v="0"/>
  </r>
  <r>
    <s v="6_2067-000"/>
    <m/>
    <n v="6"/>
    <s v="2067-000"/>
    <m/>
    <m/>
    <m/>
    <x v="21"/>
    <m/>
    <s v="szolgálati tároló kialakítás"/>
    <n v="1"/>
    <n v="0"/>
    <n v="2000000"/>
    <m/>
    <m/>
    <n v="0"/>
    <m/>
    <m/>
    <d v="1900-02-28T00:00:00"/>
    <n v="2019"/>
    <n v="4"/>
    <s v=""/>
    <s v=""/>
    <s v=""/>
    <n v="0"/>
    <m/>
    <m/>
    <s v="2067-000"/>
    <s v=""/>
    <s v=""/>
    <s v="nem"/>
    <s v=""/>
    <x v="0"/>
  </r>
  <r>
    <s v="7_2067-000"/>
    <m/>
    <n v="7"/>
    <s v="2067-000"/>
    <m/>
    <m/>
    <m/>
    <x v="0"/>
    <s v="J36"/>
    <s v="komfortnövelés"/>
    <n v="1"/>
    <n v="1"/>
    <n v="19397200"/>
    <s v="Ft/kocsi"/>
    <n v="0"/>
    <n v="19397200"/>
    <m/>
    <m/>
    <d v="1900-02-28T00:00:00"/>
    <n v="2019"/>
    <n v="5"/>
    <n v="14000000"/>
    <n v="465430"/>
    <n v="10191504"/>
    <n v="44054134"/>
    <m/>
    <m/>
    <s v="2067-000"/>
    <s v=""/>
    <s v="kieső"/>
    <s v="igen"/>
    <n v="45079737"/>
    <x v="0"/>
  </r>
  <r>
    <s v="7_2067-000"/>
    <m/>
    <n v="7"/>
    <s v="2067-000"/>
    <m/>
    <m/>
    <m/>
    <x v="1"/>
    <m/>
    <s v="energiaellátó csere"/>
    <n v="1"/>
    <n v="1"/>
    <n v="6763700"/>
    <s v="Ft/kocsi"/>
    <n v="0"/>
    <n v="6763700"/>
    <m/>
    <m/>
    <d v="1900-02-28T00:00:00"/>
    <n v="2019"/>
    <n v="5"/>
    <s v=""/>
    <s v=""/>
    <s v=""/>
    <n v="6763700"/>
    <m/>
    <m/>
    <s v="2067-000"/>
    <s v=""/>
    <s v="kieső"/>
    <s v="nem"/>
    <s v=""/>
    <x v="0"/>
  </r>
  <r>
    <s v="7_2067-000"/>
    <m/>
    <n v="7"/>
    <s v="2067-000"/>
    <m/>
    <m/>
    <m/>
    <x v="53"/>
    <m/>
    <s v="dugaszoló aljazat beépítése"/>
    <n v="1"/>
    <n v="1"/>
    <n v="1378400"/>
    <s v="Ft/kocsi"/>
    <n v="0"/>
    <n v="1378400"/>
    <m/>
    <m/>
    <d v="1900-02-28T00:00:00"/>
    <n v="2019"/>
    <n v="5"/>
    <s v=""/>
    <s v=""/>
    <s v=""/>
    <n v="1378400"/>
    <m/>
    <m/>
    <s v="2067-000"/>
    <s v=""/>
    <s v="kieső"/>
    <s v="nem"/>
    <s v=""/>
    <x v="0"/>
  </r>
  <r>
    <s v="7_2067-000"/>
    <m/>
    <n v="7"/>
    <s v="2067-000"/>
    <m/>
    <m/>
    <m/>
    <x v="2"/>
    <m/>
    <s v="infracsap beépítés"/>
    <n v="1"/>
    <n v="1"/>
    <n v="1309400"/>
    <s v="Ft/kocsi"/>
    <n v="30"/>
    <n v="1309400"/>
    <m/>
    <m/>
    <d v="1900-02-28T00:00:00"/>
    <n v="2019"/>
    <n v="5"/>
    <s v=""/>
    <s v=""/>
    <s v=""/>
    <n v="1309400"/>
    <m/>
    <m/>
    <s v="2067-000"/>
    <s v=""/>
    <s v="kieső"/>
    <s v="nem"/>
    <s v=""/>
    <x v="0"/>
  </r>
  <r>
    <s v="7_2067-000"/>
    <m/>
    <n v="7"/>
    <s v="2067-000"/>
    <m/>
    <m/>
    <m/>
    <x v="3"/>
    <m/>
    <s v="LED poggyásztér világítás"/>
    <n v="1"/>
    <n v="1"/>
    <n v="27200"/>
    <s v="Ft/db"/>
    <n v="30"/>
    <n v="27200"/>
    <m/>
    <m/>
    <d v="1900-02-28T00:00:00"/>
    <n v="2019"/>
    <n v="5"/>
    <s v=""/>
    <s v=""/>
    <s v=""/>
    <n v="27200"/>
    <m/>
    <m/>
    <s v="2067-000"/>
    <s v=""/>
    <s v="kieső"/>
    <s v="nem"/>
    <s v=""/>
    <x v="0"/>
  </r>
  <r>
    <s v="7_2067-000"/>
    <m/>
    <n v="7"/>
    <s v="2067-000"/>
    <m/>
    <m/>
    <m/>
    <x v="4"/>
    <m/>
    <s v="új függöny beépítés"/>
    <n v="1"/>
    <n v="1"/>
    <n v="39000"/>
    <s v="Ft/db"/>
    <n v="60"/>
    <n v="39000"/>
    <m/>
    <m/>
    <d v="1900-02-28T00:00:00"/>
    <n v="2019"/>
    <n v="5"/>
    <s v=""/>
    <s v=""/>
    <s v=""/>
    <n v="39000"/>
    <m/>
    <m/>
    <s v="2067-000"/>
    <s v=""/>
    <s v="kieső"/>
    <s v="nem"/>
    <s v=""/>
    <x v="0"/>
  </r>
  <r>
    <s v="7_2067-000"/>
    <m/>
    <n v="7"/>
    <s v="2067-000"/>
    <m/>
    <m/>
    <m/>
    <x v="5"/>
    <m/>
    <s v="előtér mennyezet átalakítás"/>
    <n v="1"/>
    <n v="1"/>
    <n v="630700"/>
    <s v="Ft/kocsi"/>
    <s v="-"/>
    <n v="630700"/>
    <m/>
    <m/>
    <d v="1900-02-28T00:00:00"/>
    <n v="2019"/>
    <n v="5"/>
    <s v=""/>
    <s v=""/>
    <s v=""/>
    <n v="630700"/>
    <m/>
    <m/>
    <s v="2067-000"/>
    <s v=""/>
    <s v="kieső"/>
    <s v="nem"/>
    <s v=""/>
    <x v="0"/>
  </r>
  <r>
    <s v="7_2067-000"/>
    <m/>
    <n v="7"/>
    <s v="2067-000"/>
    <m/>
    <m/>
    <m/>
    <x v="6"/>
    <s v="J40"/>
    <s v="UIC csere, zöldhurok"/>
    <n v="1"/>
    <n v="1"/>
    <n v="3529900"/>
    <s v="Ft/kocsi"/>
    <n v="0"/>
    <m/>
    <n v="3529900"/>
    <m/>
    <d v="1900-02-28T00:00:00"/>
    <n v="2019"/>
    <n v="5"/>
    <s v=""/>
    <s v=""/>
    <s v=""/>
    <n v="3529900"/>
    <m/>
    <m/>
    <s v="2067-000"/>
    <s v=""/>
    <s v="kieső"/>
    <s v="nem"/>
    <s v=""/>
    <x v="1"/>
  </r>
  <r>
    <s v="7_2067-000"/>
    <m/>
    <n v="7"/>
    <s v="2067-000"/>
    <m/>
    <m/>
    <m/>
    <x v="7"/>
    <m/>
    <s v="AFE beépítés"/>
    <n v="1"/>
    <n v="1"/>
    <n v="2253800"/>
    <s v="Ft/kocsi"/>
    <n v="10"/>
    <m/>
    <n v="2253800"/>
    <m/>
    <d v="1900-02-28T00:00:00"/>
    <n v="2019"/>
    <n v="5"/>
    <s v=""/>
    <s v=""/>
    <s v=""/>
    <n v="2253800"/>
    <m/>
    <m/>
    <s v="2067-000"/>
    <s v=""/>
    <s v="kieső"/>
    <s v="nem"/>
    <s v=""/>
    <x v="1"/>
  </r>
  <r>
    <s v="7_2067-000"/>
    <m/>
    <n v="7"/>
    <s v="2067-000"/>
    <m/>
    <m/>
    <m/>
    <x v="8"/>
    <m/>
    <s v="UIC kábel"/>
    <n v="1"/>
    <n v="1"/>
    <s v="x"/>
    <m/>
    <m/>
    <m/>
    <n v="0"/>
    <m/>
    <d v="1900-02-28T00:00:00"/>
    <n v="2019"/>
    <n v="5"/>
    <s v=""/>
    <s v=""/>
    <s v=""/>
    <n v="0"/>
    <m/>
    <m/>
    <s v="2067-000"/>
    <s v=""/>
    <s v="kieső"/>
    <s v="nem"/>
    <s v=""/>
    <x v="1"/>
  </r>
  <r>
    <s v="7_2067-000"/>
    <m/>
    <n v="7"/>
    <s v="2067-000"/>
    <m/>
    <m/>
    <m/>
    <x v="9"/>
    <m/>
    <s v="hangosítás kiépítés (fix beépítésű mikrofonnal)"/>
    <n v="1"/>
    <n v="1"/>
    <s v="x"/>
    <m/>
    <m/>
    <m/>
    <n v="0"/>
    <m/>
    <d v="1900-02-28T00:00:00"/>
    <n v="2019"/>
    <n v="5"/>
    <s v=""/>
    <s v=""/>
    <s v=""/>
    <n v="0"/>
    <m/>
    <m/>
    <s v="2067-000"/>
    <s v=""/>
    <s v="kieső"/>
    <s v="nem"/>
    <s v=""/>
    <x v="1"/>
  </r>
  <r>
    <s v="7_2067-000"/>
    <m/>
    <n v="7"/>
    <s v="2067-000"/>
    <m/>
    <m/>
    <m/>
    <x v="54"/>
    <m/>
    <m/>
    <m/>
    <n v="1"/>
    <s v="x"/>
    <m/>
    <m/>
    <n v="0"/>
    <m/>
    <m/>
    <d v="1900-02-28T00:00:00"/>
    <n v="2019"/>
    <n v="5"/>
    <s v=""/>
    <s v=""/>
    <s v=""/>
    <n v="0"/>
    <m/>
    <m/>
    <s v="2067-000"/>
    <s v=""/>
    <s v="kieső"/>
    <s v="nem"/>
    <s v=""/>
    <x v="0"/>
  </r>
  <r>
    <s v="7_2067-000"/>
    <m/>
    <n v="7"/>
    <s v="2067-000"/>
    <m/>
    <m/>
    <m/>
    <x v="10"/>
    <m/>
    <s v="érintésvédelem"/>
    <n v="1"/>
    <n v="1"/>
    <n v="83700"/>
    <s v="Ft/kocsi"/>
    <n v="0"/>
    <n v="83700"/>
    <m/>
    <m/>
    <d v="1900-02-28T00:00:00"/>
    <n v="2019"/>
    <n v="5"/>
    <s v=""/>
    <s v=""/>
    <s v=""/>
    <n v="83700"/>
    <m/>
    <m/>
    <s v="2067-000"/>
    <s v=""/>
    <s v="kieső"/>
    <s v="nem"/>
    <s v=""/>
    <x v="0"/>
  </r>
  <r>
    <s v="7_2067-000"/>
    <m/>
    <n v="7"/>
    <s v="2067-000"/>
    <m/>
    <m/>
    <m/>
    <x v="11"/>
    <m/>
    <s v="forgócsap szilentblokk csere"/>
    <n v="1"/>
    <n v="1"/>
    <n v="144520"/>
    <s v="Ft/kocsi"/>
    <n v="0"/>
    <n v="144520"/>
    <m/>
    <m/>
    <d v="1900-02-28T00:00:00"/>
    <n v="2019"/>
    <n v="5"/>
    <s v=""/>
    <s v=""/>
    <s v=""/>
    <n v="144520"/>
    <m/>
    <m/>
    <s v="2067-000"/>
    <s v=""/>
    <s v="kieső"/>
    <s v="nem"/>
    <s v=""/>
    <x v="0"/>
  </r>
  <r>
    <s v="7_2067-000"/>
    <m/>
    <n v="7"/>
    <s v="2067-000"/>
    <m/>
    <m/>
    <m/>
    <x v="12"/>
    <m/>
    <s v="WC alatti acéllemez csere"/>
    <n v="1"/>
    <n v="1"/>
    <n v="1092200"/>
    <s v="Ft/kocsi"/>
    <n v="0"/>
    <n v="1092200"/>
    <m/>
    <m/>
    <d v="1900-02-28T00:00:00"/>
    <n v="2019"/>
    <n v="5"/>
    <s v=""/>
    <s v=""/>
    <s v=""/>
    <n v="1092200"/>
    <m/>
    <m/>
    <s v="2067-000"/>
    <s v=""/>
    <s v="kieső"/>
    <s v="nem"/>
    <s v=""/>
    <x v="0"/>
  </r>
  <r>
    <s v="7_2067-000"/>
    <m/>
    <n v="7"/>
    <s v="2067-000"/>
    <m/>
    <m/>
    <m/>
    <x v="13"/>
    <m/>
    <s v="WC padlótálca csere"/>
    <n v="1"/>
    <n v="1"/>
    <n v="1803400"/>
    <s v="Ft/kocsi"/>
    <n v="0"/>
    <n v="1803400"/>
    <m/>
    <m/>
    <d v="1900-02-28T00:00:00"/>
    <n v="2019"/>
    <n v="5"/>
    <s v=""/>
    <s v=""/>
    <s v=""/>
    <n v="1803400"/>
    <m/>
    <m/>
    <s v="2067-000"/>
    <s v=""/>
    <s v="kieső"/>
    <s v="nem"/>
    <s v=""/>
    <x v="0"/>
  </r>
  <r>
    <s v="7_2067-000"/>
    <m/>
    <n v="7"/>
    <s v="2067-000"/>
    <m/>
    <m/>
    <m/>
    <x v="55"/>
    <m/>
    <s v="ablak felújítás porszórás"/>
    <n v="1"/>
    <n v="1"/>
    <n v="2768500"/>
    <s v="Ft/kocsi"/>
    <n v="15"/>
    <n v="2768500"/>
    <m/>
    <m/>
    <d v="1900-02-28T00:00:00"/>
    <n v="2019"/>
    <n v="5"/>
    <s v=""/>
    <s v=""/>
    <s v=""/>
    <n v="2768500"/>
    <m/>
    <m/>
    <s v="2067-000"/>
    <s v=""/>
    <s v="kieső"/>
    <s v="nem"/>
    <s v=""/>
    <x v="0"/>
  </r>
  <r>
    <s v="7_2067-000"/>
    <m/>
    <n v="7"/>
    <s v="2067-000"/>
    <m/>
    <m/>
    <m/>
    <x v="15"/>
    <m/>
    <s v="teremajtó vésznyitás/nyomógombos nyitás"/>
    <n v="1"/>
    <n v="1"/>
    <n v="286800"/>
    <s v="Ft/kocsi"/>
    <n v="0"/>
    <m/>
    <n v="286800"/>
    <m/>
    <d v="1900-02-28T00:00:00"/>
    <n v="2019"/>
    <n v="5"/>
    <s v=""/>
    <s v=""/>
    <s v=""/>
    <n v="286800"/>
    <m/>
    <m/>
    <s v="2067-000"/>
    <s v=""/>
    <s v="kieső"/>
    <s v="nem"/>
    <s v=""/>
    <x v="1"/>
  </r>
  <r>
    <s v="7_2067-000"/>
    <m/>
    <n v="7"/>
    <s v="2067-000"/>
    <m/>
    <m/>
    <m/>
    <x v="16"/>
    <m/>
    <s v="komfortosított kocsik energiaellátó kiegészítés"/>
    <n v="1"/>
    <n v="1"/>
    <n v="137700"/>
    <s v="Ft/kocsi"/>
    <n v="0"/>
    <n v="137700"/>
    <m/>
    <m/>
    <d v="1900-02-28T00:00:00"/>
    <n v="2019"/>
    <n v="5"/>
    <s v=""/>
    <s v=""/>
    <s v=""/>
    <n v="137700"/>
    <m/>
    <m/>
    <s v="2067-000"/>
    <s v=""/>
    <s v="kieső"/>
    <s v="nem"/>
    <s v=""/>
    <x v="0"/>
  </r>
  <r>
    <s v="7_2067-000"/>
    <m/>
    <n v="7"/>
    <s v="2067-000"/>
    <m/>
    <m/>
    <m/>
    <x v="17"/>
    <m/>
    <s v="akkumulátor szekrény átalakítás"/>
    <n v="1"/>
    <n v="1"/>
    <n v="770400"/>
    <s v="Ft/kocsi"/>
    <n v="0"/>
    <n v="770400"/>
    <m/>
    <m/>
    <d v="1900-02-28T00:00:00"/>
    <n v="2019"/>
    <n v="5"/>
    <s v=""/>
    <s v=""/>
    <s v=""/>
    <n v="770400"/>
    <m/>
    <m/>
    <s v="2067-000"/>
    <s v=""/>
    <s v="kieső"/>
    <s v="nem"/>
    <s v=""/>
    <x v="0"/>
  </r>
  <r>
    <s v="7_2067-000"/>
    <m/>
    <n v="7"/>
    <s v="2067-000"/>
    <m/>
    <m/>
    <m/>
    <x v="18"/>
    <m/>
    <s v="poggyásztartó díszcsík"/>
    <n v="1"/>
    <n v="1"/>
    <n v="56500"/>
    <s v="Ft/kocsi"/>
    <n v="0"/>
    <n v="56500"/>
    <m/>
    <m/>
    <d v="1900-02-28T00:00:00"/>
    <n v="2019"/>
    <n v="5"/>
    <s v=""/>
    <s v=""/>
    <s v=""/>
    <n v="56500"/>
    <m/>
    <m/>
    <s v="2067-000"/>
    <s v=""/>
    <s v="kieső"/>
    <s v="nem"/>
    <s v=""/>
    <x v="0"/>
  </r>
  <r>
    <s v="7_2067-000"/>
    <m/>
    <n v="7"/>
    <s v="2067-000"/>
    <m/>
    <m/>
    <m/>
    <x v="19"/>
    <m/>
    <s v="klímavezérlő javítás"/>
    <n v="1"/>
    <n v="1"/>
    <n v="32217"/>
    <s v="Ft/kocsi"/>
    <n v="0"/>
    <n v="32217"/>
    <m/>
    <m/>
    <d v="1900-02-28T00:00:00"/>
    <n v="2019"/>
    <n v="5"/>
    <s v=""/>
    <s v=""/>
    <s v=""/>
    <n v="32217"/>
    <m/>
    <m/>
    <s v="2067-000"/>
    <s v=""/>
    <s v="kieső"/>
    <s v="nem"/>
    <s v=""/>
    <x v="0"/>
  </r>
  <r>
    <s v="7_2067-000"/>
    <m/>
    <n v="7"/>
    <s v="2067-000"/>
    <m/>
    <m/>
    <m/>
    <x v="20"/>
    <m/>
    <s v="előtér mennyezetajtó csere"/>
    <n v="1"/>
    <n v="1"/>
    <n v="574500"/>
    <m/>
    <m/>
    <n v="574500"/>
    <m/>
    <m/>
    <d v="1900-02-28T00:00:00"/>
    <n v="2019"/>
    <n v="5"/>
    <s v=""/>
    <s v=""/>
    <s v=""/>
    <n v="574500"/>
    <m/>
    <m/>
    <s v="2067-000"/>
    <s v=""/>
    <s v="kieső"/>
    <s v="nem"/>
    <s v=""/>
    <x v="0"/>
  </r>
  <r>
    <s v="7_2067-000"/>
    <m/>
    <n v="7"/>
    <s v="2067-000"/>
    <m/>
    <m/>
    <m/>
    <x v="21"/>
    <m/>
    <s v="szolgálati tároló kialakítás"/>
    <n v="1"/>
    <n v="1"/>
    <n v="2000000"/>
    <m/>
    <m/>
    <n v="2000000"/>
    <m/>
    <m/>
    <d v="1900-02-28T00:00:00"/>
    <n v="2019"/>
    <n v="5"/>
    <s v=""/>
    <s v=""/>
    <s v=""/>
    <n v="2000000"/>
    <m/>
    <m/>
    <s v="2067-000"/>
    <s v=""/>
    <s v="kieső"/>
    <s v="nem"/>
    <s v=""/>
    <x v="0"/>
  </r>
  <r>
    <s v="8_2067-000"/>
    <m/>
    <n v="8"/>
    <s v="2067-000"/>
    <m/>
    <m/>
    <m/>
    <x v="0"/>
    <s v="J36"/>
    <s v="komfortnövelés"/>
    <n v="1"/>
    <n v="1"/>
    <n v="19397200"/>
    <s v="Ft/kocsi"/>
    <n v="0"/>
    <n v="19397200"/>
    <m/>
    <m/>
    <d v="1900-02-28T00:00:00"/>
    <n v="2019"/>
    <n v="6"/>
    <n v="14000000"/>
    <n v="465430"/>
    <n v="10191504"/>
    <n v="44054134"/>
    <m/>
    <m/>
    <s v="2067-000"/>
    <s v=""/>
    <s v=""/>
    <s v="igen"/>
    <n v="43079737"/>
    <x v="0"/>
  </r>
  <r>
    <s v="8_2067-000"/>
    <m/>
    <n v="8"/>
    <s v="2067-000"/>
    <m/>
    <m/>
    <m/>
    <x v="1"/>
    <m/>
    <s v="energiaellátó csere"/>
    <n v="1"/>
    <n v="1"/>
    <n v="6763700"/>
    <s v="Ft/kocsi"/>
    <n v="0"/>
    <n v="6763700"/>
    <m/>
    <m/>
    <d v="1900-02-28T00:00:00"/>
    <n v="2019"/>
    <n v="6"/>
    <s v=""/>
    <s v=""/>
    <s v=""/>
    <n v="6763700"/>
    <m/>
    <m/>
    <s v="2067-000"/>
    <s v=""/>
    <s v=""/>
    <s v="nem"/>
    <s v=""/>
    <x v="0"/>
  </r>
  <r>
    <s v="8_2067-000"/>
    <m/>
    <n v="8"/>
    <s v="2067-000"/>
    <m/>
    <m/>
    <m/>
    <x v="53"/>
    <m/>
    <s v="dugaszoló aljazat beépítése"/>
    <n v="1"/>
    <n v="1"/>
    <n v="1378400"/>
    <s v="Ft/kocsi"/>
    <n v="0"/>
    <n v="1378400"/>
    <m/>
    <m/>
    <d v="1900-02-28T00:00:00"/>
    <n v="2019"/>
    <n v="6"/>
    <s v=""/>
    <s v=""/>
    <s v=""/>
    <n v="1378400"/>
    <m/>
    <m/>
    <s v="2067-000"/>
    <s v=""/>
    <s v=""/>
    <s v="nem"/>
    <s v=""/>
    <x v="0"/>
  </r>
  <r>
    <s v="8_2067-000"/>
    <m/>
    <n v="8"/>
    <s v="2067-000"/>
    <m/>
    <m/>
    <m/>
    <x v="2"/>
    <m/>
    <s v="infracsap beépítés"/>
    <n v="1"/>
    <n v="1"/>
    <n v="1309400"/>
    <s v="Ft/kocsi"/>
    <n v="30"/>
    <n v="1309400"/>
    <m/>
    <m/>
    <d v="1900-02-28T00:00:00"/>
    <n v="2019"/>
    <n v="6"/>
    <s v=""/>
    <s v=""/>
    <s v=""/>
    <n v="1309400"/>
    <m/>
    <m/>
    <s v="2067-000"/>
    <s v=""/>
    <s v=""/>
    <s v="nem"/>
    <s v=""/>
    <x v="0"/>
  </r>
  <r>
    <s v="8_2067-000"/>
    <m/>
    <n v="8"/>
    <s v="2067-000"/>
    <m/>
    <m/>
    <m/>
    <x v="3"/>
    <m/>
    <s v="LED poggyásztér világítás"/>
    <n v="1"/>
    <n v="1"/>
    <n v="27200"/>
    <s v="Ft/db"/>
    <n v="30"/>
    <n v="27200"/>
    <m/>
    <m/>
    <d v="1900-02-28T00:00:00"/>
    <n v="2019"/>
    <n v="6"/>
    <s v=""/>
    <s v=""/>
    <s v=""/>
    <n v="27200"/>
    <m/>
    <m/>
    <s v="2067-000"/>
    <s v=""/>
    <s v=""/>
    <s v="nem"/>
    <s v=""/>
    <x v="0"/>
  </r>
  <r>
    <s v="8_2067-000"/>
    <m/>
    <n v="8"/>
    <s v="2067-000"/>
    <m/>
    <m/>
    <m/>
    <x v="4"/>
    <m/>
    <s v="új függöny beépítés"/>
    <n v="1"/>
    <n v="1"/>
    <n v="39000"/>
    <s v="Ft/db"/>
    <n v="60"/>
    <n v="39000"/>
    <m/>
    <m/>
    <d v="1900-02-28T00:00:00"/>
    <n v="2019"/>
    <n v="6"/>
    <s v=""/>
    <s v=""/>
    <s v=""/>
    <n v="39000"/>
    <m/>
    <m/>
    <s v="2067-000"/>
    <s v=""/>
    <s v=""/>
    <s v="nem"/>
    <s v=""/>
    <x v="0"/>
  </r>
  <r>
    <s v="8_2067-000"/>
    <m/>
    <n v="8"/>
    <s v="2067-000"/>
    <m/>
    <m/>
    <m/>
    <x v="5"/>
    <m/>
    <s v="előtér mennyezet átalakítás"/>
    <n v="1"/>
    <n v="1"/>
    <n v="630700"/>
    <s v="Ft/kocsi"/>
    <s v="-"/>
    <n v="630700"/>
    <m/>
    <m/>
    <d v="1900-02-28T00:00:00"/>
    <n v="2019"/>
    <n v="6"/>
    <s v=""/>
    <s v=""/>
    <s v=""/>
    <n v="630700"/>
    <m/>
    <m/>
    <s v="2067-000"/>
    <s v=""/>
    <s v=""/>
    <s v="nem"/>
    <s v=""/>
    <x v="0"/>
  </r>
  <r>
    <s v="8_2067-000"/>
    <m/>
    <n v="8"/>
    <s v="2067-000"/>
    <m/>
    <m/>
    <m/>
    <x v="6"/>
    <s v="J40"/>
    <s v="UIC csere, zöldhurok"/>
    <n v="1"/>
    <n v="1"/>
    <n v="3529900"/>
    <s v="Ft/kocsi"/>
    <n v="0"/>
    <m/>
    <n v="3529900"/>
    <m/>
    <d v="1900-02-28T00:00:00"/>
    <n v="2019"/>
    <n v="6"/>
    <s v=""/>
    <s v=""/>
    <s v=""/>
    <n v="3529900"/>
    <m/>
    <m/>
    <s v="2067-000"/>
    <s v=""/>
    <s v=""/>
    <s v="nem"/>
    <s v=""/>
    <x v="1"/>
  </r>
  <r>
    <s v="8_2067-000"/>
    <m/>
    <n v="8"/>
    <s v="2067-000"/>
    <m/>
    <m/>
    <m/>
    <x v="7"/>
    <m/>
    <s v="AFE beépítés"/>
    <n v="1"/>
    <n v="1"/>
    <n v="2253800"/>
    <s v="Ft/kocsi"/>
    <n v="10"/>
    <m/>
    <n v="2253800"/>
    <m/>
    <d v="1900-02-28T00:00:00"/>
    <n v="2019"/>
    <n v="6"/>
    <s v=""/>
    <s v=""/>
    <s v=""/>
    <n v="2253800"/>
    <m/>
    <m/>
    <s v="2067-000"/>
    <s v=""/>
    <s v=""/>
    <s v="nem"/>
    <s v=""/>
    <x v="1"/>
  </r>
  <r>
    <s v="8_2067-000"/>
    <m/>
    <n v="8"/>
    <s v="2067-000"/>
    <m/>
    <m/>
    <m/>
    <x v="8"/>
    <m/>
    <s v="UIC kábel"/>
    <n v="1"/>
    <n v="1"/>
    <s v="x"/>
    <m/>
    <m/>
    <m/>
    <n v="0"/>
    <m/>
    <d v="1900-02-28T00:00:00"/>
    <n v="2019"/>
    <n v="6"/>
    <s v=""/>
    <s v=""/>
    <s v=""/>
    <n v="0"/>
    <m/>
    <m/>
    <s v="2067-000"/>
    <s v=""/>
    <s v=""/>
    <s v="nem"/>
    <s v=""/>
    <x v="1"/>
  </r>
  <r>
    <s v="8_2067-000"/>
    <m/>
    <n v="8"/>
    <s v="2067-000"/>
    <m/>
    <m/>
    <m/>
    <x v="9"/>
    <m/>
    <s v="hangosítás kiépítés (fix beépítésű mikrofonnal)"/>
    <n v="1"/>
    <n v="1"/>
    <s v="x"/>
    <m/>
    <m/>
    <m/>
    <n v="0"/>
    <m/>
    <d v="1900-02-28T00:00:00"/>
    <n v="2019"/>
    <n v="6"/>
    <s v=""/>
    <s v=""/>
    <s v=""/>
    <n v="0"/>
    <m/>
    <m/>
    <s v="2067-000"/>
    <s v=""/>
    <s v=""/>
    <s v="nem"/>
    <s v=""/>
    <x v="1"/>
  </r>
  <r>
    <s v="8_2067-000"/>
    <m/>
    <n v="8"/>
    <s v="2067-000"/>
    <m/>
    <m/>
    <m/>
    <x v="54"/>
    <m/>
    <m/>
    <m/>
    <n v="1"/>
    <s v="x"/>
    <m/>
    <m/>
    <n v="0"/>
    <m/>
    <m/>
    <d v="1900-02-28T00:00:00"/>
    <n v="2019"/>
    <n v="6"/>
    <s v=""/>
    <s v=""/>
    <s v=""/>
    <n v="0"/>
    <m/>
    <m/>
    <s v="2067-000"/>
    <s v=""/>
    <s v=""/>
    <s v="nem"/>
    <s v=""/>
    <x v="0"/>
  </r>
  <r>
    <s v="8_2067-000"/>
    <m/>
    <n v="8"/>
    <s v="2067-000"/>
    <m/>
    <m/>
    <m/>
    <x v="10"/>
    <m/>
    <s v="érintésvédelem"/>
    <n v="1"/>
    <n v="1"/>
    <n v="83700"/>
    <s v="Ft/kocsi"/>
    <n v="0"/>
    <n v="83700"/>
    <m/>
    <m/>
    <d v="1900-02-28T00:00:00"/>
    <n v="2019"/>
    <n v="6"/>
    <s v=""/>
    <s v=""/>
    <s v=""/>
    <n v="83700"/>
    <m/>
    <m/>
    <s v="2067-000"/>
    <s v=""/>
    <s v=""/>
    <s v="nem"/>
    <s v=""/>
    <x v="0"/>
  </r>
  <r>
    <s v="8_2067-000"/>
    <m/>
    <n v="8"/>
    <s v="2067-000"/>
    <m/>
    <m/>
    <m/>
    <x v="11"/>
    <m/>
    <s v="forgócsap szilentblokk csere"/>
    <n v="1"/>
    <n v="1"/>
    <n v="144520"/>
    <s v="Ft/kocsi"/>
    <n v="0"/>
    <n v="144520"/>
    <m/>
    <m/>
    <d v="1900-02-28T00:00:00"/>
    <n v="2019"/>
    <n v="6"/>
    <s v=""/>
    <s v=""/>
    <s v=""/>
    <n v="144520"/>
    <m/>
    <m/>
    <s v="2067-000"/>
    <s v=""/>
    <s v=""/>
    <s v="nem"/>
    <s v=""/>
    <x v="0"/>
  </r>
  <r>
    <s v="8_2067-000"/>
    <m/>
    <n v="8"/>
    <s v="2067-000"/>
    <m/>
    <m/>
    <m/>
    <x v="12"/>
    <m/>
    <s v="WC alatti acéllemez csere"/>
    <n v="1"/>
    <n v="1"/>
    <n v="1092200"/>
    <s v="Ft/kocsi"/>
    <n v="0"/>
    <n v="1092200"/>
    <m/>
    <m/>
    <d v="1900-02-28T00:00:00"/>
    <n v="2019"/>
    <n v="6"/>
    <s v=""/>
    <s v=""/>
    <s v=""/>
    <n v="1092200"/>
    <m/>
    <m/>
    <s v="2067-000"/>
    <s v=""/>
    <s v=""/>
    <s v="nem"/>
    <s v=""/>
    <x v="0"/>
  </r>
  <r>
    <s v="8_2067-000"/>
    <m/>
    <n v="8"/>
    <s v="2067-000"/>
    <m/>
    <m/>
    <m/>
    <x v="13"/>
    <m/>
    <s v="WC padlótálca csere"/>
    <n v="1"/>
    <n v="1"/>
    <n v="1803400"/>
    <s v="Ft/kocsi"/>
    <n v="0"/>
    <n v="1803400"/>
    <m/>
    <m/>
    <d v="1900-02-28T00:00:00"/>
    <n v="2019"/>
    <n v="6"/>
    <s v=""/>
    <s v=""/>
    <s v=""/>
    <n v="1803400"/>
    <m/>
    <m/>
    <s v="2067-000"/>
    <s v=""/>
    <s v=""/>
    <s v="nem"/>
    <s v=""/>
    <x v="0"/>
  </r>
  <r>
    <s v="8_2067-000"/>
    <m/>
    <n v="8"/>
    <s v="2067-000"/>
    <m/>
    <m/>
    <m/>
    <x v="55"/>
    <m/>
    <s v="ablak felújítás porszórás"/>
    <n v="1"/>
    <n v="1"/>
    <n v="2768500"/>
    <s v="Ft/kocsi"/>
    <n v="15"/>
    <n v="2768500"/>
    <m/>
    <m/>
    <d v="1900-02-28T00:00:00"/>
    <n v="2019"/>
    <n v="6"/>
    <s v=""/>
    <s v=""/>
    <s v=""/>
    <n v="2768500"/>
    <m/>
    <m/>
    <s v="2067-000"/>
    <s v=""/>
    <s v=""/>
    <s v="nem"/>
    <s v=""/>
    <x v="0"/>
  </r>
  <r>
    <s v="8_2067-000"/>
    <m/>
    <n v="8"/>
    <s v="2067-000"/>
    <m/>
    <m/>
    <m/>
    <x v="15"/>
    <m/>
    <s v="teremajtó vésznyitás/nyomógombos nyitás"/>
    <n v="1"/>
    <n v="1"/>
    <n v="286800"/>
    <s v="Ft/kocsi"/>
    <n v="0"/>
    <m/>
    <n v="286800"/>
    <m/>
    <d v="1900-02-28T00:00:00"/>
    <n v="2019"/>
    <n v="6"/>
    <s v=""/>
    <s v=""/>
    <s v=""/>
    <n v="286800"/>
    <m/>
    <m/>
    <s v="2067-000"/>
    <s v=""/>
    <s v=""/>
    <s v="nem"/>
    <s v=""/>
    <x v="1"/>
  </r>
  <r>
    <s v="8_2067-000"/>
    <m/>
    <n v="8"/>
    <s v="2067-000"/>
    <m/>
    <m/>
    <m/>
    <x v="16"/>
    <m/>
    <s v="komfortosított kocsik energiaellátó kiegészítés"/>
    <n v="1"/>
    <n v="1"/>
    <n v="137700"/>
    <s v="Ft/kocsi"/>
    <n v="0"/>
    <n v="137700"/>
    <m/>
    <m/>
    <d v="1900-02-28T00:00:00"/>
    <n v="2019"/>
    <n v="6"/>
    <s v=""/>
    <s v=""/>
    <s v=""/>
    <n v="137700"/>
    <m/>
    <m/>
    <s v="2067-000"/>
    <s v=""/>
    <s v=""/>
    <s v="nem"/>
    <s v=""/>
    <x v="0"/>
  </r>
  <r>
    <s v="8_2067-000"/>
    <m/>
    <n v="8"/>
    <s v="2067-000"/>
    <m/>
    <m/>
    <m/>
    <x v="17"/>
    <m/>
    <s v="akkumulátor szekrény átalakítás"/>
    <n v="1"/>
    <n v="1"/>
    <n v="770400"/>
    <s v="Ft/kocsi"/>
    <n v="0"/>
    <n v="770400"/>
    <m/>
    <m/>
    <d v="1900-02-28T00:00:00"/>
    <n v="2019"/>
    <n v="6"/>
    <s v=""/>
    <s v=""/>
    <s v=""/>
    <n v="770400"/>
    <m/>
    <m/>
    <s v="2067-000"/>
    <s v=""/>
    <s v=""/>
    <s v="nem"/>
    <s v=""/>
    <x v="0"/>
  </r>
  <r>
    <s v="8_2067-000"/>
    <m/>
    <n v="8"/>
    <s v="2067-000"/>
    <m/>
    <m/>
    <m/>
    <x v="18"/>
    <m/>
    <s v="poggyásztartó díszcsík"/>
    <n v="1"/>
    <n v="1"/>
    <n v="56500"/>
    <s v="Ft/kocsi"/>
    <n v="0"/>
    <n v="56500"/>
    <m/>
    <m/>
    <d v="1900-02-28T00:00:00"/>
    <n v="2019"/>
    <n v="6"/>
    <s v=""/>
    <s v=""/>
    <s v=""/>
    <n v="56500"/>
    <m/>
    <m/>
    <s v="2067-000"/>
    <s v=""/>
    <s v=""/>
    <s v="nem"/>
    <s v=""/>
    <x v="0"/>
  </r>
  <r>
    <s v="8_2067-000"/>
    <m/>
    <n v="8"/>
    <s v="2067-000"/>
    <m/>
    <m/>
    <m/>
    <x v="19"/>
    <m/>
    <s v="klímavezérlő javítás"/>
    <n v="1"/>
    <n v="1"/>
    <n v="32217"/>
    <s v="Ft/kocsi"/>
    <n v="0"/>
    <n v="32217"/>
    <m/>
    <m/>
    <d v="1900-02-28T00:00:00"/>
    <n v="2019"/>
    <n v="6"/>
    <s v=""/>
    <s v=""/>
    <s v=""/>
    <n v="32217"/>
    <m/>
    <m/>
    <s v="2067-000"/>
    <s v=""/>
    <s v=""/>
    <s v="nem"/>
    <s v=""/>
    <x v="0"/>
  </r>
  <r>
    <s v="8_2067-000"/>
    <m/>
    <n v="8"/>
    <s v="2067-000"/>
    <m/>
    <m/>
    <m/>
    <x v="20"/>
    <m/>
    <s v="előtér mennyezetajtó csere"/>
    <n v="1"/>
    <n v="1"/>
    <n v="574500"/>
    <m/>
    <m/>
    <n v="574500"/>
    <m/>
    <m/>
    <d v="1900-02-28T00:00:00"/>
    <n v="2019"/>
    <n v="6"/>
    <s v=""/>
    <s v=""/>
    <s v=""/>
    <n v="574500"/>
    <m/>
    <m/>
    <s v="2067-000"/>
    <s v=""/>
    <s v=""/>
    <s v="nem"/>
    <s v=""/>
    <x v="0"/>
  </r>
  <r>
    <s v="8_2067-000"/>
    <m/>
    <n v="8"/>
    <s v="2067-000"/>
    <m/>
    <m/>
    <m/>
    <x v="21"/>
    <m/>
    <s v="szolgálati tároló kialakítás"/>
    <n v="1"/>
    <n v="0"/>
    <n v="2000000"/>
    <m/>
    <m/>
    <n v="0"/>
    <m/>
    <m/>
    <d v="1900-02-28T00:00:00"/>
    <n v="2019"/>
    <n v="6"/>
    <s v=""/>
    <s v=""/>
    <s v=""/>
    <n v="0"/>
    <m/>
    <m/>
    <s v="2067-000"/>
    <s v=""/>
    <s v=""/>
    <s v="nem"/>
    <s v=""/>
    <x v="0"/>
  </r>
  <r>
    <s v="9_2067-000"/>
    <m/>
    <n v="9"/>
    <s v="2067-000"/>
    <m/>
    <m/>
    <m/>
    <x v="0"/>
    <s v="J36"/>
    <s v="komfortnövelés"/>
    <n v="1"/>
    <n v="1"/>
    <n v="19397200"/>
    <s v="Ft/kocsi"/>
    <n v="0"/>
    <n v="19397200"/>
    <m/>
    <m/>
    <d v="1900-02-28T00:00:00"/>
    <n v="2019"/>
    <n v="7"/>
    <n v="14000000"/>
    <n v="465430"/>
    <n v="10191504"/>
    <n v="44054134"/>
    <m/>
    <m/>
    <s v="2067-000"/>
    <s v=""/>
    <s v=""/>
    <s v="igen"/>
    <n v="43079737"/>
    <x v="0"/>
  </r>
  <r>
    <s v="9_2067-000"/>
    <m/>
    <n v="9"/>
    <s v="2067-000"/>
    <m/>
    <m/>
    <m/>
    <x v="1"/>
    <m/>
    <s v="energiaellátó csere"/>
    <n v="1"/>
    <n v="1"/>
    <n v="6763700"/>
    <s v="Ft/kocsi"/>
    <n v="0"/>
    <n v="6763700"/>
    <m/>
    <m/>
    <d v="1900-02-28T00:00:00"/>
    <n v="2019"/>
    <n v="7"/>
    <s v=""/>
    <s v=""/>
    <s v=""/>
    <n v="6763700"/>
    <m/>
    <m/>
    <s v="2067-000"/>
    <s v=""/>
    <s v=""/>
    <s v="nem"/>
    <s v=""/>
    <x v="0"/>
  </r>
  <r>
    <s v="9_2067-000"/>
    <m/>
    <n v="9"/>
    <s v="2067-000"/>
    <m/>
    <m/>
    <m/>
    <x v="53"/>
    <m/>
    <s v="dugaszoló aljazat beépítése"/>
    <n v="1"/>
    <n v="1"/>
    <n v="1378400"/>
    <s v="Ft/kocsi"/>
    <n v="0"/>
    <n v="1378400"/>
    <m/>
    <m/>
    <d v="1900-02-28T00:00:00"/>
    <n v="2019"/>
    <n v="7"/>
    <s v=""/>
    <s v=""/>
    <s v=""/>
    <n v="1378400"/>
    <m/>
    <m/>
    <s v="2067-000"/>
    <s v=""/>
    <s v=""/>
    <s v="nem"/>
    <s v=""/>
    <x v="0"/>
  </r>
  <r>
    <s v="9_2067-000"/>
    <m/>
    <n v="9"/>
    <s v="2067-000"/>
    <m/>
    <m/>
    <m/>
    <x v="2"/>
    <m/>
    <s v="infracsap beépítés"/>
    <n v="1"/>
    <n v="1"/>
    <n v="1309400"/>
    <s v="Ft/kocsi"/>
    <n v="30"/>
    <n v="1309400"/>
    <m/>
    <m/>
    <d v="1900-02-28T00:00:00"/>
    <n v="2019"/>
    <n v="7"/>
    <s v=""/>
    <s v=""/>
    <s v=""/>
    <n v="1309400"/>
    <m/>
    <m/>
    <s v="2067-000"/>
    <s v=""/>
    <s v=""/>
    <s v="nem"/>
    <s v=""/>
    <x v="0"/>
  </r>
  <r>
    <s v="9_2067-000"/>
    <m/>
    <n v="9"/>
    <s v="2067-000"/>
    <m/>
    <m/>
    <m/>
    <x v="3"/>
    <m/>
    <s v="LED poggyásztér világítás"/>
    <n v="1"/>
    <n v="1"/>
    <n v="27200"/>
    <s v="Ft/db"/>
    <n v="30"/>
    <n v="27200"/>
    <m/>
    <m/>
    <d v="1900-02-28T00:00:00"/>
    <n v="2019"/>
    <n v="7"/>
    <s v=""/>
    <s v=""/>
    <s v=""/>
    <n v="27200"/>
    <m/>
    <m/>
    <s v="2067-000"/>
    <s v=""/>
    <s v=""/>
    <s v="nem"/>
    <s v=""/>
    <x v="0"/>
  </r>
  <r>
    <s v="9_2067-000"/>
    <m/>
    <n v="9"/>
    <s v="2067-000"/>
    <m/>
    <m/>
    <m/>
    <x v="4"/>
    <m/>
    <s v="új függöny beépítés"/>
    <n v="1"/>
    <n v="1"/>
    <n v="39000"/>
    <s v="Ft/db"/>
    <n v="60"/>
    <n v="39000"/>
    <m/>
    <m/>
    <d v="1900-02-28T00:00:00"/>
    <n v="2019"/>
    <n v="7"/>
    <s v=""/>
    <s v=""/>
    <s v=""/>
    <n v="39000"/>
    <m/>
    <m/>
    <s v="2067-000"/>
    <s v=""/>
    <s v=""/>
    <s v="nem"/>
    <s v=""/>
    <x v="0"/>
  </r>
  <r>
    <s v="9_2067-000"/>
    <m/>
    <n v="9"/>
    <s v="2067-000"/>
    <m/>
    <m/>
    <m/>
    <x v="5"/>
    <m/>
    <s v="előtér mennyezet átalakítás"/>
    <n v="1"/>
    <n v="1"/>
    <n v="630700"/>
    <s v="Ft/kocsi"/>
    <s v="-"/>
    <n v="630700"/>
    <m/>
    <m/>
    <d v="1900-02-28T00:00:00"/>
    <n v="2019"/>
    <n v="7"/>
    <s v=""/>
    <s v=""/>
    <s v=""/>
    <n v="630700"/>
    <m/>
    <m/>
    <s v="2067-000"/>
    <s v=""/>
    <s v=""/>
    <s v="nem"/>
    <s v=""/>
    <x v="0"/>
  </r>
  <r>
    <s v="9_2067-000"/>
    <m/>
    <n v="9"/>
    <s v="2067-000"/>
    <m/>
    <m/>
    <m/>
    <x v="6"/>
    <s v="J40"/>
    <s v="UIC csere, zöldhurok"/>
    <n v="1"/>
    <n v="1"/>
    <n v="3529900"/>
    <s v="Ft/kocsi"/>
    <n v="0"/>
    <m/>
    <n v="3529900"/>
    <m/>
    <d v="1900-02-28T00:00:00"/>
    <n v="2019"/>
    <n v="7"/>
    <s v=""/>
    <s v=""/>
    <s v=""/>
    <n v="3529900"/>
    <m/>
    <m/>
    <s v="2067-000"/>
    <s v=""/>
    <s v=""/>
    <s v="nem"/>
    <s v=""/>
    <x v="1"/>
  </r>
  <r>
    <s v="9_2067-000"/>
    <m/>
    <n v="9"/>
    <s v="2067-000"/>
    <m/>
    <m/>
    <m/>
    <x v="7"/>
    <m/>
    <s v="AFE beépítés"/>
    <n v="1"/>
    <n v="1"/>
    <n v="2253800"/>
    <s v="Ft/kocsi"/>
    <n v="10"/>
    <m/>
    <n v="2253800"/>
    <m/>
    <d v="1900-02-28T00:00:00"/>
    <n v="2019"/>
    <n v="7"/>
    <s v=""/>
    <s v=""/>
    <s v=""/>
    <n v="2253800"/>
    <m/>
    <m/>
    <s v="2067-000"/>
    <s v=""/>
    <s v=""/>
    <s v="nem"/>
    <s v=""/>
    <x v="1"/>
  </r>
  <r>
    <s v="9_2067-000"/>
    <m/>
    <n v="9"/>
    <s v="2067-000"/>
    <m/>
    <m/>
    <m/>
    <x v="8"/>
    <m/>
    <s v="UIC kábel"/>
    <n v="1"/>
    <n v="1"/>
    <s v="x"/>
    <m/>
    <m/>
    <m/>
    <n v="0"/>
    <m/>
    <d v="1900-02-28T00:00:00"/>
    <n v="2019"/>
    <n v="7"/>
    <s v=""/>
    <s v=""/>
    <s v=""/>
    <n v="0"/>
    <m/>
    <m/>
    <s v="2067-000"/>
    <s v=""/>
    <s v=""/>
    <s v="nem"/>
    <s v=""/>
    <x v="1"/>
  </r>
  <r>
    <s v="9_2067-000"/>
    <m/>
    <n v="9"/>
    <s v="2067-000"/>
    <m/>
    <m/>
    <m/>
    <x v="9"/>
    <m/>
    <s v="hangosítás kiépítés (fix beépítésű mikrofonnal)"/>
    <n v="1"/>
    <n v="1"/>
    <s v="x"/>
    <m/>
    <m/>
    <m/>
    <n v="0"/>
    <m/>
    <d v="1900-02-28T00:00:00"/>
    <n v="2019"/>
    <n v="7"/>
    <s v=""/>
    <s v=""/>
    <s v=""/>
    <n v="0"/>
    <m/>
    <m/>
    <s v="2067-000"/>
    <s v=""/>
    <s v=""/>
    <s v="nem"/>
    <s v=""/>
    <x v="1"/>
  </r>
  <r>
    <s v="9_2067-000"/>
    <m/>
    <n v="9"/>
    <s v="2067-000"/>
    <m/>
    <m/>
    <m/>
    <x v="54"/>
    <m/>
    <m/>
    <m/>
    <n v="1"/>
    <s v="x"/>
    <m/>
    <m/>
    <n v="0"/>
    <m/>
    <m/>
    <d v="1900-02-28T00:00:00"/>
    <n v="2019"/>
    <n v="7"/>
    <s v=""/>
    <s v=""/>
    <s v=""/>
    <n v="0"/>
    <m/>
    <m/>
    <s v="2067-000"/>
    <s v=""/>
    <s v=""/>
    <s v="nem"/>
    <s v=""/>
    <x v="0"/>
  </r>
  <r>
    <s v="9_2067-000"/>
    <m/>
    <n v="9"/>
    <s v="2067-000"/>
    <m/>
    <m/>
    <m/>
    <x v="10"/>
    <m/>
    <s v="érintésvédelem"/>
    <n v="1"/>
    <n v="1"/>
    <n v="83700"/>
    <s v="Ft/kocsi"/>
    <n v="0"/>
    <n v="83700"/>
    <m/>
    <m/>
    <d v="1900-02-28T00:00:00"/>
    <n v="2019"/>
    <n v="7"/>
    <s v=""/>
    <s v=""/>
    <s v=""/>
    <n v="83700"/>
    <m/>
    <m/>
    <s v="2067-000"/>
    <s v=""/>
    <s v=""/>
    <s v="nem"/>
    <s v=""/>
    <x v="0"/>
  </r>
  <r>
    <s v="9_2067-000"/>
    <m/>
    <n v="9"/>
    <s v="2067-000"/>
    <m/>
    <m/>
    <m/>
    <x v="11"/>
    <m/>
    <s v="forgócsap szilentblokk csere"/>
    <n v="1"/>
    <n v="1"/>
    <n v="144520"/>
    <s v="Ft/kocsi"/>
    <n v="0"/>
    <n v="144520"/>
    <m/>
    <m/>
    <d v="1900-02-28T00:00:00"/>
    <n v="2019"/>
    <n v="7"/>
    <s v=""/>
    <s v=""/>
    <s v=""/>
    <n v="144520"/>
    <m/>
    <m/>
    <s v="2067-000"/>
    <s v=""/>
    <s v=""/>
    <s v="nem"/>
    <s v=""/>
    <x v="0"/>
  </r>
  <r>
    <s v="9_2067-000"/>
    <m/>
    <n v="9"/>
    <s v="2067-000"/>
    <m/>
    <m/>
    <m/>
    <x v="12"/>
    <m/>
    <s v="WC alatti acéllemez csere"/>
    <n v="1"/>
    <n v="1"/>
    <n v="1092200"/>
    <s v="Ft/kocsi"/>
    <n v="0"/>
    <n v="1092200"/>
    <m/>
    <m/>
    <d v="1900-02-28T00:00:00"/>
    <n v="2019"/>
    <n v="7"/>
    <s v=""/>
    <s v=""/>
    <s v=""/>
    <n v="1092200"/>
    <m/>
    <m/>
    <s v="2067-000"/>
    <s v=""/>
    <s v=""/>
    <s v="nem"/>
    <s v=""/>
    <x v="0"/>
  </r>
  <r>
    <s v="9_2067-000"/>
    <m/>
    <n v="9"/>
    <s v="2067-000"/>
    <m/>
    <m/>
    <m/>
    <x v="13"/>
    <m/>
    <s v="WC padlótálca csere"/>
    <n v="1"/>
    <n v="1"/>
    <n v="1803400"/>
    <s v="Ft/kocsi"/>
    <n v="0"/>
    <n v="1803400"/>
    <m/>
    <m/>
    <d v="1900-02-28T00:00:00"/>
    <n v="2019"/>
    <n v="7"/>
    <s v=""/>
    <s v=""/>
    <s v=""/>
    <n v="1803400"/>
    <m/>
    <m/>
    <s v="2067-000"/>
    <s v=""/>
    <s v=""/>
    <s v="nem"/>
    <s v=""/>
    <x v="0"/>
  </r>
  <r>
    <s v="9_2067-000"/>
    <m/>
    <n v="9"/>
    <s v="2067-000"/>
    <m/>
    <m/>
    <m/>
    <x v="55"/>
    <m/>
    <s v="ablak felújítás porszórás"/>
    <n v="1"/>
    <n v="1"/>
    <n v="2768500"/>
    <s v="Ft/kocsi"/>
    <n v="15"/>
    <n v="2768500"/>
    <m/>
    <m/>
    <d v="1900-02-28T00:00:00"/>
    <n v="2019"/>
    <n v="7"/>
    <s v=""/>
    <s v=""/>
    <s v=""/>
    <n v="2768500"/>
    <m/>
    <m/>
    <s v="2067-000"/>
    <s v=""/>
    <s v=""/>
    <s v="nem"/>
    <s v=""/>
    <x v="0"/>
  </r>
  <r>
    <s v="9_2067-000"/>
    <m/>
    <n v="9"/>
    <s v="2067-000"/>
    <m/>
    <m/>
    <m/>
    <x v="15"/>
    <m/>
    <s v="teremajtó vésznyitás/nyomógombos nyitás"/>
    <n v="1"/>
    <n v="1"/>
    <n v="286800"/>
    <s v="Ft/kocsi"/>
    <n v="0"/>
    <m/>
    <n v="286800"/>
    <m/>
    <d v="1900-02-28T00:00:00"/>
    <n v="2019"/>
    <n v="7"/>
    <s v=""/>
    <s v=""/>
    <s v=""/>
    <n v="286800"/>
    <m/>
    <m/>
    <s v="2067-000"/>
    <s v=""/>
    <s v=""/>
    <s v="nem"/>
    <s v=""/>
    <x v="1"/>
  </r>
  <r>
    <s v="9_2067-000"/>
    <m/>
    <n v="9"/>
    <s v="2067-000"/>
    <m/>
    <m/>
    <m/>
    <x v="16"/>
    <m/>
    <s v="komfortosított kocsik energiaellátó kiegészítés"/>
    <n v="1"/>
    <n v="1"/>
    <n v="137700"/>
    <s v="Ft/kocsi"/>
    <n v="0"/>
    <n v="137700"/>
    <m/>
    <m/>
    <d v="1900-02-28T00:00:00"/>
    <n v="2019"/>
    <n v="7"/>
    <s v=""/>
    <s v=""/>
    <s v=""/>
    <n v="137700"/>
    <m/>
    <m/>
    <s v="2067-000"/>
    <s v=""/>
    <s v=""/>
    <s v="nem"/>
    <s v=""/>
    <x v="0"/>
  </r>
  <r>
    <s v="9_2067-000"/>
    <m/>
    <n v="9"/>
    <s v="2067-000"/>
    <m/>
    <m/>
    <m/>
    <x v="17"/>
    <m/>
    <s v="akkumulátor szekrény átalakítás"/>
    <n v="1"/>
    <n v="1"/>
    <n v="770400"/>
    <s v="Ft/kocsi"/>
    <n v="0"/>
    <n v="770400"/>
    <m/>
    <m/>
    <d v="1900-02-28T00:00:00"/>
    <n v="2019"/>
    <n v="7"/>
    <s v=""/>
    <s v=""/>
    <s v=""/>
    <n v="770400"/>
    <m/>
    <m/>
    <s v="2067-000"/>
    <s v=""/>
    <s v=""/>
    <s v="nem"/>
    <s v=""/>
    <x v="0"/>
  </r>
  <r>
    <s v="9_2067-000"/>
    <m/>
    <n v="9"/>
    <s v="2067-000"/>
    <m/>
    <m/>
    <m/>
    <x v="18"/>
    <m/>
    <s v="poggyásztartó díszcsík"/>
    <n v="1"/>
    <n v="1"/>
    <n v="56500"/>
    <s v="Ft/kocsi"/>
    <n v="0"/>
    <n v="56500"/>
    <m/>
    <m/>
    <d v="1900-02-28T00:00:00"/>
    <n v="2019"/>
    <n v="7"/>
    <s v=""/>
    <s v=""/>
    <s v=""/>
    <n v="56500"/>
    <m/>
    <m/>
    <s v="2067-000"/>
    <s v=""/>
    <s v=""/>
    <s v="nem"/>
    <s v=""/>
    <x v="0"/>
  </r>
  <r>
    <s v="9_2067-000"/>
    <m/>
    <n v="9"/>
    <s v="2067-000"/>
    <m/>
    <m/>
    <m/>
    <x v="19"/>
    <m/>
    <s v="klímavezérlő javítás"/>
    <n v="1"/>
    <n v="1"/>
    <n v="32217"/>
    <s v="Ft/kocsi"/>
    <n v="0"/>
    <n v="32217"/>
    <m/>
    <m/>
    <d v="1900-02-28T00:00:00"/>
    <n v="2019"/>
    <n v="7"/>
    <s v=""/>
    <s v=""/>
    <s v=""/>
    <n v="32217"/>
    <m/>
    <m/>
    <s v="2067-000"/>
    <s v=""/>
    <s v=""/>
    <s v="nem"/>
    <s v=""/>
    <x v="0"/>
  </r>
  <r>
    <s v="9_2067-000"/>
    <m/>
    <n v="9"/>
    <s v="2067-000"/>
    <m/>
    <m/>
    <m/>
    <x v="20"/>
    <m/>
    <s v="előtér mennyezetajtó csere"/>
    <n v="1"/>
    <n v="1"/>
    <n v="574500"/>
    <m/>
    <m/>
    <n v="574500"/>
    <m/>
    <m/>
    <d v="1900-02-28T00:00:00"/>
    <n v="2019"/>
    <n v="7"/>
    <s v=""/>
    <s v=""/>
    <s v=""/>
    <n v="574500"/>
    <m/>
    <m/>
    <s v="2067-000"/>
    <s v=""/>
    <s v=""/>
    <s v="nem"/>
    <s v=""/>
    <x v="0"/>
  </r>
  <r>
    <s v="9_2067-000"/>
    <m/>
    <n v="9"/>
    <s v="2067-000"/>
    <m/>
    <m/>
    <m/>
    <x v="21"/>
    <m/>
    <s v="szolgálati tároló kialakítás"/>
    <n v="1"/>
    <n v="0"/>
    <n v="2000000"/>
    <m/>
    <m/>
    <n v="0"/>
    <m/>
    <m/>
    <d v="1900-02-28T00:00:00"/>
    <n v="2019"/>
    <n v="7"/>
    <s v=""/>
    <s v=""/>
    <s v=""/>
    <n v="0"/>
    <m/>
    <m/>
    <s v="2067-000"/>
    <s v=""/>
    <s v=""/>
    <s v="nem"/>
    <s v=""/>
    <x v="0"/>
  </r>
  <r>
    <s v="10_2067-000"/>
    <m/>
    <n v="10"/>
    <s v="2067-000"/>
    <m/>
    <m/>
    <m/>
    <x v="0"/>
    <s v="J36"/>
    <s v="komfortnövelés"/>
    <n v="1"/>
    <n v="1"/>
    <n v="19397200"/>
    <s v="Ft/kocsi"/>
    <n v="0"/>
    <n v="19397200"/>
    <m/>
    <m/>
    <d v="1900-02-28T00:00:00"/>
    <n v="2019"/>
    <n v="8"/>
    <n v="14000000"/>
    <n v="465430"/>
    <n v="10191504"/>
    <n v="44054134"/>
    <m/>
    <m/>
    <s v="2067-000"/>
    <s v=""/>
    <s v="kieső"/>
    <s v="igen"/>
    <n v="45079737"/>
    <x v="0"/>
  </r>
  <r>
    <s v="10_2067-000"/>
    <m/>
    <n v="10"/>
    <s v="2067-000"/>
    <m/>
    <m/>
    <m/>
    <x v="1"/>
    <m/>
    <s v="energiaellátó csere"/>
    <n v="1"/>
    <n v="1"/>
    <n v="6763700"/>
    <s v="Ft/kocsi"/>
    <n v="0"/>
    <n v="6763700"/>
    <m/>
    <m/>
    <d v="1900-02-28T00:00:00"/>
    <n v="2019"/>
    <n v="8"/>
    <s v=""/>
    <s v=""/>
    <s v=""/>
    <n v="6763700"/>
    <m/>
    <m/>
    <s v="2067-000"/>
    <s v=""/>
    <s v="kieső"/>
    <s v="nem"/>
    <s v=""/>
    <x v="0"/>
  </r>
  <r>
    <s v="10_2067-000"/>
    <m/>
    <n v="10"/>
    <s v="2067-000"/>
    <m/>
    <m/>
    <m/>
    <x v="53"/>
    <m/>
    <s v="dugaszoló aljazat beépítése"/>
    <n v="1"/>
    <n v="1"/>
    <n v="1378400"/>
    <s v="Ft/kocsi"/>
    <n v="0"/>
    <n v="1378400"/>
    <m/>
    <m/>
    <d v="1900-02-28T00:00:00"/>
    <n v="2019"/>
    <n v="8"/>
    <s v=""/>
    <s v=""/>
    <s v=""/>
    <n v="1378400"/>
    <m/>
    <m/>
    <s v="2067-000"/>
    <s v=""/>
    <s v="kieső"/>
    <s v="nem"/>
    <s v=""/>
    <x v="0"/>
  </r>
  <r>
    <s v="10_2067-000"/>
    <m/>
    <n v="10"/>
    <s v="2067-000"/>
    <m/>
    <m/>
    <m/>
    <x v="2"/>
    <m/>
    <s v="infracsap beépítés"/>
    <n v="1"/>
    <n v="1"/>
    <n v="1309400"/>
    <s v="Ft/kocsi"/>
    <n v="30"/>
    <n v="1309400"/>
    <m/>
    <m/>
    <d v="1900-02-28T00:00:00"/>
    <n v="2019"/>
    <n v="8"/>
    <s v=""/>
    <s v=""/>
    <s v=""/>
    <n v="1309400"/>
    <m/>
    <m/>
    <s v="2067-000"/>
    <s v=""/>
    <s v="kieső"/>
    <s v="nem"/>
    <s v=""/>
    <x v="0"/>
  </r>
  <r>
    <s v="10_2067-000"/>
    <m/>
    <n v="10"/>
    <s v="2067-000"/>
    <m/>
    <m/>
    <m/>
    <x v="3"/>
    <m/>
    <s v="LED poggyásztér világítás"/>
    <n v="1"/>
    <n v="1"/>
    <n v="27200"/>
    <s v="Ft/db"/>
    <n v="30"/>
    <n v="27200"/>
    <m/>
    <m/>
    <d v="1900-02-28T00:00:00"/>
    <n v="2019"/>
    <n v="8"/>
    <s v=""/>
    <s v=""/>
    <s v=""/>
    <n v="27200"/>
    <m/>
    <m/>
    <s v="2067-000"/>
    <s v=""/>
    <s v="kieső"/>
    <s v="nem"/>
    <s v=""/>
    <x v="0"/>
  </r>
  <r>
    <s v="10_2067-000"/>
    <m/>
    <n v="10"/>
    <s v="2067-000"/>
    <m/>
    <m/>
    <m/>
    <x v="4"/>
    <m/>
    <s v="új függöny beépítés"/>
    <n v="1"/>
    <n v="1"/>
    <n v="39000"/>
    <s v="Ft/db"/>
    <n v="60"/>
    <n v="39000"/>
    <m/>
    <m/>
    <d v="1900-02-28T00:00:00"/>
    <n v="2019"/>
    <n v="8"/>
    <s v=""/>
    <s v=""/>
    <s v=""/>
    <n v="39000"/>
    <m/>
    <m/>
    <s v="2067-000"/>
    <s v=""/>
    <s v="kieső"/>
    <s v="nem"/>
    <s v=""/>
    <x v="0"/>
  </r>
  <r>
    <s v="10_2067-000"/>
    <m/>
    <n v="10"/>
    <s v="2067-000"/>
    <m/>
    <m/>
    <m/>
    <x v="5"/>
    <m/>
    <s v="előtér mennyezet átalakítás"/>
    <n v="1"/>
    <n v="1"/>
    <n v="630700"/>
    <s v="Ft/kocsi"/>
    <s v="-"/>
    <n v="630700"/>
    <m/>
    <m/>
    <d v="1900-02-28T00:00:00"/>
    <n v="2019"/>
    <n v="8"/>
    <s v=""/>
    <s v=""/>
    <s v=""/>
    <n v="630700"/>
    <m/>
    <m/>
    <s v="2067-000"/>
    <s v=""/>
    <s v="kieső"/>
    <s v="nem"/>
    <s v=""/>
    <x v="0"/>
  </r>
  <r>
    <s v="10_2067-000"/>
    <m/>
    <n v="10"/>
    <s v="2067-000"/>
    <m/>
    <m/>
    <m/>
    <x v="6"/>
    <s v="J40"/>
    <s v="UIC csere, zöldhurok"/>
    <n v="1"/>
    <n v="1"/>
    <n v="3529900"/>
    <s v="Ft/kocsi"/>
    <n v="0"/>
    <m/>
    <n v="3529900"/>
    <m/>
    <d v="1900-02-28T00:00:00"/>
    <n v="2019"/>
    <n v="8"/>
    <s v=""/>
    <s v=""/>
    <s v=""/>
    <n v="3529900"/>
    <m/>
    <m/>
    <s v="2067-000"/>
    <s v=""/>
    <s v="kieső"/>
    <s v="nem"/>
    <s v=""/>
    <x v="1"/>
  </r>
  <r>
    <s v="10_2067-000"/>
    <m/>
    <n v="10"/>
    <s v="2067-000"/>
    <m/>
    <m/>
    <m/>
    <x v="7"/>
    <m/>
    <s v="AFE beépítés"/>
    <n v="1"/>
    <n v="1"/>
    <n v="2253800"/>
    <s v="Ft/kocsi"/>
    <n v="10"/>
    <m/>
    <n v="2253800"/>
    <m/>
    <d v="1900-02-28T00:00:00"/>
    <n v="2019"/>
    <n v="8"/>
    <s v=""/>
    <s v=""/>
    <s v=""/>
    <n v="2253800"/>
    <m/>
    <m/>
    <s v="2067-000"/>
    <s v=""/>
    <s v="kieső"/>
    <s v="nem"/>
    <s v=""/>
    <x v="1"/>
  </r>
  <r>
    <s v="10_2067-000"/>
    <m/>
    <n v="10"/>
    <s v="2067-000"/>
    <m/>
    <m/>
    <m/>
    <x v="8"/>
    <m/>
    <s v="UIC kábel"/>
    <n v="1"/>
    <n v="1"/>
    <s v="x"/>
    <m/>
    <m/>
    <m/>
    <n v="0"/>
    <m/>
    <d v="1900-02-28T00:00:00"/>
    <n v="2019"/>
    <n v="8"/>
    <s v=""/>
    <s v=""/>
    <s v=""/>
    <n v="0"/>
    <m/>
    <m/>
    <s v="2067-000"/>
    <s v=""/>
    <s v="kieső"/>
    <s v="nem"/>
    <s v=""/>
    <x v="1"/>
  </r>
  <r>
    <s v="10_2067-000"/>
    <m/>
    <n v="10"/>
    <s v="2067-000"/>
    <m/>
    <m/>
    <m/>
    <x v="9"/>
    <m/>
    <s v="hangosítás kiépítés (fix beépítésű mikrofonnal)"/>
    <n v="1"/>
    <n v="1"/>
    <s v="x"/>
    <m/>
    <m/>
    <m/>
    <n v="0"/>
    <m/>
    <d v="1900-02-28T00:00:00"/>
    <n v="2019"/>
    <n v="8"/>
    <s v=""/>
    <s v=""/>
    <s v=""/>
    <n v="0"/>
    <m/>
    <m/>
    <s v="2067-000"/>
    <s v=""/>
    <s v="kieső"/>
    <s v="nem"/>
    <s v=""/>
    <x v="1"/>
  </r>
  <r>
    <s v="10_2067-000"/>
    <m/>
    <n v="10"/>
    <s v="2067-000"/>
    <m/>
    <m/>
    <m/>
    <x v="54"/>
    <m/>
    <m/>
    <m/>
    <n v="1"/>
    <s v="x"/>
    <m/>
    <m/>
    <n v="0"/>
    <m/>
    <m/>
    <d v="1900-02-28T00:00:00"/>
    <n v="2019"/>
    <n v="8"/>
    <s v=""/>
    <s v=""/>
    <s v=""/>
    <n v="0"/>
    <m/>
    <m/>
    <s v="2067-000"/>
    <s v=""/>
    <s v="kieső"/>
    <s v="nem"/>
    <s v=""/>
    <x v="0"/>
  </r>
  <r>
    <s v="10_2067-000"/>
    <m/>
    <n v="10"/>
    <s v="2067-000"/>
    <m/>
    <m/>
    <m/>
    <x v="10"/>
    <m/>
    <s v="érintésvédelem"/>
    <n v="1"/>
    <n v="1"/>
    <n v="83700"/>
    <s v="Ft/kocsi"/>
    <n v="0"/>
    <n v="83700"/>
    <m/>
    <m/>
    <d v="1900-02-28T00:00:00"/>
    <n v="2019"/>
    <n v="8"/>
    <s v=""/>
    <s v=""/>
    <s v=""/>
    <n v="83700"/>
    <m/>
    <m/>
    <s v="2067-000"/>
    <s v=""/>
    <s v="kieső"/>
    <s v="nem"/>
    <s v=""/>
    <x v="0"/>
  </r>
  <r>
    <s v="10_2067-000"/>
    <m/>
    <n v="10"/>
    <s v="2067-000"/>
    <m/>
    <m/>
    <m/>
    <x v="11"/>
    <m/>
    <s v="forgócsap szilentblokk csere"/>
    <n v="1"/>
    <n v="1"/>
    <n v="144520"/>
    <s v="Ft/kocsi"/>
    <n v="0"/>
    <n v="144520"/>
    <m/>
    <m/>
    <d v="1900-02-28T00:00:00"/>
    <n v="2019"/>
    <n v="8"/>
    <s v=""/>
    <s v=""/>
    <s v=""/>
    <n v="144520"/>
    <m/>
    <m/>
    <s v="2067-000"/>
    <s v=""/>
    <s v="kieső"/>
    <s v="nem"/>
    <s v=""/>
    <x v="0"/>
  </r>
  <r>
    <s v="10_2067-000"/>
    <m/>
    <n v="10"/>
    <s v="2067-000"/>
    <m/>
    <m/>
    <m/>
    <x v="12"/>
    <m/>
    <s v="WC alatti acéllemez csere"/>
    <n v="1"/>
    <n v="1"/>
    <n v="1092200"/>
    <s v="Ft/kocsi"/>
    <n v="0"/>
    <n v="1092200"/>
    <m/>
    <m/>
    <d v="1900-02-28T00:00:00"/>
    <n v="2019"/>
    <n v="8"/>
    <s v=""/>
    <s v=""/>
    <s v=""/>
    <n v="1092200"/>
    <m/>
    <m/>
    <s v="2067-000"/>
    <s v=""/>
    <s v="kieső"/>
    <s v="nem"/>
    <s v=""/>
    <x v="0"/>
  </r>
  <r>
    <s v="10_2067-000"/>
    <m/>
    <n v="10"/>
    <s v="2067-000"/>
    <m/>
    <m/>
    <m/>
    <x v="13"/>
    <m/>
    <s v="WC padlótálca csere"/>
    <n v="1"/>
    <n v="1"/>
    <n v="1803400"/>
    <s v="Ft/kocsi"/>
    <n v="0"/>
    <n v="1803400"/>
    <m/>
    <m/>
    <d v="1900-02-28T00:00:00"/>
    <n v="2019"/>
    <n v="8"/>
    <s v=""/>
    <s v=""/>
    <s v=""/>
    <n v="1803400"/>
    <m/>
    <m/>
    <s v="2067-000"/>
    <s v=""/>
    <s v="kieső"/>
    <s v="nem"/>
    <s v=""/>
    <x v="0"/>
  </r>
  <r>
    <s v="10_2067-000"/>
    <m/>
    <n v="10"/>
    <s v="2067-000"/>
    <m/>
    <m/>
    <m/>
    <x v="55"/>
    <m/>
    <s v="ablak felújítás porszórás"/>
    <n v="1"/>
    <n v="1"/>
    <n v="2768500"/>
    <s v="Ft/kocsi"/>
    <n v="15"/>
    <n v="2768500"/>
    <m/>
    <m/>
    <d v="1900-02-28T00:00:00"/>
    <n v="2019"/>
    <n v="8"/>
    <s v=""/>
    <s v=""/>
    <s v=""/>
    <n v="2768500"/>
    <m/>
    <m/>
    <s v="2067-000"/>
    <s v=""/>
    <s v="kieső"/>
    <s v="nem"/>
    <s v=""/>
    <x v="0"/>
  </r>
  <r>
    <s v="10_2067-000"/>
    <m/>
    <n v="10"/>
    <s v="2067-000"/>
    <m/>
    <m/>
    <m/>
    <x v="15"/>
    <m/>
    <s v="teremajtó vésznyitás/nyomógombos nyitás"/>
    <n v="1"/>
    <n v="1"/>
    <n v="286800"/>
    <s v="Ft/kocsi"/>
    <n v="0"/>
    <m/>
    <n v="286800"/>
    <m/>
    <d v="1900-02-28T00:00:00"/>
    <n v="2019"/>
    <n v="8"/>
    <s v=""/>
    <s v=""/>
    <s v=""/>
    <n v="286800"/>
    <m/>
    <m/>
    <s v="2067-000"/>
    <s v=""/>
    <s v="kieső"/>
    <s v="nem"/>
    <s v=""/>
    <x v="1"/>
  </r>
  <r>
    <s v="10_2067-000"/>
    <m/>
    <n v="10"/>
    <s v="2067-000"/>
    <m/>
    <m/>
    <m/>
    <x v="16"/>
    <m/>
    <s v="komfortosított kocsik energiaellátó kiegészítés"/>
    <n v="1"/>
    <n v="1"/>
    <n v="137700"/>
    <s v="Ft/kocsi"/>
    <n v="0"/>
    <n v="137700"/>
    <m/>
    <m/>
    <d v="1900-02-28T00:00:00"/>
    <n v="2019"/>
    <n v="8"/>
    <s v=""/>
    <s v=""/>
    <s v=""/>
    <n v="137700"/>
    <m/>
    <m/>
    <s v="2067-000"/>
    <s v=""/>
    <s v="kieső"/>
    <s v="nem"/>
    <s v=""/>
    <x v="0"/>
  </r>
  <r>
    <s v="10_2067-000"/>
    <m/>
    <n v="10"/>
    <s v="2067-000"/>
    <m/>
    <m/>
    <m/>
    <x v="17"/>
    <m/>
    <s v="akkumulátor szekrény átalakítás"/>
    <n v="1"/>
    <n v="1"/>
    <n v="770400"/>
    <s v="Ft/kocsi"/>
    <n v="0"/>
    <n v="770400"/>
    <m/>
    <m/>
    <d v="1900-02-28T00:00:00"/>
    <n v="2019"/>
    <n v="8"/>
    <s v=""/>
    <s v=""/>
    <s v=""/>
    <n v="770400"/>
    <m/>
    <m/>
    <s v="2067-000"/>
    <s v=""/>
    <s v="kieső"/>
    <s v="nem"/>
    <s v=""/>
    <x v="0"/>
  </r>
  <r>
    <s v="10_2067-000"/>
    <m/>
    <n v="10"/>
    <s v="2067-000"/>
    <m/>
    <m/>
    <m/>
    <x v="18"/>
    <m/>
    <s v="poggyásztartó díszcsík"/>
    <n v="1"/>
    <n v="1"/>
    <n v="56500"/>
    <s v="Ft/kocsi"/>
    <n v="0"/>
    <n v="56500"/>
    <m/>
    <m/>
    <d v="1900-02-28T00:00:00"/>
    <n v="2019"/>
    <n v="8"/>
    <s v=""/>
    <s v=""/>
    <s v=""/>
    <n v="56500"/>
    <m/>
    <m/>
    <s v="2067-000"/>
    <s v=""/>
    <s v="kieső"/>
    <s v="nem"/>
    <s v=""/>
    <x v="0"/>
  </r>
  <r>
    <s v="10_2067-000"/>
    <m/>
    <n v="10"/>
    <s v="2067-000"/>
    <m/>
    <m/>
    <m/>
    <x v="19"/>
    <m/>
    <s v="klímavezérlő javítás"/>
    <n v="1"/>
    <n v="1"/>
    <n v="32217"/>
    <s v="Ft/kocsi"/>
    <n v="0"/>
    <n v="32217"/>
    <m/>
    <m/>
    <d v="1900-02-28T00:00:00"/>
    <n v="2019"/>
    <n v="8"/>
    <s v=""/>
    <s v=""/>
    <s v=""/>
    <n v="32217"/>
    <m/>
    <m/>
    <s v="2067-000"/>
    <s v=""/>
    <s v="kieső"/>
    <s v="nem"/>
    <s v=""/>
    <x v="0"/>
  </r>
  <r>
    <s v="10_2067-000"/>
    <m/>
    <n v="10"/>
    <s v="2067-000"/>
    <m/>
    <m/>
    <m/>
    <x v="20"/>
    <m/>
    <s v="előtér mennyezetajtó csere"/>
    <n v="1"/>
    <n v="1"/>
    <n v="574500"/>
    <m/>
    <m/>
    <n v="574500"/>
    <m/>
    <m/>
    <d v="1900-02-28T00:00:00"/>
    <n v="2019"/>
    <n v="8"/>
    <s v=""/>
    <s v=""/>
    <s v=""/>
    <n v="574500"/>
    <m/>
    <m/>
    <s v="2067-000"/>
    <s v=""/>
    <s v="kieső"/>
    <s v="nem"/>
    <s v=""/>
    <x v="0"/>
  </r>
  <r>
    <s v="10_2067-000"/>
    <m/>
    <n v="10"/>
    <s v="2067-000"/>
    <m/>
    <m/>
    <m/>
    <x v="21"/>
    <m/>
    <s v="szolgálati tároló kialakítás"/>
    <n v="1"/>
    <n v="1"/>
    <n v="2000000"/>
    <m/>
    <m/>
    <n v="2000000"/>
    <m/>
    <m/>
    <d v="1900-02-28T00:00:00"/>
    <n v="2019"/>
    <n v="8"/>
    <s v=""/>
    <s v=""/>
    <s v=""/>
    <n v="2000000"/>
    <m/>
    <m/>
    <s v="2067-000"/>
    <s v=""/>
    <s v="kieső"/>
    <s v="nem"/>
    <s v=""/>
    <x v="0"/>
  </r>
  <r>
    <s v="11_2067-000"/>
    <m/>
    <n v="11"/>
    <s v="2067-000"/>
    <m/>
    <m/>
    <m/>
    <x v="0"/>
    <s v="J36"/>
    <s v="komfortnövelés"/>
    <n v="1"/>
    <n v="1"/>
    <n v="19397200"/>
    <s v="Ft/kocsi"/>
    <n v="0"/>
    <n v="19397200"/>
    <m/>
    <m/>
    <d v="1900-02-28T00:00:00"/>
    <n v="2019"/>
    <n v="9"/>
    <n v="14000000"/>
    <n v="465430"/>
    <n v="10191504"/>
    <n v="44054134"/>
    <m/>
    <m/>
    <s v="2067-000"/>
    <s v=""/>
    <s v="kieső"/>
    <s v="igen"/>
    <n v="43079737"/>
    <x v="0"/>
  </r>
  <r>
    <s v="11_2067-000"/>
    <m/>
    <n v="11"/>
    <s v="2067-000"/>
    <m/>
    <m/>
    <m/>
    <x v="1"/>
    <m/>
    <s v="energiaellátó csere"/>
    <n v="1"/>
    <n v="1"/>
    <n v="6763700"/>
    <s v="Ft/kocsi"/>
    <n v="0"/>
    <n v="6763700"/>
    <m/>
    <m/>
    <d v="1900-02-28T00:00:00"/>
    <n v="2019"/>
    <n v="9"/>
    <s v=""/>
    <s v=""/>
    <s v=""/>
    <n v="6763700"/>
    <m/>
    <m/>
    <s v="2067-000"/>
    <s v=""/>
    <s v="kieső"/>
    <s v="nem"/>
    <s v=""/>
    <x v="0"/>
  </r>
  <r>
    <s v="11_2067-000"/>
    <m/>
    <n v="11"/>
    <s v="2067-000"/>
    <m/>
    <m/>
    <m/>
    <x v="53"/>
    <m/>
    <s v="dugaszoló aljazat beépítése"/>
    <n v="1"/>
    <n v="1"/>
    <n v="1378400"/>
    <s v="Ft/kocsi"/>
    <n v="0"/>
    <n v="1378400"/>
    <m/>
    <m/>
    <d v="1900-02-28T00:00:00"/>
    <n v="2019"/>
    <n v="9"/>
    <s v=""/>
    <s v=""/>
    <s v=""/>
    <n v="1378400"/>
    <m/>
    <m/>
    <s v="2067-000"/>
    <s v=""/>
    <s v="kieső"/>
    <s v="nem"/>
    <s v=""/>
    <x v="0"/>
  </r>
  <r>
    <s v="11_2067-000"/>
    <m/>
    <n v="11"/>
    <s v="2067-000"/>
    <m/>
    <m/>
    <m/>
    <x v="2"/>
    <m/>
    <s v="infracsap beépítés"/>
    <n v="1"/>
    <n v="1"/>
    <n v="1309400"/>
    <s v="Ft/kocsi"/>
    <n v="30"/>
    <n v="1309400"/>
    <m/>
    <m/>
    <d v="1900-02-28T00:00:00"/>
    <n v="2019"/>
    <n v="9"/>
    <s v=""/>
    <s v=""/>
    <s v=""/>
    <n v="1309400"/>
    <m/>
    <m/>
    <s v="2067-000"/>
    <s v=""/>
    <s v="kieső"/>
    <s v="nem"/>
    <s v=""/>
    <x v="0"/>
  </r>
  <r>
    <s v="11_2067-000"/>
    <m/>
    <n v="11"/>
    <s v="2067-000"/>
    <m/>
    <m/>
    <m/>
    <x v="3"/>
    <m/>
    <s v="LED poggyásztér világítás"/>
    <n v="1"/>
    <n v="1"/>
    <n v="27200"/>
    <s v="Ft/db"/>
    <n v="30"/>
    <n v="27200"/>
    <m/>
    <m/>
    <d v="1900-02-28T00:00:00"/>
    <n v="2019"/>
    <n v="9"/>
    <s v=""/>
    <s v=""/>
    <s v=""/>
    <n v="27200"/>
    <m/>
    <m/>
    <s v="2067-000"/>
    <s v=""/>
    <s v="kieső"/>
    <s v="nem"/>
    <s v=""/>
    <x v="0"/>
  </r>
  <r>
    <s v="11_2067-000"/>
    <m/>
    <n v="11"/>
    <s v="2067-000"/>
    <m/>
    <m/>
    <m/>
    <x v="4"/>
    <m/>
    <s v="új függöny beépítés"/>
    <n v="1"/>
    <n v="1"/>
    <n v="39000"/>
    <s v="Ft/db"/>
    <n v="60"/>
    <n v="39000"/>
    <m/>
    <m/>
    <d v="1900-02-28T00:00:00"/>
    <n v="2019"/>
    <n v="9"/>
    <s v=""/>
    <s v=""/>
    <s v=""/>
    <n v="39000"/>
    <m/>
    <m/>
    <s v="2067-000"/>
    <s v=""/>
    <s v="kieső"/>
    <s v="nem"/>
    <s v=""/>
    <x v="0"/>
  </r>
  <r>
    <s v="11_2067-000"/>
    <m/>
    <n v="11"/>
    <s v="2067-000"/>
    <m/>
    <m/>
    <m/>
    <x v="5"/>
    <m/>
    <s v="előtér mennyezet átalakítás"/>
    <n v="1"/>
    <n v="1"/>
    <n v="630700"/>
    <s v="Ft/kocsi"/>
    <s v="-"/>
    <n v="630700"/>
    <m/>
    <m/>
    <d v="1900-02-28T00:00:00"/>
    <n v="2019"/>
    <n v="9"/>
    <s v=""/>
    <s v=""/>
    <s v=""/>
    <n v="630700"/>
    <m/>
    <m/>
    <s v="2067-000"/>
    <s v=""/>
    <s v="kieső"/>
    <s v="nem"/>
    <s v=""/>
    <x v="0"/>
  </r>
  <r>
    <s v="11_2067-000"/>
    <m/>
    <n v="11"/>
    <s v="2067-000"/>
    <m/>
    <m/>
    <m/>
    <x v="6"/>
    <s v="J40"/>
    <s v="UIC csere, zöldhurok"/>
    <n v="1"/>
    <n v="1"/>
    <n v="3529900"/>
    <s v="Ft/kocsi"/>
    <n v="0"/>
    <m/>
    <n v="3529900"/>
    <m/>
    <d v="1900-02-28T00:00:00"/>
    <n v="2019"/>
    <n v="9"/>
    <s v=""/>
    <s v=""/>
    <s v=""/>
    <n v="3529900"/>
    <m/>
    <m/>
    <s v="2067-000"/>
    <s v=""/>
    <s v="kieső"/>
    <s v="nem"/>
    <s v=""/>
    <x v="1"/>
  </r>
  <r>
    <s v="11_2067-000"/>
    <m/>
    <n v="11"/>
    <s v="2067-000"/>
    <m/>
    <m/>
    <m/>
    <x v="7"/>
    <m/>
    <s v="AFE beépítés"/>
    <n v="1"/>
    <n v="1"/>
    <n v="2253800"/>
    <s v="Ft/kocsi"/>
    <n v="10"/>
    <m/>
    <n v="2253800"/>
    <m/>
    <d v="1900-02-28T00:00:00"/>
    <n v="2019"/>
    <n v="9"/>
    <s v=""/>
    <s v=""/>
    <s v=""/>
    <n v="2253800"/>
    <m/>
    <m/>
    <s v="2067-000"/>
    <s v=""/>
    <s v="kieső"/>
    <s v="nem"/>
    <s v=""/>
    <x v="1"/>
  </r>
  <r>
    <s v="11_2067-000"/>
    <m/>
    <n v="11"/>
    <s v="2067-000"/>
    <m/>
    <m/>
    <m/>
    <x v="8"/>
    <m/>
    <s v="UIC kábel"/>
    <n v="1"/>
    <n v="1"/>
    <s v="x"/>
    <m/>
    <m/>
    <m/>
    <n v="0"/>
    <m/>
    <d v="1900-02-28T00:00:00"/>
    <n v="2019"/>
    <n v="9"/>
    <s v=""/>
    <s v=""/>
    <s v=""/>
    <n v="0"/>
    <m/>
    <m/>
    <s v="2067-000"/>
    <s v=""/>
    <s v="kieső"/>
    <s v="nem"/>
    <s v=""/>
    <x v="1"/>
  </r>
  <r>
    <s v="11_2067-000"/>
    <m/>
    <n v="11"/>
    <s v="2067-000"/>
    <m/>
    <m/>
    <m/>
    <x v="9"/>
    <m/>
    <s v="hangosítás kiépítés (fix beépítésű mikrofonnal)"/>
    <n v="1"/>
    <n v="1"/>
    <s v="x"/>
    <m/>
    <m/>
    <m/>
    <n v="0"/>
    <m/>
    <d v="1900-02-28T00:00:00"/>
    <n v="2019"/>
    <n v="9"/>
    <s v=""/>
    <s v=""/>
    <s v=""/>
    <n v="0"/>
    <m/>
    <m/>
    <s v="2067-000"/>
    <s v=""/>
    <s v="kieső"/>
    <s v="nem"/>
    <s v=""/>
    <x v="1"/>
  </r>
  <r>
    <s v="11_2067-000"/>
    <m/>
    <n v="11"/>
    <s v="2067-000"/>
    <m/>
    <m/>
    <m/>
    <x v="54"/>
    <m/>
    <m/>
    <m/>
    <n v="1"/>
    <s v="x"/>
    <m/>
    <m/>
    <n v="0"/>
    <m/>
    <m/>
    <d v="1900-02-28T00:00:00"/>
    <n v="2019"/>
    <n v="9"/>
    <s v=""/>
    <s v=""/>
    <s v=""/>
    <n v="0"/>
    <m/>
    <m/>
    <s v="2067-000"/>
    <s v=""/>
    <s v="kieső"/>
    <s v="nem"/>
    <s v=""/>
    <x v="0"/>
  </r>
  <r>
    <s v="11_2067-000"/>
    <m/>
    <n v="11"/>
    <s v="2067-000"/>
    <m/>
    <m/>
    <m/>
    <x v="10"/>
    <m/>
    <s v="érintésvédelem"/>
    <n v="1"/>
    <n v="1"/>
    <n v="83700"/>
    <s v="Ft/kocsi"/>
    <n v="0"/>
    <n v="83700"/>
    <m/>
    <m/>
    <d v="1900-02-28T00:00:00"/>
    <n v="2019"/>
    <n v="9"/>
    <s v=""/>
    <s v=""/>
    <s v=""/>
    <n v="83700"/>
    <m/>
    <m/>
    <s v="2067-000"/>
    <s v=""/>
    <s v="kieső"/>
    <s v="nem"/>
    <s v=""/>
    <x v="0"/>
  </r>
  <r>
    <s v="11_2067-000"/>
    <m/>
    <n v="11"/>
    <s v="2067-000"/>
    <m/>
    <m/>
    <m/>
    <x v="11"/>
    <m/>
    <s v="forgócsap szilentblokk csere"/>
    <n v="1"/>
    <n v="1"/>
    <n v="144520"/>
    <s v="Ft/kocsi"/>
    <n v="0"/>
    <n v="144520"/>
    <m/>
    <m/>
    <d v="1900-02-28T00:00:00"/>
    <n v="2019"/>
    <n v="9"/>
    <s v=""/>
    <s v=""/>
    <s v=""/>
    <n v="144520"/>
    <m/>
    <m/>
    <s v="2067-000"/>
    <s v=""/>
    <s v="kieső"/>
    <s v="nem"/>
    <s v=""/>
    <x v="0"/>
  </r>
  <r>
    <s v="11_2067-000"/>
    <m/>
    <n v="11"/>
    <s v="2067-000"/>
    <m/>
    <m/>
    <m/>
    <x v="12"/>
    <m/>
    <s v="WC alatti acéllemez csere"/>
    <n v="1"/>
    <n v="1"/>
    <n v="1092200"/>
    <s v="Ft/kocsi"/>
    <n v="0"/>
    <n v="1092200"/>
    <m/>
    <m/>
    <d v="1900-02-28T00:00:00"/>
    <n v="2019"/>
    <n v="9"/>
    <s v=""/>
    <s v=""/>
    <s v=""/>
    <n v="1092200"/>
    <m/>
    <m/>
    <s v="2067-000"/>
    <s v=""/>
    <s v="kieső"/>
    <s v="nem"/>
    <s v=""/>
    <x v="0"/>
  </r>
  <r>
    <s v="11_2067-000"/>
    <m/>
    <n v="11"/>
    <s v="2067-000"/>
    <m/>
    <m/>
    <m/>
    <x v="13"/>
    <m/>
    <s v="WC padlótálca csere"/>
    <n v="1"/>
    <n v="1"/>
    <n v="1803400"/>
    <s v="Ft/kocsi"/>
    <n v="0"/>
    <n v="1803400"/>
    <m/>
    <m/>
    <d v="1900-02-28T00:00:00"/>
    <n v="2019"/>
    <n v="9"/>
    <s v=""/>
    <s v=""/>
    <s v=""/>
    <n v="1803400"/>
    <m/>
    <m/>
    <s v="2067-000"/>
    <s v=""/>
    <s v="kieső"/>
    <s v="nem"/>
    <s v=""/>
    <x v="0"/>
  </r>
  <r>
    <s v="11_2067-000"/>
    <m/>
    <n v="11"/>
    <s v="2067-000"/>
    <m/>
    <m/>
    <m/>
    <x v="55"/>
    <m/>
    <s v="ablak felújítás porszórás"/>
    <n v="1"/>
    <n v="1"/>
    <n v="2768500"/>
    <s v="Ft/kocsi"/>
    <n v="15"/>
    <n v="2768500"/>
    <m/>
    <m/>
    <d v="1900-02-28T00:00:00"/>
    <n v="2019"/>
    <n v="9"/>
    <s v=""/>
    <s v=""/>
    <s v=""/>
    <n v="2768500"/>
    <m/>
    <m/>
    <s v="2067-000"/>
    <s v=""/>
    <s v="kieső"/>
    <s v="nem"/>
    <s v=""/>
    <x v="0"/>
  </r>
  <r>
    <s v="11_2067-000"/>
    <m/>
    <n v="11"/>
    <s v="2067-000"/>
    <m/>
    <m/>
    <m/>
    <x v="15"/>
    <m/>
    <s v="teremajtó vésznyitás/nyomógombos nyitás"/>
    <n v="1"/>
    <n v="1"/>
    <n v="286800"/>
    <s v="Ft/kocsi"/>
    <n v="0"/>
    <m/>
    <n v="286800"/>
    <m/>
    <d v="1900-02-28T00:00:00"/>
    <n v="2019"/>
    <n v="9"/>
    <s v=""/>
    <s v=""/>
    <s v=""/>
    <n v="286800"/>
    <m/>
    <m/>
    <s v="2067-000"/>
    <s v=""/>
    <s v="kieső"/>
    <s v="nem"/>
    <s v=""/>
    <x v="1"/>
  </r>
  <r>
    <s v="11_2067-000"/>
    <m/>
    <n v="11"/>
    <s v="2067-000"/>
    <m/>
    <m/>
    <m/>
    <x v="16"/>
    <m/>
    <s v="komfortosított kocsik energiaellátó kiegészítés"/>
    <n v="1"/>
    <n v="1"/>
    <n v="137700"/>
    <s v="Ft/kocsi"/>
    <n v="0"/>
    <n v="137700"/>
    <m/>
    <m/>
    <d v="1900-02-28T00:00:00"/>
    <n v="2019"/>
    <n v="9"/>
    <s v=""/>
    <s v=""/>
    <s v=""/>
    <n v="137700"/>
    <m/>
    <m/>
    <s v="2067-000"/>
    <s v=""/>
    <s v="kieső"/>
    <s v="nem"/>
    <s v=""/>
    <x v="0"/>
  </r>
  <r>
    <s v="11_2067-000"/>
    <m/>
    <n v="11"/>
    <s v="2067-000"/>
    <m/>
    <m/>
    <m/>
    <x v="17"/>
    <m/>
    <s v="akkumulátor szekrény átalakítás"/>
    <n v="1"/>
    <n v="1"/>
    <n v="770400"/>
    <s v="Ft/kocsi"/>
    <n v="0"/>
    <n v="770400"/>
    <m/>
    <m/>
    <d v="1900-02-28T00:00:00"/>
    <n v="2019"/>
    <n v="9"/>
    <s v=""/>
    <s v=""/>
    <s v=""/>
    <n v="770400"/>
    <m/>
    <m/>
    <s v="2067-000"/>
    <s v=""/>
    <s v="kieső"/>
    <s v="nem"/>
    <s v=""/>
    <x v="0"/>
  </r>
  <r>
    <s v="11_2067-000"/>
    <m/>
    <n v="11"/>
    <s v="2067-000"/>
    <m/>
    <m/>
    <m/>
    <x v="18"/>
    <m/>
    <s v="poggyásztartó díszcsík"/>
    <n v="1"/>
    <n v="1"/>
    <n v="56500"/>
    <s v="Ft/kocsi"/>
    <n v="0"/>
    <n v="56500"/>
    <m/>
    <m/>
    <d v="1900-02-28T00:00:00"/>
    <n v="2019"/>
    <n v="9"/>
    <s v=""/>
    <s v=""/>
    <s v=""/>
    <n v="56500"/>
    <m/>
    <m/>
    <s v="2067-000"/>
    <s v=""/>
    <s v="kieső"/>
    <s v="nem"/>
    <s v=""/>
    <x v="0"/>
  </r>
  <r>
    <s v="11_2067-000"/>
    <m/>
    <n v="11"/>
    <s v="2067-000"/>
    <m/>
    <m/>
    <m/>
    <x v="19"/>
    <m/>
    <s v="klímavezérlő javítás"/>
    <n v="1"/>
    <n v="1"/>
    <n v="32217"/>
    <s v="Ft/kocsi"/>
    <n v="0"/>
    <n v="32217"/>
    <m/>
    <m/>
    <d v="1900-02-28T00:00:00"/>
    <n v="2019"/>
    <n v="9"/>
    <s v=""/>
    <s v=""/>
    <s v=""/>
    <n v="32217"/>
    <m/>
    <m/>
    <s v="2067-000"/>
    <s v=""/>
    <s v="kieső"/>
    <s v="nem"/>
    <s v=""/>
    <x v="0"/>
  </r>
  <r>
    <s v="11_2067-000"/>
    <m/>
    <n v="11"/>
    <s v="2067-000"/>
    <m/>
    <m/>
    <m/>
    <x v="20"/>
    <m/>
    <s v="előtér mennyezetajtó csere"/>
    <n v="1"/>
    <n v="1"/>
    <n v="574500"/>
    <m/>
    <m/>
    <n v="574500"/>
    <m/>
    <m/>
    <d v="1900-02-28T00:00:00"/>
    <n v="2019"/>
    <n v="9"/>
    <s v=""/>
    <s v=""/>
    <s v=""/>
    <n v="574500"/>
    <m/>
    <m/>
    <s v="2067-000"/>
    <s v=""/>
    <s v="kieső"/>
    <s v="nem"/>
    <s v=""/>
    <x v="0"/>
  </r>
  <r>
    <s v="11_2067-000"/>
    <m/>
    <n v="11"/>
    <s v="2067-000"/>
    <m/>
    <m/>
    <m/>
    <x v="21"/>
    <m/>
    <s v="szolgálati tároló kialakítás"/>
    <n v="1"/>
    <n v="0"/>
    <n v="2000000"/>
    <m/>
    <m/>
    <n v="0"/>
    <m/>
    <m/>
    <d v="1900-02-28T00:00:00"/>
    <n v="2019"/>
    <n v="9"/>
    <s v=""/>
    <s v=""/>
    <s v=""/>
    <n v="0"/>
    <m/>
    <m/>
    <s v="2067-000"/>
    <s v=""/>
    <s v="kieső"/>
    <s v="nem"/>
    <s v=""/>
    <x v="0"/>
  </r>
  <r>
    <s v="12_2067-000"/>
    <m/>
    <n v="12"/>
    <s v="2067-000"/>
    <m/>
    <m/>
    <m/>
    <x v="0"/>
    <s v="J36"/>
    <s v="komfortnövelés"/>
    <n v="1"/>
    <n v="1"/>
    <n v="19397200"/>
    <s v="Ft/kocsi"/>
    <n v="0"/>
    <n v="19397200"/>
    <m/>
    <m/>
    <d v="1900-02-28T00:00:00"/>
    <n v="2019"/>
    <n v="10"/>
    <n v="14000000"/>
    <n v="465430"/>
    <n v="10191504"/>
    <n v="44054134"/>
    <m/>
    <m/>
    <s v="2067-000"/>
    <s v=""/>
    <s v=""/>
    <s v="igen"/>
    <n v="43079737"/>
    <x v="0"/>
  </r>
  <r>
    <s v="12_2067-000"/>
    <m/>
    <n v="12"/>
    <s v="2067-000"/>
    <m/>
    <m/>
    <m/>
    <x v="1"/>
    <m/>
    <s v="energiaellátó csere"/>
    <n v="1"/>
    <n v="1"/>
    <n v="6763700"/>
    <s v="Ft/kocsi"/>
    <n v="0"/>
    <n v="6763700"/>
    <m/>
    <m/>
    <d v="1900-02-28T00:00:00"/>
    <n v="2019"/>
    <n v="10"/>
    <s v=""/>
    <s v=""/>
    <s v=""/>
    <n v="6763700"/>
    <m/>
    <m/>
    <s v="2067-000"/>
    <s v=""/>
    <s v=""/>
    <s v="nem"/>
    <s v=""/>
    <x v="0"/>
  </r>
  <r>
    <s v="12_2067-000"/>
    <m/>
    <n v="12"/>
    <s v="2067-000"/>
    <m/>
    <m/>
    <m/>
    <x v="53"/>
    <m/>
    <s v="dugaszoló aljazat beépítése"/>
    <n v="1"/>
    <n v="1"/>
    <n v="1378400"/>
    <s v="Ft/kocsi"/>
    <n v="0"/>
    <n v="1378400"/>
    <m/>
    <m/>
    <d v="1900-02-28T00:00:00"/>
    <n v="2019"/>
    <n v="10"/>
    <s v=""/>
    <s v=""/>
    <s v=""/>
    <n v="1378400"/>
    <m/>
    <m/>
    <s v="2067-000"/>
    <s v=""/>
    <s v=""/>
    <s v="nem"/>
    <s v=""/>
    <x v="0"/>
  </r>
  <r>
    <s v="12_2067-000"/>
    <m/>
    <n v="12"/>
    <s v="2067-000"/>
    <m/>
    <m/>
    <m/>
    <x v="2"/>
    <m/>
    <s v="infracsap beépítés"/>
    <n v="1"/>
    <n v="1"/>
    <n v="1309400"/>
    <s v="Ft/kocsi"/>
    <n v="30"/>
    <n v="1309400"/>
    <m/>
    <m/>
    <d v="1900-02-28T00:00:00"/>
    <n v="2019"/>
    <n v="10"/>
    <s v=""/>
    <s v=""/>
    <s v=""/>
    <n v="1309400"/>
    <m/>
    <m/>
    <s v="2067-000"/>
    <s v=""/>
    <s v=""/>
    <s v="nem"/>
    <s v=""/>
    <x v="0"/>
  </r>
  <r>
    <s v="12_2067-000"/>
    <m/>
    <n v="12"/>
    <s v="2067-000"/>
    <m/>
    <m/>
    <m/>
    <x v="3"/>
    <m/>
    <s v="LED poggyásztér világítás"/>
    <n v="1"/>
    <n v="1"/>
    <n v="27200"/>
    <s v="Ft/db"/>
    <n v="30"/>
    <n v="27200"/>
    <m/>
    <m/>
    <d v="1900-02-28T00:00:00"/>
    <n v="2019"/>
    <n v="10"/>
    <s v=""/>
    <s v=""/>
    <s v=""/>
    <n v="27200"/>
    <m/>
    <m/>
    <s v="2067-000"/>
    <s v=""/>
    <s v=""/>
    <s v="nem"/>
    <s v=""/>
    <x v="0"/>
  </r>
  <r>
    <s v="12_2067-000"/>
    <m/>
    <n v="12"/>
    <s v="2067-000"/>
    <m/>
    <m/>
    <m/>
    <x v="4"/>
    <m/>
    <s v="új függöny beépítés"/>
    <n v="1"/>
    <n v="1"/>
    <n v="39000"/>
    <s v="Ft/db"/>
    <n v="60"/>
    <n v="39000"/>
    <m/>
    <m/>
    <d v="1900-02-28T00:00:00"/>
    <n v="2019"/>
    <n v="10"/>
    <s v=""/>
    <s v=""/>
    <s v=""/>
    <n v="39000"/>
    <m/>
    <m/>
    <s v="2067-000"/>
    <s v=""/>
    <s v=""/>
    <s v="nem"/>
    <s v=""/>
    <x v="0"/>
  </r>
  <r>
    <s v="12_2067-000"/>
    <m/>
    <n v="12"/>
    <s v="2067-000"/>
    <m/>
    <m/>
    <m/>
    <x v="5"/>
    <m/>
    <s v="előtér mennyezet átalakítás"/>
    <n v="1"/>
    <n v="1"/>
    <n v="630700"/>
    <s v="Ft/kocsi"/>
    <s v="-"/>
    <n v="630700"/>
    <m/>
    <m/>
    <d v="1900-02-28T00:00:00"/>
    <n v="2019"/>
    <n v="10"/>
    <s v=""/>
    <s v=""/>
    <s v=""/>
    <n v="630700"/>
    <m/>
    <m/>
    <s v="2067-000"/>
    <s v=""/>
    <s v=""/>
    <s v="nem"/>
    <s v=""/>
    <x v="0"/>
  </r>
  <r>
    <s v="12_2067-000"/>
    <m/>
    <n v="12"/>
    <s v="2067-000"/>
    <m/>
    <m/>
    <m/>
    <x v="6"/>
    <s v="J40"/>
    <s v="UIC csere, zöldhurok"/>
    <n v="1"/>
    <n v="1"/>
    <n v="3529900"/>
    <s v="Ft/kocsi"/>
    <n v="0"/>
    <m/>
    <n v="3529900"/>
    <m/>
    <d v="1900-02-28T00:00:00"/>
    <n v="2019"/>
    <n v="10"/>
    <s v=""/>
    <s v=""/>
    <s v=""/>
    <n v="3529900"/>
    <m/>
    <m/>
    <s v="2067-000"/>
    <s v=""/>
    <s v=""/>
    <s v="nem"/>
    <s v=""/>
    <x v="1"/>
  </r>
  <r>
    <s v="12_2067-000"/>
    <m/>
    <n v="12"/>
    <s v="2067-000"/>
    <m/>
    <m/>
    <m/>
    <x v="7"/>
    <m/>
    <s v="AFE beépítés"/>
    <n v="1"/>
    <n v="1"/>
    <n v="2253800"/>
    <s v="Ft/kocsi"/>
    <n v="10"/>
    <m/>
    <n v="2253800"/>
    <m/>
    <d v="1900-02-28T00:00:00"/>
    <n v="2019"/>
    <n v="10"/>
    <s v=""/>
    <s v=""/>
    <s v=""/>
    <n v="2253800"/>
    <m/>
    <m/>
    <s v="2067-000"/>
    <s v=""/>
    <s v=""/>
    <s v="nem"/>
    <s v=""/>
    <x v="1"/>
  </r>
  <r>
    <s v="12_2067-000"/>
    <m/>
    <n v="12"/>
    <s v="2067-000"/>
    <m/>
    <m/>
    <m/>
    <x v="8"/>
    <m/>
    <s v="UIC kábel"/>
    <n v="1"/>
    <n v="1"/>
    <s v="x"/>
    <m/>
    <m/>
    <m/>
    <n v="0"/>
    <m/>
    <d v="1900-02-28T00:00:00"/>
    <n v="2019"/>
    <n v="10"/>
    <s v=""/>
    <s v=""/>
    <s v=""/>
    <n v="0"/>
    <m/>
    <m/>
    <s v="2067-000"/>
    <s v=""/>
    <s v=""/>
    <s v="nem"/>
    <s v=""/>
    <x v="1"/>
  </r>
  <r>
    <s v="12_2067-000"/>
    <m/>
    <n v="12"/>
    <s v="2067-000"/>
    <m/>
    <m/>
    <m/>
    <x v="9"/>
    <m/>
    <s v="hangosítás kiépítés (fix beépítésű mikrofonnal)"/>
    <n v="1"/>
    <n v="1"/>
    <s v="x"/>
    <m/>
    <m/>
    <m/>
    <n v="0"/>
    <m/>
    <d v="1900-02-28T00:00:00"/>
    <n v="2019"/>
    <n v="10"/>
    <s v=""/>
    <s v=""/>
    <s v=""/>
    <n v="0"/>
    <m/>
    <m/>
    <s v="2067-000"/>
    <s v=""/>
    <s v=""/>
    <s v="nem"/>
    <s v=""/>
    <x v="1"/>
  </r>
  <r>
    <s v="12_2067-000"/>
    <m/>
    <n v="12"/>
    <s v="2067-000"/>
    <m/>
    <m/>
    <m/>
    <x v="54"/>
    <m/>
    <m/>
    <m/>
    <n v="1"/>
    <s v="x"/>
    <m/>
    <m/>
    <n v="0"/>
    <m/>
    <m/>
    <d v="1900-02-28T00:00:00"/>
    <n v="2019"/>
    <n v="10"/>
    <s v=""/>
    <s v=""/>
    <s v=""/>
    <n v="0"/>
    <m/>
    <m/>
    <s v="2067-000"/>
    <s v=""/>
    <s v=""/>
    <s v="nem"/>
    <s v=""/>
    <x v="0"/>
  </r>
  <r>
    <s v="12_2067-000"/>
    <m/>
    <n v="12"/>
    <s v="2067-000"/>
    <m/>
    <m/>
    <m/>
    <x v="10"/>
    <m/>
    <s v="érintésvédelem"/>
    <n v="1"/>
    <n v="1"/>
    <n v="83700"/>
    <s v="Ft/kocsi"/>
    <n v="0"/>
    <n v="83700"/>
    <m/>
    <m/>
    <d v="1900-02-28T00:00:00"/>
    <n v="2019"/>
    <n v="10"/>
    <s v=""/>
    <s v=""/>
    <s v=""/>
    <n v="83700"/>
    <m/>
    <m/>
    <s v="2067-000"/>
    <s v=""/>
    <s v=""/>
    <s v="nem"/>
    <s v=""/>
    <x v="0"/>
  </r>
  <r>
    <s v="12_2067-000"/>
    <m/>
    <n v="12"/>
    <s v="2067-000"/>
    <m/>
    <m/>
    <m/>
    <x v="11"/>
    <m/>
    <s v="forgócsap szilentblokk csere"/>
    <n v="1"/>
    <n v="1"/>
    <n v="144520"/>
    <s v="Ft/kocsi"/>
    <n v="0"/>
    <n v="144520"/>
    <m/>
    <m/>
    <d v="1900-02-28T00:00:00"/>
    <n v="2019"/>
    <n v="10"/>
    <s v=""/>
    <s v=""/>
    <s v=""/>
    <n v="144520"/>
    <m/>
    <m/>
    <s v="2067-000"/>
    <s v=""/>
    <s v=""/>
    <s v="nem"/>
    <s v=""/>
    <x v="0"/>
  </r>
  <r>
    <s v="12_2067-000"/>
    <m/>
    <n v="12"/>
    <s v="2067-000"/>
    <m/>
    <m/>
    <m/>
    <x v="12"/>
    <m/>
    <s v="WC alatti acéllemez csere"/>
    <n v="1"/>
    <n v="1"/>
    <n v="1092200"/>
    <s v="Ft/kocsi"/>
    <n v="0"/>
    <n v="1092200"/>
    <m/>
    <m/>
    <d v="1900-02-28T00:00:00"/>
    <n v="2019"/>
    <n v="10"/>
    <s v=""/>
    <s v=""/>
    <s v=""/>
    <n v="1092200"/>
    <m/>
    <m/>
    <s v="2067-000"/>
    <s v=""/>
    <s v=""/>
    <s v="nem"/>
    <s v=""/>
    <x v="0"/>
  </r>
  <r>
    <s v="12_2067-000"/>
    <m/>
    <n v="12"/>
    <s v="2067-000"/>
    <m/>
    <m/>
    <m/>
    <x v="13"/>
    <m/>
    <s v="WC padlótálca csere"/>
    <n v="1"/>
    <n v="1"/>
    <n v="1803400"/>
    <s v="Ft/kocsi"/>
    <n v="0"/>
    <n v="1803400"/>
    <m/>
    <m/>
    <d v="1900-02-28T00:00:00"/>
    <n v="2019"/>
    <n v="10"/>
    <s v=""/>
    <s v=""/>
    <s v=""/>
    <n v="1803400"/>
    <m/>
    <m/>
    <s v="2067-000"/>
    <s v=""/>
    <s v=""/>
    <s v="nem"/>
    <s v=""/>
    <x v="0"/>
  </r>
  <r>
    <s v="12_2067-000"/>
    <m/>
    <n v="12"/>
    <s v="2067-000"/>
    <m/>
    <m/>
    <m/>
    <x v="55"/>
    <m/>
    <s v="ablak felújítás porszórás"/>
    <n v="1"/>
    <n v="1"/>
    <n v="2768500"/>
    <s v="Ft/kocsi"/>
    <n v="15"/>
    <n v="2768500"/>
    <m/>
    <m/>
    <d v="1900-02-28T00:00:00"/>
    <n v="2019"/>
    <n v="10"/>
    <s v=""/>
    <s v=""/>
    <s v=""/>
    <n v="2768500"/>
    <m/>
    <m/>
    <s v="2067-000"/>
    <s v=""/>
    <s v=""/>
    <s v="nem"/>
    <s v=""/>
    <x v="0"/>
  </r>
  <r>
    <s v="12_2067-000"/>
    <m/>
    <n v="12"/>
    <s v="2067-000"/>
    <m/>
    <m/>
    <m/>
    <x v="15"/>
    <m/>
    <s v="teremajtó vésznyitás/nyomógombos nyitás"/>
    <n v="1"/>
    <n v="1"/>
    <n v="286800"/>
    <s v="Ft/kocsi"/>
    <n v="0"/>
    <m/>
    <n v="286800"/>
    <m/>
    <d v="1900-02-28T00:00:00"/>
    <n v="2019"/>
    <n v="10"/>
    <s v=""/>
    <s v=""/>
    <s v=""/>
    <n v="286800"/>
    <m/>
    <m/>
    <s v="2067-000"/>
    <s v=""/>
    <s v=""/>
    <s v="nem"/>
    <s v=""/>
    <x v="1"/>
  </r>
  <r>
    <s v="12_2067-000"/>
    <m/>
    <n v="12"/>
    <s v="2067-000"/>
    <m/>
    <m/>
    <m/>
    <x v="16"/>
    <m/>
    <s v="komfortosított kocsik energiaellátó kiegészítés"/>
    <n v="1"/>
    <n v="1"/>
    <n v="137700"/>
    <s v="Ft/kocsi"/>
    <n v="0"/>
    <n v="137700"/>
    <m/>
    <m/>
    <d v="1900-02-28T00:00:00"/>
    <n v="2019"/>
    <n v="10"/>
    <s v=""/>
    <s v=""/>
    <s v=""/>
    <n v="137700"/>
    <m/>
    <m/>
    <s v="2067-000"/>
    <s v=""/>
    <s v=""/>
    <s v="nem"/>
    <s v=""/>
    <x v="0"/>
  </r>
  <r>
    <s v="12_2067-000"/>
    <m/>
    <n v="12"/>
    <s v="2067-000"/>
    <m/>
    <m/>
    <m/>
    <x v="17"/>
    <m/>
    <s v="akkumulátor szekrény átalakítás"/>
    <n v="1"/>
    <n v="1"/>
    <n v="770400"/>
    <s v="Ft/kocsi"/>
    <n v="0"/>
    <n v="770400"/>
    <m/>
    <m/>
    <d v="1900-02-28T00:00:00"/>
    <n v="2019"/>
    <n v="10"/>
    <s v=""/>
    <s v=""/>
    <s v=""/>
    <n v="770400"/>
    <m/>
    <m/>
    <s v="2067-000"/>
    <s v=""/>
    <s v=""/>
    <s v="nem"/>
    <s v=""/>
    <x v="0"/>
  </r>
  <r>
    <s v="12_2067-000"/>
    <m/>
    <n v="12"/>
    <s v="2067-000"/>
    <m/>
    <m/>
    <m/>
    <x v="18"/>
    <m/>
    <s v="poggyásztartó díszcsík"/>
    <n v="1"/>
    <n v="1"/>
    <n v="56500"/>
    <s v="Ft/kocsi"/>
    <n v="0"/>
    <n v="56500"/>
    <m/>
    <m/>
    <d v="1900-02-28T00:00:00"/>
    <n v="2019"/>
    <n v="10"/>
    <s v=""/>
    <s v=""/>
    <s v=""/>
    <n v="56500"/>
    <m/>
    <m/>
    <s v="2067-000"/>
    <s v=""/>
    <s v=""/>
    <s v="nem"/>
    <s v=""/>
    <x v="0"/>
  </r>
  <r>
    <s v="12_2067-000"/>
    <m/>
    <n v="12"/>
    <s v="2067-000"/>
    <m/>
    <m/>
    <m/>
    <x v="19"/>
    <m/>
    <s v="klímavezérlő javítás"/>
    <n v="1"/>
    <n v="1"/>
    <n v="32217"/>
    <s v="Ft/kocsi"/>
    <n v="0"/>
    <n v="32217"/>
    <m/>
    <m/>
    <d v="1900-02-28T00:00:00"/>
    <n v="2019"/>
    <n v="10"/>
    <s v=""/>
    <s v=""/>
    <s v=""/>
    <n v="32217"/>
    <m/>
    <m/>
    <s v="2067-000"/>
    <s v=""/>
    <s v=""/>
    <s v="nem"/>
    <s v=""/>
    <x v="0"/>
  </r>
  <r>
    <s v="12_2067-000"/>
    <m/>
    <n v="12"/>
    <s v="2067-000"/>
    <m/>
    <m/>
    <m/>
    <x v="20"/>
    <m/>
    <s v="előtér mennyezetajtó csere"/>
    <n v="1"/>
    <n v="1"/>
    <n v="574500"/>
    <m/>
    <m/>
    <n v="574500"/>
    <m/>
    <m/>
    <d v="1900-02-28T00:00:00"/>
    <n v="2019"/>
    <n v="10"/>
    <s v=""/>
    <s v=""/>
    <s v=""/>
    <n v="574500"/>
    <m/>
    <m/>
    <s v="2067-000"/>
    <s v=""/>
    <s v=""/>
    <s v="nem"/>
    <s v=""/>
    <x v="0"/>
  </r>
  <r>
    <s v="12_2067-000"/>
    <m/>
    <n v="12"/>
    <s v="2067-000"/>
    <m/>
    <m/>
    <m/>
    <x v="21"/>
    <m/>
    <s v="szolgálati tároló kialakítás"/>
    <n v="1"/>
    <n v="0"/>
    <n v="2000000"/>
    <m/>
    <m/>
    <n v="0"/>
    <m/>
    <m/>
    <d v="1900-02-28T00:00:00"/>
    <n v="2019"/>
    <n v="10"/>
    <s v=""/>
    <s v=""/>
    <s v=""/>
    <n v="0"/>
    <m/>
    <m/>
    <s v="2067-000"/>
    <s v=""/>
    <s v=""/>
    <s v="nem"/>
    <s v=""/>
    <x v="0"/>
  </r>
  <r>
    <s v="13_2067-000"/>
    <m/>
    <n v="13"/>
    <s v="2067-000"/>
    <m/>
    <m/>
    <m/>
    <x v="0"/>
    <s v="J36"/>
    <s v="komfortnövelés"/>
    <n v="1"/>
    <n v="1"/>
    <n v="19397200"/>
    <s v="Ft/kocsi"/>
    <n v="0"/>
    <n v="19397200"/>
    <m/>
    <m/>
    <d v="1900-02-28T00:00:00"/>
    <n v="2019"/>
    <n v="11"/>
    <n v="14000000"/>
    <n v="465430"/>
    <n v="10191504"/>
    <n v="44054134"/>
    <m/>
    <m/>
    <s v="2067-000"/>
    <s v=""/>
    <s v="kieső"/>
    <s v="igen"/>
    <n v="45079737"/>
    <x v="0"/>
  </r>
  <r>
    <s v="13_2067-000"/>
    <m/>
    <n v="13"/>
    <s v="2067-000"/>
    <m/>
    <m/>
    <m/>
    <x v="1"/>
    <m/>
    <s v="energiaellátó csere"/>
    <n v="1"/>
    <n v="1"/>
    <n v="6763700"/>
    <s v="Ft/kocsi"/>
    <n v="0"/>
    <n v="6763700"/>
    <m/>
    <m/>
    <d v="1900-02-28T00:00:00"/>
    <n v="2019"/>
    <n v="11"/>
    <s v=""/>
    <s v=""/>
    <s v=""/>
    <n v="6763700"/>
    <m/>
    <m/>
    <s v="2067-000"/>
    <s v=""/>
    <s v="kieső"/>
    <s v="nem"/>
    <s v=""/>
    <x v="0"/>
  </r>
  <r>
    <s v="13_2067-000"/>
    <m/>
    <n v="13"/>
    <s v="2067-000"/>
    <m/>
    <m/>
    <m/>
    <x v="53"/>
    <m/>
    <s v="dugaszoló aljazat beépítése"/>
    <n v="1"/>
    <n v="1"/>
    <n v="1378400"/>
    <s v="Ft/kocsi"/>
    <n v="0"/>
    <n v="1378400"/>
    <m/>
    <m/>
    <d v="1900-02-28T00:00:00"/>
    <n v="2019"/>
    <n v="11"/>
    <s v=""/>
    <s v=""/>
    <s v=""/>
    <n v="1378400"/>
    <m/>
    <m/>
    <s v="2067-000"/>
    <s v=""/>
    <s v="kieső"/>
    <s v="nem"/>
    <s v=""/>
    <x v="0"/>
  </r>
  <r>
    <s v="13_2067-000"/>
    <m/>
    <n v="13"/>
    <s v="2067-000"/>
    <m/>
    <m/>
    <m/>
    <x v="2"/>
    <m/>
    <s v="infracsap beépítés"/>
    <n v="1"/>
    <n v="1"/>
    <n v="1309400"/>
    <s v="Ft/kocsi"/>
    <n v="30"/>
    <n v="1309400"/>
    <m/>
    <m/>
    <d v="1900-02-28T00:00:00"/>
    <n v="2019"/>
    <n v="11"/>
    <s v=""/>
    <s v=""/>
    <s v=""/>
    <n v="1309400"/>
    <m/>
    <m/>
    <s v="2067-000"/>
    <s v=""/>
    <s v="kieső"/>
    <s v="nem"/>
    <s v=""/>
    <x v="0"/>
  </r>
  <r>
    <s v="13_2067-000"/>
    <m/>
    <n v="13"/>
    <s v="2067-000"/>
    <m/>
    <m/>
    <m/>
    <x v="3"/>
    <m/>
    <s v="LED poggyásztér világítás"/>
    <n v="1"/>
    <n v="1"/>
    <n v="27200"/>
    <s v="Ft/db"/>
    <n v="30"/>
    <n v="27200"/>
    <m/>
    <m/>
    <d v="1900-02-28T00:00:00"/>
    <n v="2019"/>
    <n v="11"/>
    <s v=""/>
    <s v=""/>
    <s v=""/>
    <n v="27200"/>
    <m/>
    <m/>
    <s v="2067-000"/>
    <s v=""/>
    <s v="kieső"/>
    <s v="nem"/>
    <s v=""/>
    <x v="0"/>
  </r>
  <r>
    <s v="13_2067-000"/>
    <m/>
    <n v="13"/>
    <s v="2067-000"/>
    <m/>
    <m/>
    <m/>
    <x v="4"/>
    <m/>
    <s v="új függöny beépítés"/>
    <n v="1"/>
    <n v="1"/>
    <n v="39000"/>
    <s v="Ft/db"/>
    <n v="60"/>
    <n v="39000"/>
    <m/>
    <m/>
    <d v="1900-02-28T00:00:00"/>
    <n v="2019"/>
    <n v="11"/>
    <s v=""/>
    <s v=""/>
    <s v=""/>
    <n v="39000"/>
    <m/>
    <m/>
    <s v="2067-000"/>
    <s v=""/>
    <s v="kieső"/>
    <s v="nem"/>
    <s v=""/>
    <x v="0"/>
  </r>
  <r>
    <s v="13_2067-000"/>
    <m/>
    <n v="13"/>
    <s v="2067-000"/>
    <m/>
    <m/>
    <m/>
    <x v="5"/>
    <m/>
    <s v="előtér mennyezet átalakítás"/>
    <n v="1"/>
    <n v="1"/>
    <n v="630700"/>
    <s v="Ft/kocsi"/>
    <s v="-"/>
    <n v="630700"/>
    <m/>
    <m/>
    <d v="1900-02-28T00:00:00"/>
    <n v="2019"/>
    <n v="11"/>
    <s v=""/>
    <s v=""/>
    <s v=""/>
    <n v="630700"/>
    <m/>
    <m/>
    <s v="2067-000"/>
    <s v=""/>
    <s v="kieső"/>
    <s v="nem"/>
    <s v=""/>
    <x v="0"/>
  </r>
  <r>
    <s v="13_2067-000"/>
    <m/>
    <n v="13"/>
    <s v="2067-000"/>
    <m/>
    <m/>
    <m/>
    <x v="6"/>
    <s v="J40"/>
    <s v="UIC csere, zöldhurok"/>
    <n v="1"/>
    <n v="1"/>
    <n v="3529900"/>
    <s v="Ft/kocsi"/>
    <n v="0"/>
    <m/>
    <n v="3529900"/>
    <m/>
    <d v="1900-02-28T00:00:00"/>
    <n v="2019"/>
    <n v="11"/>
    <s v=""/>
    <s v=""/>
    <s v=""/>
    <n v="3529900"/>
    <m/>
    <m/>
    <s v="2067-000"/>
    <s v=""/>
    <s v="kieső"/>
    <s v="nem"/>
    <s v=""/>
    <x v="1"/>
  </r>
  <r>
    <s v="13_2067-000"/>
    <m/>
    <n v="13"/>
    <s v="2067-000"/>
    <m/>
    <m/>
    <m/>
    <x v="7"/>
    <m/>
    <s v="AFE beépítés"/>
    <n v="1"/>
    <n v="1"/>
    <n v="2253800"/>
    <s v="Ft/kocsi"/>
    <n v="10"/>
    <m/>
    <n v="2253800"/>
    <m/>
    <d v="1900-02-28T00:00:00"/>
    <n v="2019"/>
    <n v="11"/>
    <s v=""/>
    <s v=""/>
    <s v=""/>
    <n v="2253800"/>
    <m/>
    <m/>
    <s v="2067-000"/>
    <s v=""/>
    <s v="kieső"/>
    <s v="nem"/>
    <s v=""/>
    <x v="1"/>
  </r>
  <r>
    <s v="13_2067-000"/>
    <m/>
    <n v="13"/>
    <s v="2067-000"/>
    <m/>
    <m/>
    <m/>
    <x v="8"/>
    <m/>
    <s v="UIC kábel"/>
    <n v="1"/>
    <n v="1"/>
    <s v="x"/>
    <m/>
    <m/>
    <m/>
    <n v="0"/>
    <m/>
    <d v="1900-02-28T00:00:00"/>
    <n v="2019"/>
    <n v="11"/>
    <s v=""/>
    <s v=""/>
    <s v=""/>
    <n v="0"/>
    <m/>
    <m/>
    <s v="2067-000"/>
    <s v=""/>
    <s v="kieső"/>
    <s v="nem"/>
    <s v=""/>
    <x v="1"/>
  </r>
  <r>
    <s v="13_2067-000"/>
    <m/>
    <n v="13"/>
    <s v="2067-000"/>
    <m/>
    <m/>
    <m/>
    <x v="9"/>
    <m/>
    <s v="hangosítás kiépítés (fix beépítésű mikrofonnal)"/>
    <n v="1"/>
    <n v="1"/>
    <s v="x"/>
    <m/>
    <m/>
    <m/>
    <n v="0"/>
    <m/>
    <d v="1900-02-28T00:00:00"/>
    <n v="2019"/>
    <n v="11"/>
    <s v=""/>
    <s v=""/>
    <s v=""/>
    <n v="0"/>
    <m/>
    <m/>
    <s v="2067-000"/>
    <s v=""/>
    <s v="kieső"/>
    <s v="nem"/>
    <s v=""/>
    <x v="1"/>
  </r>
  <r>
    <s v="13_2067-000"/>
    <m/>
    <n v="13"/>
    <s v="2067-000"/>
    <m/>
    <m/>
    <m/>
    <x v="54"/>
    <m/>
    <m/>
    <m/>
    <n v="1"/>
    <s v="x"/>
    <m/>
    <m/>
    <n v="0"/>
    <m/>
    <m/>
    <d v="1900-02-28T00:00:00"/>
    <n v="2019"/>
    <n v="11"/>
    <s v=""/>
    <s v=""/>
    <s v=""/>
    <n v="0"/>
    <m/>
    <m/>
    <s v="2067-000"/>
    <s v=""/>
    <s v="kieső"/>
    <s v="nem"/>
    <s v=""/>
    <x v="0"/>
  </r>
  <r>
    <s v="13_2067-000"/>
    <m/>
    <n v="13"/>
    <s v="2067-000"/>
    <m/>
    <m/>
    <m/>
    <x v="10"/>
    <m/>
    <s v="érintésvédelem"/>
    <n v="1"/>
    <n v="1"/>
    <n v="83700"/>
    <s v="Ft/kocsi"/>
    <n v="0"/>
    <n v="83700"/>
    <m/>
    <m/>
    <d v="1900-02-28T00:00:00"/>
    <n v="2019"/>
    <n v="11"/>
    <s v=""/>
    <s v=""/>
    <s v=""/>
    <n v="83700"/>
    <m/>
    <m/>
    <s v="2067-000"/>
    <s v=""/>
    <s v="kieső"/>
    <s v="nem"/>
    <s v=""/>
    <x v="0"/>
  </r>
  <r>
    <s v="13_2067-000"/>
    <m/>
    <n v="13"/>
    <s v="2067-000"/>
    <m/>
    <m/>
    <m/>
    <x v="11"/>
    <m/>
    <s v="forgócsap szilentblokk csere"/>
    <n v="1"/>
    <n v="1"/>
    <n v="144520"/>
    <s v="Ft/kocsi"/>
    <n v="0"/>
    <n v="144520"/>
    <m/>
    <m/>
    <d v="1900-02-28T00:00:00"/>
    <n v="2019"/>
    <n v="11"/>
    <s v=""/>
    <s v=""/>
    <s v=""/>
    <n v="144520"/>
    <m/>
    <m/>
    <s v="2067-000"/>
    <s v=""/>
    <s v="kieső"/>
    <s v="nem"/>
    <s v=""/>
    <x v="0"/>
  </r>
  <r>
    <s v="13_2067-000"/>
    <m/>
    <n v="13"/>
    <s v="2067-000"/>
    <m/>
    <m/>
    <m/>
    <x v="12"/>
    <m/>
    <s v="WC alatti acéllemez csere"/>
    <n v="1"/>
    <n v="1"/>
    <n v="1092200"/>
    <s v="Ft/kocsi"/>
    <n v="0"/>
    <n v="1092200"/>
    <m/>
    <m/>
    <d v="1900-02-28T00:00:00"/>
    <n v="2019"/>
    <n v="11"/>
    <s v=""/>
    <s v=""/>
    <s v=""/>
    <n v="1092200"/>
    <m/>
    <m/>
    <s v="2067-000"/>
    <s v=""/>
    <s v="kieső"/>
    <s v="nem"/>
    <s v=""/>
    <x v="0"/>
  </r>
  <r>
    <s v="13_2067-000"/>
    <m/>
    <n v="13"/>
    <s v="2067-000"/>
    <m/>
    <m/>
    <m/>
    <x v="13"/>
    <m/>
    <s v="WC padlótálca csere"/>
    <n v="1"/>
    <n v="1"/>
    <n v="1803400"/>
    <s v="Ft/kocsi"/>
    <n v="0"/>
    <n v="1803400"/>
    <m/>
    <m/>
    <d v="1900-02-28T00:00:00"/>
    <n v="2019"/>
    <n v="11"/>
    <s v=""/>
    <s v=""/>
    <s v=""/>
    <n v="1803400"/>
    <m/>
    <m/>
    <s v="2067-000"/>
    <s v=""/>
    <s v="kieső"/>
    <s v="nem"/>
    <s v=""/>
    <x v="0"/>
  </r>
  <r>
    <s v="13_2067-000"/>
    <m/>
    <n v="13"/>
    <s v="2067-000"/>
    <m/>
    <m/>
    <m/>
    <x v="55"/>
    <m/>
    <s v="ablak felújítás porszórás"/>
    <n v="1"/>
    <n v="1"/>
    <n v="2768500"/>
    <s v="Ft/kocsi"/>
    <n v="15"/>
    <n v="2768500"/>
    <m/>
    <m/>
    <d v="1900-02-28T00:00:00"/>
    <n v="2019"/>
    <n v="11"/>
    <s v=""/>
    <s v=""/>
    <s v=""/>
    <n v="2768500"/>
    <m/>
    <m/>
    <s v="2067-000"/>
    <s v=""/>
    <s v="kieső"/>
    <s v="nem"/>
    <s v=""/>
    <x v="0"/>
  </r>
  <r>
    <s v="13_2067-000"/>
    <m/>
    <n v="13"/>
    <s v="2067-000"/>
    <m/>
    <m/>
    <m/>
    <x v="15"/>
    <m/>
    <s v="teremajtó vésznyitás/nyomógombos nyitás"/>
    <n v="1"/>
    <n v="1"/>
    <n v="286800"/>
    <s v="Ft/kocsi"/>
    <n v="0"/>
    <m/>
    <n v="286800"/>
    <m/>
    <d v="1900-02-28T00:00:00"/>
    <n v="2019"/>
    <n v="11"/>
    <s v=""/>
    <s v=""/>
    <s v=""/>
    <n v="286800"/>
    <m/>
    <m/>
    <s v="2067-000"/>
    <s v=""/>
    <s v="kieső"/>
    <s v="nem"/>
    <s v=""/>
    <x v="1"/>
  </r>
  <r>
    <s v="13_2067-000"/>
    <m/>
    <n v="13"/>
    <s v="2067-000"/>
    <m/>
    <m/>
    <m/>
    <x v="16"/>
    <m/>
    <s v="komfortosított kocsik energiaellátó kiegészítés"/>
    <n v="1"/>
    <n v="1"/>
    <n v="137700"/>
    <s v="Ft/kocsi"/>
    <n v="0"/>
    <n v="137700"/>
    <m/>
    <m/>
    <d v="1900-02-28T00:00:00"/>
    <n v="2019"/>
    <n v="11"/>
    <s v=""/>
    <s v=""/>
    <s v=""/>
    <n v="137700"/>
    <m/>
    <m/>
    <s v="2067-000"/>
    <s v=""/>
    <s v="kieső"/>
    <s v="nem"/>
    <s v=""/>
    <x v="0"/>
  </r>
  <r>
    <s v="13_2067-000"/>
    <m/>
    <n v="13"/>
    <s v="2067-000"/>
    <m/>
    <m/>
    <m/>
    <x v="17"/>
    <m/>
    <s v="akkumulátor szekrény átalakítás"/>
    <n v="1"/>
    <n v="1"/>
    <n v="770400"/>
    <s v="Ft/kocsi"/>
    <n v="0"/>
    <n v="770400"/>
    <m/>
    <m/>
    <d v="1900-02-28T00:00:00"/>
    <n v="2019"/>
    <n v="11"/>
    <s v=""/>
    <s v=""/>
    <s v=""/>
    <n v="770400"/>
    <m/>
    <m/>
    <s v="2067-000"/>
    <s v=""/>
    <s v="kieső"/>
    <s v="nem"/>
    <s v=""/>
    <x v="0"/>
  </r>
  <r>
    <s v="13_2067-000"/>
    <m/>
    <n v="13"/>
    <s v="2067-000"/>
    <m/>
    <m/>
    <m/>
    <x v="18"/>
    <m/>
    <s v="poggyásztartó díszcsík"/>
    <n v="1"/>
    <n v="1"/>
    <n v="56500"/>
    <s v="Ft/kocsi"/>
    <n v="0"/>
    <n v="56500"/>
    <m/>
    <m/>
    <d v="1900-02-28T00:00:00"/>
    <n v="2019"/>
    <n v="11"/>
    <s v=""/>
    <s v=""/>
    <s v=""/>
    <n v="56500"/>
    <m/>
    <m/>
    <s v="2067-000"/>
    <s v=""/>
    <s v="kieső"/>
    <s v="nem"/>
    <s v=""/>
    <x v="0"/>
  </r>
  <r>
    <s v="13_2067-000"/>
    <m/>
    <n v="13"/>
    <s v="2067-000"/>
    <m/>
    <m/>
    <m/>
    <x v="19"/>
    <m/>
    <s v="klímavezérlő javítás"/>
    <n v="1"/>
    <n v="1"/>
    <n v="32217"/>
    <s v="Ft/kocsi"/>
    <n v="0"/>
    <n v="32217"/>
    <m/>
    <m/>
    <d v="1900-02-28T00:00:00"/>
    <n v="2019"/>
    <n v="11"/>
    <s v=""/>
    <s v=""/>
    <s v=""/>
    <n v="32217"/>
    <m/>
    <m/>
    <s v="2067-000"/>
    <s v=""/>
    <s v="kieső"/>
    <s v="nem"/>
    <s v=""/>
    <x v="0"/>
  </r>
  <r>
    <s v="13_2067-000"/>
    <m/>
    <n v="13"/>
    <s v="2067-000"/>
    <m/>
    <m/>
    <m/>
    <x v="20"/>
    <m/>
    <s v="előtér mennyezetajtó csere"/>
    <n v="1"/>
    <n v="1"/>
    <n v="574500"/>
    <m/>
    <m/>
    <n v="574500"/>
    <m/>
    <m/>
    <d v="1900-02-28T00:00:00"/>
    <n v="2019"/>
    <n v="11"/>
    <s v=""/>
    <s v=""/>
    <s v=""/>
    <n v="574500"/>
    <m/>
    <m/>
    <s v="2067-000"/>
    <s v=""/>
    <s v="kieső"/>
    <s v="nem"/>
    <s v=""/>
    <x v="0"/>
  </r>
  <r>
    <s v="13_2067-000"/>
    <m/>
    <n v="13"/>
    <s v="2067-000"/>
    <m/>
    <m/>
    <m/>
    <x v="21"/>
    <m/>
    <s v="szolgálati tároló kialakítás"/>
    <n v="1"/>
    <n v="1"/>
    <n v="2000000"/>
    <m/>
    <m/>
    <n v="2000000"/>
    <m/>
    <m/>
    <d v="1900-02-28T00:00:00"/>
    <n v="2019"/>
    <n v="11"/>
    <s v=""/>
    <s v=""/>
    <s v=""/>
    <n v="2000000"/>
    <m/>
    <m/>
    <s v="2067-000"/>
    <s v=""/>
    <s v="kieső"/>
    <s v="nem"/>
    <s v=""/>
    <x v="0"/>
  </r>
  <r>
    <s v="14_2067-000"/>
    <m/>
    <n v="14"/>
    <s v="2067-000"/>
    <m/>
    <m/>
    <m/>
    <x v="0"/>
    <s v="J36"/>
    <s v="komfortnövelés"/>
    <n v="1"/>
    <n v="1"/>
    <n v="19397200"/>
    <s v="Ft/kocsi"/>
    <n v="0"/>
    <n v="19397200"/>
    <m/>
    <m/>
    <d v="1900-02-28T00:00:00"/>
    <n v="2019"/>
    <n v="12"/>
    <n v="14000000"/>
    <n v="465430"/>
    <n v="10191504"/>
    <n v="44054134"/>
    <m/>
    <m/>
    <s v="2067-000"/>
    <s v=""/>
    <s v=""/>
    <s v="igen"/>
    <n v="43079737"/>
    <x v="0"/>
  </r>
  <r>
    <s v="14_2067-000"/>
    <m/>
    <n v="14"/>
    <s v="2067-000"/>
    <m/>
    <m/>
    <m/>
    <x v="1"/>
    <m/>
    <s v="energiaellátó csere"/>
    <n v="1"/>
    <n v="1"/>
    <n v="6763700"/>
    <s v="Ft/kocsi"/>
    <n v="0"/>
    <n v="6763700"/>
    <m/>
    <m/>
    <d v="1900-02-28T00:00:00"/>
    <n v="2019"/>
    <n v="12"/>
    <s v=""/>
    <s v=""/>
    <s v=""/>
    <n v="6763700"/>
    <m/>
    <m/>
    <s v="2067-000"/>
    <s v=""/>
    <s v=""/>
    <s v="nem"/>
    <s v=""/>
    <x v="0"/>
  </r>
  <r>
    <s v="14_2067-000"/>
    <m/>
    <n v="14"/>
    <s v="2067-000"/>
    <m/>
    <m/>
    <m/>
    <x v="53"/>
    <m/>
    <s v="dugaszoló aljazat beépítése"/>
    <n v="1"/>
    <n v="1"/>
    <n v="1378400"/>
    <s v="Ft/kocsi"/>
    <n v="0"/>
    <n v="1378400"/>
    <m/>
    <m/>
    <d v="1900-02-28T00:00:00"/>
    <n v="2019"/>
    <n v="12"/>
    <s v=""/>
    <s v=""/>
    <s v=""/>
    <n v="1378400"/>
    <m/>
    <m/>
    <s v="2067-000"/>
    <s v=""/>
    <s v=""/>
    <s v="nem"/>
    <s v=""/>
    <x v="0"/>
  </r>
  <r>
    <s v="14_2067-000"/>
    <m/>
    <n v="14"/>
    <s v="2067-000"/>
    <m/>
    <m/>
    <m/>
    <x v="2"/>
    <m/>
    <s v="infracsap beépítés"/>
    <n v="1"/>
    <n v="1"/>
    <n v="1309400"/>
    <s v="Ft/kocsi"/>
    <n v="30"/>
    <n v="1309400"/>
    <m/>
    <m/>
    <d v="1900-02-28T00:00:00"/>
    <n v="2019"/>
    <n v="12"/>
    <s v=""/>
    <s v=""/>
    <s v=""/>
    <n v="1309400"/>
    <m/>
    <m/>
    <s v="2067-000"/>
    <s v=""/>
    <s v=""/>
    <s v="nem"/>
    <s v=""/>
    <x v="0"/>
  </r>
  <r>
    <s v="14_2067-000"/>
    <m/>
    <n v="14"/>
    <s v="2067-000"/>
    <m/>
    <m/>
    <m/>
    <x v="3"/>
    <m/>
    <s v="LED poggyásztér világítás"/>
    <n v="1"/>
    <n v="1"/>
    <n v="27200"/>
    <s v="Ft/db"/>
    <n v="30"/>
    <n v="27200"/>
    <m/>
    <m/>
    <d v="1900-02-28T00:00:00"/>
    <n v="2019"/>
    <n v="12"/>
    <s v=""/>
    <s v=""/>
    <s v=""/>
    <n v="27200"/>
    <m/>
    <m/>
    <s v="2067-000"/>
    <s v=""/>
    <s v=""/>
    <s v="nem"/>
    <s v=""/>
    <x v="0"/>
  </r>
  <r>
    <s v="14_2067-000"/>
    <m/>
    <n v="14"/>
    <s v="2067-000"/>
    <m/>
    <m/>
    <m/>
    <x v="4"/>
    <m/>
    <s v="új függöny beépítés"/>
    <n v="1"/>
    <n v="1"/>
    <n v="39000"/>
    <s v="Ft/db"/>
    <n v="60"/>
    <n v="39000"/>
    <m/>
    <m/>
    <d v="1900-02-28T00:00:00"/>
    <n v="2019"/>
    <n v="12"/>
    <s v=""/>
    <s v=""/>
    <s v=""/>
    <n v="39000"/>
    <m/>
    <m/>
    <s v="2067-000"/>
    <s v=""/>
    <s v=""/>
    <s v="nem"/>
    <s v=""/>
    <x v="0"/>
  </r>
  <r>
    <s v="14_2067-000"/>
    <m/>
    <n v="14"/>
    <s v="2067-000"/>
    <m/>
    <m/>
    <m/>
    <x v="5"/>
    <m/>
    <s v="előtér mennyezet átalakítás"/>
    <n v="1"/>
    <n v="1"/>
    <n v="630700"/>
    <s v="Ft/kocsi"/>
    <s v="-"/>
    <n v="630700"/>
    <m/>
    <m/>
    <d v="1900-02-28T00:00:00"/>
    <n v="2019"/>
    <n v="12"/>
    <s v=""/>
    <s v=""/>
    <s v=""/>
    <n v="630700"/>
    <m/>
    <m/>
    <s v="2067-000"/>
    <s v=""/>
    <s v=""/>
    <s v="nem"/>
    <s v=""/>
    <x v="0"/>
  </r>
  <r>
    <s v="14_2067-000"/>
    <m/>
    <n v="14"/>
    <s v="2067-000"/>
    <m/>
    <m/>
    <m/>
    <x v="6"/>
    <s v="J40"/>
    <s v="UIC csere, zöldhurok"/>
    <n v="1"/>
    <n v="1"/>
    <n v="3529900"/>
    <s v="Ft/kocsi"/>
    <n v="0"/>
    <m/>
    <n v="3529900"/>
    <m/>
    <d v="1900-02-28T00:00:00"/>
    <n v="2019"/>
    <n v="12"/>
    <s v=""/>
    <s v=""/>
    <s v=""/>
    <n v="3529900"/>
    <m/>
    <m/>
    <s v="2067-000"/>
    <s v=""/>
    <s v=""/>
    <s v="nem"/>
    <s v=""/>
    <x v="1"/>
  </r>
  <r>
    <s v="14_2067-000"/>
    <m/>
    <n v="14"/>
    <s v="2067-000"/>
    <m/>
    <m/>
    <m/>
    <x v="7"/>
    <m/>
    <s v="AFE beépítés"/>
    <n v="1"/>
    <n v="1"/>
    <n v="2253800"/>
    <s v="Ft/kocsi"/>
    <n v="10"/>
    <m/>
    <n v="2253800"/>
    <m/>
    <d v="1900-02-28T00:00:00"/>
    <n v="2019"/>
    <n v="12"/>
    <s v=""/>
    <s v=""/>
    <s v=""/>
    <n v="2253800"/>
    <m/>
    <m/>
    <s v="2067-000"/>
    <s v=""/>
    <s v=""/>
    <s v="nem"/>
    <s v=""/>
    <x v="1"/>
  </r>
  <r>
    <s v="14_2067-000"/>
    <m/>
    <n v="14"/>
    <s v="2067-000"/>
    <m/>
    <m/>
    <m/>
    <x v="8"/>
    <m/>
    <s v="UIC kábel"/>
    <n v="1"/>
    <n v="1"/>
    <s v="x"/>
    <m/>
    <m/>
    <m/>
    <n v="0"/>
    <m/>
    <d v="1900-02-28T00:00:00"/>
    <n v="2019"/>
    <n v="12"/>
    <s v=""/>
    <s v=""/>
    <s v=""/>
    <n v="0"/>
    <m/>
    <m/>
    <s v="2067-000"/>
    <s v=""/>
    <s v=""/>
    <s v="nem"/>
    <s v=""/>
    <x v="1"/>
  </r>
  <r>
    <s v="14_2067-000"/>
    <m/>
    <n v="14"/>
    <s v="2067-000"/>
    <m/>
    <m/>
    <m/>
    <x v="9"/>
    <m/>
    <s v="hangosítás kiépítés (fix beépítésű mikrofonnal)"/>
    <n v="1"/>
    <n v="1"/>
    <s v="x"/>
    <m/>
    <m/>
    <m/>
    <n v="0"/>
    <m/>
    <d v="1900-02-28T00:00:00"/>
    <n v="2019"/>
    <n v="12"/>
    <s v=""/>
    <s v=""/>
    <s v=""/>
    <n v="0"/>
    <m/>
    <m/>
    <s v="2067-000"/>
    <s v=""/>
    <s v=""/>
    <s v="nem"/>
    <s v=""/>
    <x v="1"/>
  </r>
  <r>
    <s v="14_2067-000"/>
    <m/>
    <n v="14"/>
    <s v="2067-000"/>
    <m/>
    <m/>
    <m/>
    <x v="54"/>
    <m/>
    <m/>
    <m/>
    <n v="1"/>
    <s v="x"/>
    <m/>
    <m/>
    <n v="0"/>
    <m/>
    <m/>
    <d v="1900-02-28T00:00:00"/>
    <n v="2019"/>
    <n v="12"/>
    <s v=""/>
    <s v=""/>
    <s v=""/>
    <n v="0"/>
    <m/>
    <m/>
    <s v="2067-000"/>
    <s v=""/>
    <s v=""/>
    <s v="nem"/>
    <s v=""/>
    <x v="0"/>
  </r>
  <r>
    <s v="14_2067-000"/>
    <m/>
    <n v="14"/>
    <s v="2067-000"/>
    <m/>
    <m/>
    <m/>
    <x v="10"/>
    <m/>
    <s v="érintésvédelem"/>
    <n v="1"/>
    <n v="1"/>
    <n v="83700"/>
    <s v="Ft/kocsi"/>
    <n v="0"/>
    <n v="83700"/>
    <m/>
    <m/>
    <d v="1900-02-28T00:00:00"/>
    <n v="2019"/>
    <n v="12"/>
    <s v=""/>
    <s v=""/>
    <s v=""/>
    <n v="83700"/>
    <m/>
    <m/>
    <s v="2067-000"/>
    <s v=""/>
    <s v=""/>
    <s v="nem"/>
    <s v=""/>
    <x v="0"/>
  </r>
  <r>
    <s v="14_2067-000"/>
    <m/>
    <n v="14"/>
    <s v="2067-000"/>
    <m/>
    <m/>
    <m/>
    <x v="11"/>
    <m/>
    <s v="forgócsap szilentblokk csere"/>
    <n v="1"/>
    <n v="1"/>
    <n v="144520"/>
    <s v="Ft/kocsi"/>
    <n v="0"/>
    <n v="144520"/>
    <m/>
    <m/>
    <d v="1900-02-28T00:00:00"/>
    <n v="2019"/>
    <n v="12"/>
    <s v=""/>
    <s v=""/>
    <s v=""/>
    <n v="144520"/>
    <m/>
    <m/>
    <s v="2067-000"/>
    <s v=""/>
    <s v=""/>
    <s v="nem"/>
    <s v=""/>
    <x v="0"/>
  </r>
  <r>
    <s v="14_2067-000"/>
    <m/>
    <n v="14"/>
    <s v="2067-000"/>
    <m/>
    <m/>
    <m/>
    <x v="12"/>
    <m/>
    <s v="WC alatti acéllemez csere"/>
    <n v="1"/>
    <n v="1"/>
    <n v="1092200"/>
    <s v="Ft/kocsi"/>
    <n v="0"/>
    <n v="1092200"/>
    <m/>
    <m/>
    <d v="1900-02-28T00:00:00"/>
    <n v="2019"/>
    <n v="12"/>
    <s v=""/>
    <s v=""/>
    <s v=""/>
    <n v="1092200"/>
    <m/>
    <m/>
    <s v="2067-000"/>
    <s v=""/>
    <s v=""/>
    <s v="nem"/>
    <s v=""/>
    <x v="0"/>
  </r>
  <r>
    <s v="14_2067-000"/>
    <m/>
    <n v="14"/>
    <s v="2067-000"/>
    <m/>
    <m/>
    <m/>
    <x v="13"/>
    <m/>
    <s v="WC padlótálca csere"/>
    <n v="1"/>
    <n v="1"/>
    <n v="1803400"/>
    <s v="Ft/kocsi"/>
    <n v="0"/>
    <n v="1803400"/>
    <m/>
    <m/>
    <d v="1900-02-28T00:00:00"/>
    <n v="2019"/>
    <n v="12"/>
    <s v=""/>
    <s v=""/>
    <s v=""/>
    <n v="1803400"/>
    <m/>
    <m/>
    <s v="2067-000"/>
    <s v=""/>
    <s v=""/>
    <s v="nem"/>
    <s v=""/>
    <x v="0"/>
  </r>
  <r>
    <s v="14_2067-000"/>
    <m/>
    <n v="14"/>
    <s v="2067-000"/>
    <m/>
    <m/>
    <m/>
    <x v="55"/>
    <m/>
    <s v="ablak felújítás porszórás"/>
    <n v="1"/>
    <n v="1"/>
    <n v="2768500"/>
    <s v="Ft/kocsi"/>
    <n v="15"/>
    <n v="2768500"/>
    <m/>
    <m/>
    <d v="1900-02-28T00:00:00"/>
    <n v="2019"/>
    <n v="12"/>
    <s v=""/>
    <s v=""/>
    <s v=""/>
    <n v="2768500"/>
    <m/>
    <m/>
    <s v="2067-000"/>
    <s v=""/>
    <s v=""/>
    <s v="nem"/>
    <s v=""/>
    <x v="0"/>
  </r>
  <r>
    <s v="14_2067-000"/>
    <m/>
    <n v="14"/>
    <s v="2067-000"/>
    <m/>
    <m/>
    <m/>
    <x v="15"/>
    <m/>
    <s v="teremajtó vésznyitás/nyomógombos nyitás"/>
    <n v="1"/>
    <n v="1"/>
    <n v="286800"/>
    <s v="Ft/kocsi"/>
    <n v="0"/>
    <m/>
    <n v="286800"/>
    <m/>
    <d v="1900-02-28T00:00:00"/>
    <n v="2019"/>
    <n v="12"/>
    <s v=""/>
    <s v=""/>
    <s v=""/>
    <n v="286800"/>
    <m/>
    <m/>
    <s v="2067-000"/>
    <s v=""/>
    <s v=""/>
    <s v="nem"/>
    <s v=""/>
    <x v="1"/>
  </r>
  <r>
    <s v="14_2067-000"/>
    <m/>
    <n v="14"/>
    <s v="2067-000"/>
    <m/>
    <m/>
    <m/>
    <x v="16"/>
    <m/>
    <s v="komfortosított kocsik energiaellátó kiegészítés"/>
    <n v="1"/>
    <n v="1"/>
    <n v="137700"/>
    <s v="Ft/kocsi"/>
    <n v="0"/>
    <n v="137700"/>
    <m/>
    <m/>
    <d v="1900-02-28T00:00:00"/>
    <n v="2019"/>
    <n v="12"/>
    <s v=""/>
    <s v=""/>
    <s v=""/>
    <n v="137700"/>
    <m/>
    <m/>
    <s v="2067-000"/>
    <s v=""/>
    <s v=""/>
    <s v="nem"/>
    <s v=""/>
    <x v="0"/>
  </r>
  <r>
    <s v="14_2067-000"/>
    <m/>
    <n v="14"/>
    <s v="2067-000"/>
    <m/>
    <m/>
    <m/>
    <x v="17"/>
    <m/>
    <s v="akkumulátor szekrény átalakítás"/>
    <n v="1"/>
    <n v="1"/>
    <n v="770400"/>
    <s v="Ft/kocsi"/>
    <n v="0"/>
    <n v="770400"/>
    <m/>
    <m/>
    <d v="1900-02-28T00:00:00"/>
    <n v="2019"/>
    <n v="12"/>
    <s v=""/>
    <s v=""/>
    <s v=""/>
    <n v="770400"/>
    <m/>
    <m/>
    <s v="2067-000"/>
    <s v=""/>
    <s v=""/>
    <s v="nem"/>
    <s v=""/>
    <x v="0"/>
  </r>
  <r>
    <s v="14_2067-000"/>
    <m/>
    <n v="14"/>
    <s v="2067-000"/>
    <m/>
    <m/>
    <m/>
    <x v="18"/>
    <m/>
    <s v="poggyásztartó díszcsík"/>
    <n v="1"/>
    <n v="1"/>
    <n v="56500"/>
    <s v="Ft/kocsi"/>
    <n v="0"/>
    <n v="56500"/>
    <m/>
    <m/>
    <d v="1900-02-28T00:00:00"/>
    <n v="2019"/>
    <n v="12"/>
    <s v=""/>
    <s v=""/>
    <s v=""/>
    <n v="56500"/>
    <m/>
    <m/>
    <s v="2067-000"/>
    <s v=""/>
    <s v=""/>
    <s v="nem"/>
    <s v=""/>
    <x v="0"/>
  </r>
  <r>
    <s v="14_2067-000"/>
    <m/>
    <n v="14"/>
    <s v="2067-000"/>
    <m/>
    <m/>
    <m/>
    <x v="19"/>
    <m/>
    <s v="klímavezérlő javítás"/>
    <n v="1"/>
    <n v="1"/>
    <n v="32217"/>
    <s v="Ft/kocsi"/>
    <n v="0"/>
    <n v="32217"/>
    <m/>
    <m/>
    <d v="1900-02-28T00:00:00"/>
    <n v="2019"/>
    <n v="12"/>
    <s v=""/>
    <s v=""/>
    <s v=""/>
    <n v="32217"/>
    <m/>
    <m/>
    <s v="2067-000"/>
    <s v=""/>
    <s v=""/>
    <s v="nem"/>
    <s v=""/>
    <x v="0"/>
  </r>
  <r>
    <s v="14_2067-000"/>
    <m/>
    <n v="14"/>
    <s v="2067-000"/>
    <m/>
    <m/>
    <m/>
    <x v="20"/>
    <m/>
    <s v="előtér mennyezetajtó csere"/>
    <n v="1"/>
    <n v="1"/>
    <n v="574500"/>
    <m/>
    <m/>
    <n v="574500"/>
    <m/>
    <m/>
    <d v="1900-02-28T00:00:00"/>
    <n v="2019"/>
    <n v="12"/>
    <s v=""/>
    <s v=""/>
    <s v=""/>
    <n v="574500"/>
    <m/>
    <m/>
    <s v="2067-000"/>
    <s v=""/>
    <s v=""/>
    <s v="nem"/>
    <s v=""/>
    <x v="0"/>
  </r>
  <r>
    <s v="14_2067-000"/>
    <m/>
    <n v="14"/>
    <s v="2067-000"/>
    <m/>
    <m/>
    <m/>
    <x v="21"/>
    <m/>
    <s v="szolgálati tároló kialakítás"/>
    <n v="1"/>
    <n v="0"/>
    <n v="2000000"/>
    <m/>
    <m/>
    <n v="0"/>
    <m/>
    <m/>
    <d v="1900-02-28T00:00:00"/>
    <n v="2019"/>
    <n v="12"/>
    <s v=""/>
    <s v=""/>
    <s v=""/>
    <n v="0"/>
    <m/>
    <m/>
    <s v="2067-000"/>
    <s v=""/>
    <s v=""/>
    <s v="nem"/>
    <s v=""/>
    <x v="0"/>
  </r>
  <r>
    <s v="15_2067-000"/>
    <m/>
    <n v="15"/>
    <s v="2067-000"/>
    <m/>
    <m/>
    <m/>
    <x v="0"/>
    <s v="J36"/>
    <s v="komfortnövelés"/>
    <n v="1"/>
    <n v="1"/>
    <n v="19397200"/>
    <s v="Ft/kocsi"/>
    <n v="0"/>
    <n v="19397200"/>
    <m/>
    <m/>
    <d v="1900-02-28T00:00:00"/>
    <n v="2020"/>
    <n v="2"/>
    <n v="14000000"/>
    <n v="465430"/>
    <n v="10191504"/>
    <n v="44054134"/>
    <m/>
    <m/>
    <s v="2067-000"/>
    <s v=""/>
    <s v=""/>
    <s v="igen"/>
    <n v="43079737"/>
    <x v="0"/>
  </r>
  <r>
    <s v="15_2067-000"/>
    <m/>
    <n v="15"/>
    <s v="2067-000"/>
    <m/>
    <m/>
    <m/>
    <x v="1"/>
    <m/>
    <s v="energiaellátó csere"/>
    <n v="1"/>
    <n v="1"/>
    <n v="6763700"/>
    <s v="Ft/kocsi"/>
    <n v="0"/>
    <n v="6763700"/>
    <m/>
    <m/>
    <d v="1900-02-28T00:00:00"/>
    <n v="2020"/>
    <n v="2"/>
    <s v=""/>
    <s v=""/>
    <s v=""/>
    <n v="6763700"/>
    <m/>
    <m/>
    <s v="2067-000"/>
    <s v=""/>
    <s v=""/>
    <s v="nem"/>
    <s v=""/>
    <x v="0"/>
  </r>
  <r>
    <s v="15_2067-000"/>
    <m/>
    <n v="15"/>
    <s v="2067-000"/>
    <m/>
    <m/>
    <m/>
    <x v="53"/>
    <m/>
    <s v="dugaszoló aljazat beépítése"/>
    <n v="1"/>
    <n v="1"/>
    <n v="1378400"/>
    <s v="Ft/kocsi"/>
    <n v="0"/>
    <n v="1378400"/>
    <m/>
    <m/>
    <d v="1900-02-28T00:00:00"/>
    <n v="2020"/>
    <n v="2"/>
    <s v=""/>
    <s v=""/>
    <s v=""/>
    <n v="1378400"/>
    <m/>
    <m/>
    <s v="2067-000"/>
    <s v=""/>
    <s v=""/>
    <s v="nem"/>
    <s v=""/>
    <x v="0"/>
  </r>
  <r>
    <s v="15_2067-000"/>
    <m/>
    <n v="15"/>
    <s v="2067-000"/>
    <m/>
    <m/>
    <m/>
    <x v="2"/>
    <m/>
    <s v="infracsap beépítés"/>
    <n v="1"/>
    <n v="1"/>
    <n v="1309400"/>
    <s v="Ft/kocsi"/>
    <n v="30"/>
    <n v="1309400"/>
    <m/>
    <m/>
    <d v="1900-02-28T00:00:00"/>
    <n v="2020"/>
    <n v="2"/>
    <s v=""/>
    <s v=""/>
    <s v=""/>
    <n v="1309400"/>
    <m/>
    <m/>
    <s v="2067-000"/>
    <s v=""/>
    <s v=""/>
    <s v="nem"/>
    <s v=""/>
    <x v="0"/>
  </r>
  <r>
    <s v="15_2067-000"/>
    <m/>
    <n v="15"/>
    <s v="2067-000"/>
    <m/>
    <m/>
    <m/>
    <x v="3"/>
    <m/>
    <s v="LED poggyásztér világítás"/>
    <n v="1"/>
    <n v="1"/>
    <n v="27200"/>
    <s v="Ft/db"/>
    <n v="30"/>
    <n v="27200"/>
    <m/>
    <m/>
    <d v="1900-02-28T00:00:00"/>
    <n v="2020"/>
    <n v="2"/>
    <s v=""/>
    <s v=""/>
    <s v=""/>
    <n v="27200"/>
    <m/>
    <m/>
    <s v="2067-000"/>
    <s v=""/>
    <s v=""/>
    <s v="nem"/>
    <s v=""/>
    <x v="0"/>
  </r>
  <r>
    <s v="15_2067-000"/>
    <m/>
    <n v="15"/>
    <s v="2067-000"/>
    <m/>
    <m/>
    <m/>
    <x v="4"/>
    <m/>
    <s v="új függöny beépítés"/>
    <n v="1"/>
    <n v="1"/>
    <n v="39000"/>
    <s v="Ft/db"/>
    <n v="60"/>
    <n v="39000"/>
    <m/>
    <m/>
    <d v="1900-02-28T00:00:00"/>
    <n v="2020"/>
    <n v="2"/>
    <s v=""/>
    <s v=""/>
    <s v=""/>
    <n v="39000"/>
    <m/>
    <m/>
    <s v="2067-000"/>
    <s v=""/>
    <s v=""/>
    <s v="nem"/>
    <s v=""/>
    <x v="0"/>
  </r>
  <r>
    <s v="15_2067-000"/>
    <m/>
    <n v="15"/>
    <s v="2067-000"/>
    <m/>
    <m/>
    <m/>
    <x v="5"/>
    <m/>
    <s v="előtér mennyezet átalakítás"/>
    <n v="1"/>
    <n v="1"/>
    <n v="630700"/>
    <s v="Ft/kocsi"/>
    <s v="-"/>
    <n v="630700"/>
    <m/>
    <m/>
    <d v="1900-02-28T00:00:00"/>
    <n v="2020"/>
    <n v="2"/>
    <s v=""/>
    <s v=""/>
    <s v=""/>
    <n v="630700"/>
    <m/>
    <m/>
    <s v="2067-000"/>
    <s v=""/>
    <s v=""/>
    <s v="nem"/>
    <s v=""/>
    <x v="0"/>
  </r>
  <r>
    <s v="15_2067-000"/>
    <m/>
    <n v="15"/>
    <s v="2067-000"/>
    <m/>
    <m/>
    <m/>
    <x v="6"/>
    <s v="J40"/>
    <s v="UIC csere, zöldhurok"/>
    <n v="1"/>
    <n v="1"/>
    <n v="3529900"/>
    <s v="Ft/kocsi"/>
    <n v="0"/>
    <m/>
    <n v="3529900"/>
    <m/>
    <d v="1900-02-28T00:00:00"/>
    <n v="2020"/>
    <n v="2"/>
    <s v=""/>
    <s v=""/>
    <s v=""/>
    <n v="3529900"/>
    <m/>
    <m/>
    <s v="2067-000"/>
    <s v=""/>
    <s v=""/>
    <s v="nem"/>
    <s v=""/>
    <x v="1"/>
  </r>
  <r>
    <s v="15_2067-000"/>
    <m/>
    <n v="15"/>
    <s v="2067-000"/>
    <m/>
    <m/>
    <m/>
    <x v="7"/>
    <m/>
    <s v="AFE beépítés"/>
    <n v="1"/>
    <n v="1"/>
    <n v="2253800"/>
    <s v="Ft/kocsi"/>
    <n v="10"/>
    <m/>
    <n v="2253800"/>
    <m/>
    <d v="1900-02-28T00:00:00"/>
    <n v="2020"/>
    <n v="2"/>
    <s v=""/>
    <s v=""/>
    <s v=""/>
    <n v="2253800"/>
    <m/>
    <m/>
    <s v="2067-000"/>
    <s v=""/>
    <s v=""/>
    <s v="nem"/>
    <s v=""/>
    <x v="1"/>
  </r>
  <r>
    <s v="15_2067-000"/>
    <m/>
    <n v="15"/>
    <s v="2067-000"/>
    <m/>
    <m/>
    <m/>
    <x v="8"/>
    <m/>
    <s v="UIC kábel"/>
    <n v="1"/>
    <n v="1"/>
    <s v="x"/>
    <m/>
    <m/>
    <m/>
    <n v="0"/>
    <m/>
    <d v="1900-02-28T00:00:00"/>
    <n v="2020"/>
    <n v="2"/>
    <s v=""/>
    <s v=""/>
    <s v=""/>
    <n v="0"/>
    <m/>
    <m/>
    <s v="2067-000"/>
    <s v=""/>
    <s v=""/>
    <s v="nem"/>
    <s v=""/>
    <x v="1"/>
  </r>
  <r>
    <s v="15_2067-000"/>
    <m/>
    <n v="15"/>
    <s v="2067-000"/>
    <m/>
    <m/>
    <m/>
    <x v="9"/>
    <m/>
    <s v="hangosítás kiépítés (fix beépítésű mikrofonnal)"/>
    <n v="1"/>
    <n v="1"/>
    <s v="x"/>
    <m/>
    <m/>
    <m/>
    <n v="0"/>
    <m/>
    <d v="1900-02-28T00:00:00"/>
    <n v="2020"/>
    <n v="2"/>
    <s v=""/>
    <s v=""/>
    <s v=""/>
    <n v="0"/>
    <m/>
    <m/>
    <s v="2067-000"/>
    <s v=""/>
    <s v=""/>
    <s v="nem"/>
    <s v=""/>
    <x v="1"/>
  </r>
  <r>
    <s v="15_2067-000"/>
    <m/>
    <n v="15"/>
    <s v="2067-000"/>
    <m/>
    <m/>
    <m/>
    <x v="54"/>
    <m/>
    <m/>
    <m/>
    <n v="1"/>
    <s v="x"/>
    <m/>
    <m/>
    <n v="0"/>
    <m/>
    <m/>
    <d v="1900-02-28T00:00:00"/>
    <n v="2020"/>
    <n v="2"/>
    <s v=""/>
    <s v=""/>
    <s v=""/>
    <n v="0"/>
    <m/>
    <m/>
    <s v="2067-000"/>
    <s v=""/>
    <s v=""/>
    <s v="nem"/>
    <s v=""/>
    <x v="0"/>
  </r>
  <r>
    <s v="15_2067-000"/>
    <m/>
    <n v="15"/>
    <s v="2067-000"/>
    <m/>
    <m/>
    <m/>
    <x v="10"/>
    <m/>
    <s v="érintésvédelem"/>
    <n v="1"/>
    <n v="1"/>
    <n v="83700"/>
    <s v="Ft/kocsi"/>
    <n v="0"/>
    <n v="83700"/>
    <m/>
    <m/>
    <d v="1900-02-28T00:00:00"/>
    <n v="2020"/>
    <n v="2"/>
    <s v=""/>
    <s v=""/>
    <s v=""/>
    <n v="83700"/>
    <m/>
    <m/>
    <s v="2067-000"/>
    <s v=""/>
    <s v=""/>
    <s v="nem"/>
    <s v=""/>
    <x v="0"/>
  </r>
  <r>
    <s v="15_2067-000"/>
    <m/>
    <n v="15"/>
    <s v="2067-000"/>
    <m/>
    <m/>
    <m/>
    <x v="11"/>
    <m/>
    <s v="forgócsap szilentblokk csere"/>
    <n v="1"/>
    <n v="1"/>
    <n v="144520"/>
    <s v="Ft/kocsi"/>
    <n v="0"/>
    <n v="144520"/>
    <m/>
    <m/>
    <d v="1900-02-28T00:00:00"/>
    <n v="2020"/>
    <n v="2"/>
    <s v=""/>
    <s v=""/>
    <s v=""/>
    <n v="144520"/>
    <m/>
    <m/>
    <s v="2067-000"/>
    <s v=""/>
    <s v=""/>
    <s v="nem"/>
    <s v=""/>
    <x v="0"/>
  </r>
  <r>
    <s v="15_2067-000"/>
    <m/>
    <n v="15"/>
    <s v="2067-000"/>
    <m/>
    <m/>
    <m/>
    <x v="12"/>
    <m/>
    <s v="WC alatti acéllemez csere"/>
    <n v="1"/>
    <n v="1"/>
    <n v="1092200"/>
    <s v="Ft/kocsi"/>
    <n v="0"/>
    <n v="1092200"/>
    <m/>
    <m/>
    <d v="1900-02-28T00:00:00"/>
    <n v="2020"/>
    <n v="2"/>
    <s v=""/>
    <s v=""/>
    <s v=""/>
    <n v="1092200"/>
    <m/>
    <m/>
    <s v="2067-000"/>
    <s v=""/>
    <s v=""/>
    <s v="nem"/>
    <s v=""/>
    <x v="0"/>
  </r>
  <r>
    <s v="15_2067-000"/>
    <m/>
    <n v="15"/>
    <s v="2067-000"/>
    <m/>
    <m/>
    <m/>
    <x v="13"/>
    <m/>
    <s v="WC padlótálca csere"/>
    <n v="1"/>
    <n v="1"/>
    <n v="1803400"/>
    <s v="Ft/kocsi"/>
    <n v="0"/>
    <n v="1803400"/>
    <m/>
    <m/>
    <d v="1900-02-28T00:00:00"/>
    <n v="2020"/>
    <n v="2"/>
    <s v=""/>
    <s v=""/>
    <s v=""/>
    <n v="1803400"/>
    <m/>
    <m/>
    <s v="2067-000"/>
    <s v=""/>
    <s v=""/>
    <s v="nem"/>
    <s v=""/>
    <x v="0"/>
  </r>
  <r>
    <s v="15_2067-000"/>
    <m/>
    <n v="15"/>
    <s v="2067-000"/>
    <m/>
    <m/>
    <m/>
    <x v="55"/>
    <m/>
    <s v="ablak felújítás porszórás"/>
    <n v="1"/>
    <n v="1"/>
    <n v="2768500"/>
    <s v="Ft/kocsi"/>
    <n v="15"/>
    <n v="2768500"/>
    <m/>
    <m/>
    <d v="1900-02-28T00:00:00"/>
    <n v="2020"/>
    <n v="2"/>
    <s v=""/>
    <s v=""/>
    <s v=""/>
    <n v="2768500"/>
    <m/>
    <m/>
    <s v="2067-000"/>
    <s v=""/>
    <s v=""/>
    <s v="nem"/>
    <s v=""/>
    <x v="0"/>
  </r>
  <r>
    <s v="15_2067-000"/>
    <m/>
    <n v="15"/>
    <s v="2067-000"/>
    <m/>
    <m/>
    <m/>
    <x v="15"/>
    <m/>
    <s v="teremajtó vésznyitás/nyomógombos nyitás"/>
    <n v="1"/>
    <n v="1"/>
    <n v="286800"/>
    <s v="Ft/kocsi"/>
    <n v="0"/>
    <m/>
    <n v="286800"/>
    <m/>
    <d v="1900-02-28T00:00:00"/>
    <n v="2020"/>
    <n v="2"/>
    <s v=""/>
    <s v=""/>
    <s v=""/>
    <n v="286800"/>
    <m/>
    <m/>
    <s v="2067-000"/>
    <s v=""/>
    <s v=""/>
    <s v="nem"/>
    <s v=""/>
    <x v="1"/>
  </r>
  <r>
    <s v="15_2067-000"/>
    <m/>
    <n v="15"/>
    <s v="2067-000"/>
    <m/>
    <m/>
    <m/>
    <x v="16"/>
    <m/>
    <s v="komfortosított kocsik energiaellátó kiegészítés"/>
    <n v="1"/>
    <n v="1"/>
    <n v="137700"/>
    <s v="Ft/kocsi"/>
    <n v="0"/>
    <n v="137700"/>
    <m/>
    <m/>
    <d v="1900-02-28T00:00:00"/>
    <n v="2020"/>
    <n v="2"/>
    <s v=""/>
    <s v=""/>
    <s v=""/>
    <n v="137700"/>
    <m/>
    <m/>
    <s v="2067-000"/>
    <s v=""/>
    <s v=""/>
    <s v="nem"/>
    <s v=""/>
    <x v="0"/>
  </r>
  <r>
    <s v="15_2067-000"/>
    <m/>
    <n v="15"/>
    <s v="2067-000"/>
    <m/>
    <m/>
    <m/>
    <x v="17"/>
    <m/>
    <s v="akkumulátor szekrény átalakítás"/>
    <n v="1"/>
    <n v="1"/>
    <n v="770400"/>
    <s v="Ft/kocsi"/>
    <n v="0"/>
    <n v="770400"/>
    <m/>
    <m/>
    <d v="1900-02-28T00:00:00"/>
    <n v="2020"/>
    <n v="2"/>
    <s v=""/>
    <s v=""/>
    <s v=""/>
    <n v="770400"/>
    <m/>
    <m/>
    <s v="2067-000"/>
    <s v=""/>
    <s v=""/>
    <s v="nem"/>
    <s v=""/>
    <x v="0"/>
  </r>
  <r>
    <s v="15_2067-000"/>
    <m/>
    <n v="15"/>
    <s v="2067-000"/>
    <m/>
    <m/>
    <m/>
    <x v="18"/>
    <m/>
    <s v="poggyásztartó díszcsík"/>
    <n v="1"/>
    <n v="1"/>
    <n v="56500"/>
    <s v="Ft/kocsi"/>
    <n v="0"/>
    <n v="56500"/>
    <m/>
    <m/>
    <d v="1900-02-28T00:00:00"/>
    <n v="2020"/>
    <n v="2"/>
    <s v=""/>
    <s v=""/>
    <s v=""/>
    <n v="56500"/>
    <m/>
    <m/>
    <s v="2067-000"/>
    <s v=""/>
    <s v=""/>
    <s v="nem"/>
    <s v=""/>
    <x v="0"/>
  </r>
  <r>
    <s v="15_2067-000"/>
    <m/>
    <n v="15"/>
    <s v="2067-000"/>
    <m/>
    <m/>
    <m/>
    <x v="19"/>
    <m/>
    <s v="klímavezérlő javítás"/>
    <n v="1"/>
    <n v="1"/>
    <n v="32217"/>
    <s v="Ft/kocsi"/>
    <n v="0"/>
    <n v="32217"/>
    <m/>
    <m/>
    <d v="1900-02-28T00:00:00"/>
    <n v="2020"/>
    <n v="2"/>
    <s v=""/>
    <s v=""/>
    <s v=""/>
    <n v="32217"/>
    <m/>
    <m/>
    <s v="2067-000"/>
    <s v=""/>
    <s v=""/>
    <s v="nem"/>
    <s v=""/>
    <x v="0"/>
  </r>
  <r>
    <s v="15_2067-000"/>
    <m/>
    <n v="15"/>
    <s v="2067-000"/>
    <m/>
    <m/>
    <m/>
    <x v="20"/>
    <m/>
    <s v="előtér mennyezetajtó csere"/>
    <n v="1"/>
    <n v="1"/>
    <n v="574500"/>
    <m/>
    <m/>
    <n v="574500"/>
    <m/>
    <m/>
    <d v="1900-02-28T00:00:00"/>
    <n v="2020"/>
    <n v="2"/>
    <s v=""/>
    <s v=""/>
    <s v=""/>
    <n v="574500"/>
    <m/>
    <m/>
    <s v="2067-000"/>
    <s v=""/>
    <s v=""/>
    <s v="nem"/>
    <s v=""/>
    <x v="0"/>
  </r>
  <r>
    <s v="15_2067-000"/>
    <m/>
    <n v="15"/>
    <s v="2067-000"/>
    <m/>
    <m/>
    <m/>
    <x v="21"/>
    <m/>
    <s v="szolgálati tároló kialakítás"/>
    <n v="1"/>
    <n v="0"/>
    <n v="2000000"/>
    <m/>
    <m/>
    <n v="0"/>
    <m/>
    <m/>
    <d v="1900-02-28T00:00:00"/>
    <n v="2020"/>
    <n v="2"/>
    <s v=""/>
    <s v=""/>
    <s v=""/>
    <n v="0"/>
    <m/>
    <m/>
    <s v="2067-000"/>
    <s v=""/>
    <s v=""/>
    <s v="nem"/>
    <s v=""/>
    <x v="0"/>
  </r>
  <r>
    <s v="16_2067-000"/>
    <m/>
    <n v="16"/>
    <s v="2067-000"/>
    <m/>
    <m/>
    <m/>
    <x v="0"/>
    <s v="J36"/>
    <s v="komfortnövelés"/>
    <n v="1"/>
    <n v="1"/>
    <n v="19397200"/>
    <s v="Ft/kocsi"/>
    <n v="0"/>
    <n v="19397200"/>
    <m/>
    <m/>
    <d v="1900-02-28T00:00:00"/>
    <n v="2020"/>
    <n v="3"/>
    <n v="14000000"/>
    <n v="465430"/>
    <n v="10191504"/>
    <n v="44054134"/>
    <m/>
    <m/>
    <s v="2067-000"/>
    <s v=""/>
    <s v="kieső"/>
    <s v="igen"/>
    <n v="45079737"/>
    <x v="0"/>
  </r>
  <r>
    <s v="16_2067-000"/>
    <m/>
    <n v="16"/>
    <s v="2067-000"/>
    <m/>
    <m/>
    <m/>
    <x v="1"/>
    <m/>
    <s v="energiaellátó csere"/>
    <n v="1"/>
    <n v="1"/>
    <n v="6763700"/>
    <s v="Ft/kocsi"/>
    <n v="0"/>
    <n v="6763700"/>
    <m/>
    <m/>
    <d v="1900-02-28T00:00:00"/>
    <n v="2020"/>
    <n v="3"/>
    <s v=""/>
    <s v=""/>
    <s v=""/>
    <n v="6763700"/>
    <m/>
    <m/>
    <s v="2067-000"/>
    <s v=""/>
    <s v="kieső"/>
    <s v="nem"/>
    <s v=""/>
    <x v="0"/>
  </r>
  <r>
    <s v="16_2067-000"/>
    <m/>
    <n v="16"/>
    <s v="2067-000"/>
    <m/>
    <m/>
    <m/>
    <x v="53"/>
    <m/>
    <s v="dugaszoló aljazat beépítése"/>
    <n v="1"/>
    <n v="1"/>
    <n v="1378400"/>
    <s v="Ft/kocsi"/>
    <n v="0"/>
    <n v="1378400"/>
    <m/>
    <m/>
    <d v="1900-02-28T00:00:00"/>
    <n v="2020"/>
    <n v="3"/>
    <s v=""/>
    <s v=""/>
    <s v=""/>
    <n v="1378400"/>
    <m/>
    <m/>
    <s v="2067-000"/>
    <s v=""/>
    <s v="kieső"/>
    <s v="nem"/>
    <s v=""/>
    <x v="0"/>
  </r>
  <r>
    <s v="16_2067-000"/>
    <m/>
    <n v="16"/>
    <s v="2067-000"/>
    <m/>
    <m/>
    <m/>
    <x v="2"/>
    <m/>
    <s v="infracsap beépítés"/>
    <n v="1"/>
    <n v="1"/>
    <n v="1309400"/>
    <s v="Ft/kocsi"/>
    <n v="30"/>
    <n v="1309400"/>
    <m/>
    <m/>
    <d v="1900-02-28T00:00:00"/>
    <n v="2020"/>
    <n v="3"/>
    <s v=""/>
    <s v=""/>
    <s v=""/>
    <n v="1309400"/>
    <m/>
    <m/>
    <s v="2067-000"/>
    <s v=""/>
    <s v="kieső"/>
    <s v="nem"/>
    <s v=""/>
    <x v="0"/>
  </r>
  <r>
    <s v="16_2067-000"/>
    <m/>
    <n v="16"/>
    <s v="2067-000"/>
    <m/>
    <m/>
    <m/>
    <x v="3"/>
    <m/>
    <s v="LED poggyásztér világítás"/>
    <n v="1"/>
    <n v="1"/>
    <n v="27200"/>
    <s v="Ft/db"/>
    <n v="30"/>
    <n v="27200"/>
    <m/>
    <m/>
    <d v="1900-02-28T00:00:00"/>
    <n v="2020"/>
    <n v="3"/>
    <s v=""/>
    <s v=""/>
    <s v=""/>
    <n v="27200"/>
    <m/>
    <m/>
    <s v="2067-000"/>
    <s v=""/>
    <s v="kieső"/>
    <s v="nem"/>
    <s v=""/>
    <x v="0"/>
  </r>
  <r>
    <s v="16_2067-000"/>
    <m/>
    <n v="16"/>
    <s v="2067-000"/>
    <m/>
    <m/>
    <m/>
    <x v="4"/>
    <m/>
    <s v="új függöny beépítés"/>
    <n v="1"/>
    <n v="1"/>
    <n v="39000"/>
    <s v="Ft/db"/>
    <n v="60"/>
    <n v="39000"/>
    <m/>
    <m/>
    <d v="1900-02-28T00:00:00"/>
    <n v="2020"/>
    <n v="3"/>
    <s v=""/>
    <s v=""/>
    <s v=""/>
    <n v="39000"/>
    <m/>
    <m/>
    <s v="2067-000"/>
    <s v=""/>
    <s v="kieső"/>
    <s v="nem"/>
    <s v=""/>
    <x v="0"/>
  </r>
  <r>
    <s v="16_2067-000"/>
    <m/>
    <n v="16"/>
    <s v="2067-000"/>
    <m/>
    <m/>
    <m/>
    <x v="5"/>
    <m/>
    <s v="előtér mennyezet átalakítás"/>
    <n v="1"/>
    <n v="1"/>
    <n v="630700"/>
    <s v="Ft/kocsi"/>
    <s v="-"/>
    <n v="630700"/>
    <m/>
    <m/>
    <d v="1900-02-28T00:00:00"/>
    <n v="2020"/>
    <n v="3"/>
    <s v=""/>
    <s v=""/>
    <s v=""/>
    <n v="630700"/>
    <m/>
    <m/>
    <s v="2067-000"/>
    <s v=""/>
    <s v="kieső"/>
    <s v="nem"/>
    <s v=""/>
    <x v="0"/>
  </r>
  <r>
    <s v="16_2067-000"/>
    <m/>
    <n v="16"/>
    <s v="2067-000"/>
    <m/>
    <m/>
    <m/>
    <x v="6"/>
    <s v="J40"/>
    <s v="UIC csere, zöldhurok"/>
    <n v="1"/>
    <n v="1"/>
    <n v="3529900"/>
    <s v="Ft/kocsi"/>
    <n v="0"/>
    <m/>
    <n v="3529900"/>
    <m/>
    <d v="1900-02-28T00:00:00"/>
    <n v="2020"/>
    <n v="3"/>
    <s v=""/>
    <s v=""/>
    <s v=""/>
    <n v="3529900"/>
    <m/>
    <m/>
    <s v="2067-000"/>
    <s v=""/>
    <s v="kieső"/>
    <s v="nem"/>
    <s v=""/>
    <x v="1"/>
  </r>
  <r>
    <s v="16_2067-000"/>
    <m/>
    <n v="16"/>
    <s v="2067-000"/>
    <m/>
    <m/>
    <m/>
    <x v="7"/>
    <m/>
    <s v="AFE beépítés"/>
    <n v="1"/>
    <n v="1"/>
    <n v="2253800"/>
    <s v="Ft/kocsi"/>
    <n v="10"/>
    <m/>
    <n v="2253800"/>
    <m/>
    <d v="1900-02-28T00:00:00"/>
    <n v="2020"/>
    <n v="3"/>
    <s v=""/>
    <s v=""/>
    <s v=""/>
    <n v="2253800"/>
    <m/>
    <m/>
    <s v="2067-000"/>
    <s v=""/>
    <s v="kieső"/>
    <s v="nem"/>
    <s v=""/>
    <x v="1"/>
  </r>
  <r>
    <s v="16_2067-000"/>
    <m/>
    <n v="16"/>
    <s v="2067-000"/>
    <m/>
    <m/>
    <m/>
    <x v="8"/>
    <m/>
    <s v="UIC kábel"/>
    <n v="1"/>
    <n v="1"/>
    <s v="x"/>
    <m/>
    <m/>
    <m/>
    <n v="0"/>
    <m/>
    <d v="1900-02-28T00:00:00"/>
    <n v="2020"/>
    <n v="3"/>
    <s v=""/>
    <s v=""/>
    <s v=""/>
    <n v="0"/>
    <m/>
    <m/>
    <s v="2067-000"/>
    <s v=""/>
    <s v="kieső"/>
    <s v="nem"/>
    <s v=""/>
    <x v="1"/>
  </r>
  <r>
    <s v="16_2067-000"/>
    <m/>
    <n v="16"/>
    <s v="2067-000"/>
    <m/>
    <m/>
    <m/>
    <x v="9"/>
    <m/>
    <s v="hangosítás kiépítés (fix beépítésű mikrofonnal)"/>
    <n v="1"/>
    <n v="1"/>
    <s v="x"/>
    <m/>
    <m/>
    <m/>
    <n v="0"/>
    <m/>
    <d v="1900-02-28T00:00:00"/>
    <n v="2020"/>
    <n v="3"/>
    <s v=""/>
    <s v=""/>
    <s v=""/>
    <n v="0"/>
    <m/>
    <m/>
    <s v="2067-000"/>
    <s v=""/>
    <s v="kieső"/>
    <s v="nem"/>
    <s v=""/>
    <x v="1"/>
  </r>
  <r>
    <s v="16_2067-000"/>
    <m/>
    <n v="16"/>
    <s v="2067-000"/>
    <m/>
    <m/>
    <m/>
    <x v="54"/>
    <m/>
    <m/>
    <m/>
    <n v="1"/>
    <s v="x"/>
    <m/>
    <m/>
    <n v="0"/>
    <m/>
    <m/>
    <d v="1900-02-28T00:00:00"/>
    <n v="2020"/>
    <n v="3"/>
    <s v=""/>
    <s v=""/>
    <s v=""/>
    <n v="0"/>
    <m/>
    <m/>
    <s v="2067-000"/>
    <s v=""/>
    <s v="kieső"/>
    <s v="nem"/>
    <s v=""/>
    <x v="0"/>
  </r>
  <r>
    <s v="16_2067-000"/>
    <m/>
    <n v="16"/>
    <s v="2067-000"/>
    <m/>
    <m/>
    <m/>
    <x v="10"/>
    <m/>
    <s v="érintésvédelem"/>
    <n v="1"/>
    <n v="1"/>
    <n v="83700"/>
    <s v="Ft/kocsi"/>
    <n v="0"/>
    <n v="83700"/>
    <m/>
    <m/>
    <d v="1900-02-28T00:00:00"/>
    <n v="2020"/>
    <n v="3"/>
    <s v=""/>
    <s v=""/>
    <s v=""/>
    <n v="83700"/>
    <m/>
    <m/>
    <s v="2067-000"/>
    <s v=""/>
    <s v="kieső"/>
    <s v="nem"/>
    <s v=""/>
    <x v="0"/>
  </r>
  <r>
    <s v="16_2067-000"/>
    <m/>
    <n v="16"/>
    <s v="2067-000"/>
    <m/>
    <m/>
    <m/>
    <x v="11"/>
    <m/>
    <s v="forgócsap szilentblokk csere"/>
    <n v="1"/>
    <n v="1"/>
    <n v="144520"/>
    <s v="Ft/kocsi"/>
    <n v="0"/>
    <n v="144520"/>
    <m/>
    <m/>
    <d v="1900-02-28T00:00:00"/>
    <n v="2020"/>
    <n v="3"/>
    <s v=""/>
    <s v=""/>
    <s v=""/>
    <n v="144520"/>
    <m/>
    <m/>
    <s v="2067-000"/>
    <s v=""/>
    <s v="kieső"/>
    <s v="nem"/>
    <s v=""/>
    <x v="0"/>
  </r>
  <r>
    <s v="16_2067-000"/>
    <m/>
    <n v="16"/>
    <s v="2067-000"/>
    <m/>
    <m/>
    <m/>
    <x v="12"/>
    <m/>
    <s v="WC alatti acéllemez csere"/>
    <n v="1"/>
    <n v="1"/>
    <n v="1092200"/>
    <s v="Ft/kocsi"/>
    <n v="0"/>
    <n v="1092200"/>
    <m/>
    <m/>
    <d v="1900-02-28T00:00:00"/>
    <n v="2020"/>
    <n v="3"/>
    <s v=""/>
    <s v=""/>
    <s v=""/>
    <n v="1092200"/>
    <m/>
    <m/>
    <s v="2067-000"/>
    <s v=""/>
    <s v="kieső"/>
    <s v="nem"/>
    <s v=""/>
    <x v="0"/>
  </r>
  <r>
    <s v="16_2067-000"/>
    <m/>
    <n v="16"/>
    <s v="2067-000"/>
    <m/>
    <m/>
    <m/>
    <x v="13"/>
    <m/>
    <s v="WC padlótálca csere"/>
    <n v="1"/>
    <n v="1"/>
    <n v="1803400"/>
    <s v="Ft/kocsi"/>
    <n v="0"/>
    <n v="1803400"/>
    <m/>
    <m/>
    <d v="1900-02-28T00:00:00"/>
    <n v="2020"/>
    <n v="3"/>
    <s v=""/>
    <s v=""/>
    <s v=""/>
    <n v="1803400"/>
    <m/>
    <m/>
    <s v="2067-000"/>
    <s v=""/>
    <s v="kieső"/>
    <s v="nem"/>
    <s v=""/>
    <x v="0"/>
  </r>
  <r>
    <s v="16_2067-000"/>
    <m/>
    <n v="16"/>
    <s v="2067-000"/>
    <m/>
    <m/>
    <m/>
    <x v="55"/>
    <m/>
    <s v="ablak felújítás porszórás"/>
    <n v="1"/>
    <n v="1"/>
    <n v="2768500"/>
    <s v="Ft/kocsi"/>
    <n v="15"/>
    <n v="2768500"/>
    <m/>
    <m/>
    <d v="1900-02-28T00:00:00"/>
    <n v="2020"/>
    <n v="3"/>
    <s v=""/>
    <s v=""/>
    <s v=""/>
    <n v="2768500"/>
    <m/>
    <m/>
    <s v="2067-000"/>
    <s v=""/>
    <s v="kieső"/>
    <s v="nem"/>
    <s v=""/>
    <x v="0"/>
  </r>
  <r>
    <s v="16_2067-000"/>
    <m/>
    <n v="16"/>
    <s v="2067-000"/>
    <m/>
    <m/>
    <m/>
    <x v="15"/>
    <m/>
    <s v="teremajtó vésznyitás/nyomógombos nyitás"/>
    <n v="1"/>
    <n v="1"/>
    <n v="286800"/>
    <s v="Ft/kocsi"/>
    <n v="0"/>
    <m/>
    <n v="286800"/>
    <m/>
    <d v="1900-02-28T00:00:00"/>
    <n v="2020"/>
    <n v="3"/>
    <s v=""/>
    <s v=""/>
    <s v=""/>
    <n v="286800"/>
    <m/>
    <m/>
    <s v="2067-000"/>
    <s v=""/>
    <s v="kieső"/>
    <s v="nem"/>
    <s v=""/>
    <x v="1"/>
  </r>
  <r>
    <s v="16_2067-000"/>
    <m/>
    <n v="16"/>
    <s v="2067-000"/>
    <m/>
    <m/>
    <m/>
    <x v="16"/>
    <m/>
    <s v="komfortosított kocsik energiaellátó kiegészítés"/>
    <n v="1"/>
    <n v="1"/>
    <n v="137700"/>
    <s v="Ft/kocsi"/>
    <n v="0"/>
    <n v="137700"/>
    <m/>
    <m/>
    <d v="1900-02-28T00:00:00"/>
    <n v="2020"/>
    <n v="3"/>
    <s v=""/>
    <s v=""/>
    <s v=""/>
    <n v="137700"/>
    <m/>
    <m/>
    <s v="2067-000"/>
    <s v=""/>
    <s v="kieső"/>
    <s v="nem"/>
    <s v=""/>
    <x v="0"/>
  </r>
  <r>
    <s v="16_2067-000"/>
    <m/>
    <n v="16"/>
    <s v="2067-000"/>
    <m/>
    <m/>
    <m/>
    <x v="17"/>
    <m/>
    <s v="akkumulátor szekrény átalakítás"/>
    <n v="1"/>
    <n v="1"/>
    <n v="770400"/>
    <s v="Ft/kocsi"/>
    <n v="0"/>
    <n v="770400"/>
    <m/>
    <m/>
    <d v="1900-02-28T00:00:00"/>
    <n v="2020"/>
    <n v="3"/>
    <s v=""/>
    <s v=""/>
    <s v=""/>
    <n v="770400"/>
    <m/>
    <m/>
    <s v="2067-000"/>
    <s v=""/>
    <s v="kieső"/>
    <s v="nem"/>
    <s v=""/>
    <x v="0"/>
  </r>
  <r>
    <s v="16_2067-000"/>
    <m/>
    <n v="16"/>
    <s v="2067-000"/>
    <m/>
    <m/>
    <m/>
    <x v="18"/>
    <m/>
    <s v="poggyásztartó díszcsík"/>
    <n v="1"/>
    <n v="1"/>
    <n v="56500"/>
    <s v="Ft/kocsi"/>
    <n v="0"/>
    <n v="56500"/>
    <m/>
    <m/>
    <d v="1900-02-28T00:00:00"/>
    <n v="2020"/>
    <n v="3"/>
    <s v=""/>
    <s v=""/>
    <s v=""/>
    <n v="56500"/>
    <m/>
    <m/>
    <s v="2067-000"/>
    <s v=""/>
    <s v="kieső"/>
    <s v="nem"/>
    <s v=""/>
    <x v="0"/>
  </r>
  <r>
    <s v="16_2067-000"/>
    <m/>
    <n v="16"/>
    <s v="2067-000"/>
    <m/>
    <m/>
    <m/>
    <x v="19"/>
    <m/>
    <s v="klímavezérlő javítás"/>
    <n v="1"/>
    <n v="1"/>
    <n v="32217"/>
    <s v="Ft/kocsi"/>
    <n v="0"/>
    <n v="32217"/>
    <m/>
    <m/>
    <d v="1900-02-28T00:00:00"/>
    <n v="2020"/>
    <n v="3"/>
    <s v=""/>
    <s v=""/>
    <s v=""/>
    <n v="32217"/>
    <m/>
    <m/>
    <s v="2067-000"/>
    <s v=""/>
    <s v="kieső"/>
    <s v="nem"/>
    <s v=""/>
    <x v="0"/>
  </r>
  <r>
    <s v="16_2067-000"/>
    <m/>
    <n v="16"/>
    <s v="2067-000"/>
    <m/>
    <m/>
    <m/>
    <x v="20"/>
    <m/>
    <s v="előtér mennyezetajtó csere"/>
    <n v="1"/>
    <n v="1"/>
    <n v="574500"/>
    <m/>
    <m/>
    <n v="574500"/>
    <m/>
    <m/>
    <d v="1900-02-28T00:00:00"/>
    <n v="2020"/>
    <n v="3"/>
    <s v=""/>
    <s v=""/>
    <s v=""/>
    <n v="574500"/>
    <m/>
    <m/>
    <s v="2067-000"/>
    <s v=""/>
    <s v="kieső"/>
    <s v="nem"/>
    <s v=""/>
    <x v="0"/>
  </r>
  <r>
    <s v="16_2067-000"/>
    <m/>
    <n v="16"/>
    <s v="2067-000"/>
    <m/>
    <m/>
    <m/>
    <x v="21"/>
    <m/>
    <s v="szolgálati tároló kialakítás"/>
    <n v="1"/>
    <n v="1"/>
    <n v="2000000"/>
    <m/>
    <m/>
    <n v="2000000"/>
    <m/>
    <m/>
    <d v="1900-02-28T00:00:00"/>
    <n v="2020"/>
    <n v="3"/>
    <s v=""/>
    <s v=""/>
    <s v=""/>
    <n v="2000000"/>
    <m/>
    <m/>
    <s v="2067-000"/>
    <s v=""/>
    <s v="kieső"/>
    <s v="nem"/>
    <s v=""/>
    <x v="0"/>
  </r>
  <r>
    <s v="17_2067-000"/>
    <m/>
    <n v="17"/>
    <s v="2067-000"/>
    <m/>
    <m/>
    <m/>
    <x v="0"/>
    <s v="J36"/>
    <s v="komfortnövelés"/>
    <n v="1"/>
    <n v="1"/>
    <n v="19397200"/>
    <s v="Ft/kocsi"/>
    <n v="0"/>
    <n v="19397200"/>
    <m/>
    <m/>
    <d v="1900-02-28T00:00:00"/>
    <n v="2020"/>
    <n v="4"/>
    <n v="14000000"/>
    <n v="465430"/>
    <n v="10191504"/>
    <n v="44054134"/>
    <m/>
    <m/>
    <s v="2067-000"/>
    <s v=""/>
    <s v=""/>
    <s v="igen"/>
    <n v="43079737"/>
    <x v="0"/>
  </r>
  <r>
    <s v="17_2067-000"/>
    <m/>
    <n v="17"/>
    <s v="2067-000"/>
    <m/>
    <m/>
    <m/>
    <x v="1"/>
    <m/>
    <s v="energiaellátó csere"/>
    <n v="1"/>
    <n v="1"/>
    <n v="6763700"/>
    <s v="Ft/kocsi"/>
    <n v="0"/>
    <n v="6763700"/>
    <m/>
    <m/>
    <d v="1900-02-28T00:00:00"/>
    <n v="2020"/>
    <n v="4"/>
    <s v=""/>
    <s v=""/>
    <s v=""/>
    <n v="6763700"/>
    <m/>
    <m/>
    <s v="2067-000"/>
    <s v=""/>
    <s v=""/>
    <s v="nem"/>
    <s v=""/>
    <x v="0"/>
  </r>
  <r>
    <s v="17_2067-000"/>
    <m/>
    <n v="17"/>
    <s v="2067-000"/>
    <m/>
    <m/>
    <m/>
    <x v="53"/>
    <m/>
    <s v="dugaszoló aljazat beépítése"/>
    <n v="1"/>
    <n v="1"/>
    <n v="1378400"/>
    <s v="Ft/kocsi"/>
    <n v="0"/>
    <n v="1378400"/>
    <m/>
    <m/>
    <d v="1900-02-28T00:00:00"/>
    <n v="2020"/>
    <n v="4"/>
    <s v=""/>
    <s v=""/>
    <s v=""/>
    <n v="1378400"/>
    <m/>
    <m/>
    <s v="2067-000"/>
    <s v=""/>
    <s v=""/>
    <s v="nem"/>
    <s v=""/>
    <x v="0"/>
  </r>
  <r>
    <s v="17_2067-000"/>
    <m/>
    <n v="17"/>
    <s v="2067-000"/>
    <m/>
    <m/>
    <m/>
    <x v="2"/>
    <m/>
    <s v="infracsap beépítés"/>
    <n v="1"/>
    <n v="1"/>
    <n v="1309400"/>
    <s v="Ft/kocsi"/>
    <n v="30"/>
    <n v="1309400"/>
    <m/>
    <m/>
    <d v="1900-02-28T00:00:00"/>
    <n v="2020"/>
    <n v="4"/>
    <s v=""/>
    <s v=""/>
    <s v=""/>
    <n v="1309400"/>
    <m/>
    <m/>
    <s v="2067-000"/>
    <s v=""/>
    <s v=""/>
    <s v="nem"/>
    <s v=""/>
    <x v="0"/>
  </r>
  <r>
    <s v="17_2067-000"/>
    <m/>
    <n v="17"/>
    <s v="2067-000"/>
    <m/>
    <m/>
    <m/>
    <x v="3"/>
    <m/>
    <s v="LED poggyásztér világítás"/>
    <n v="1"/>
    <n v="1"/>
    <n v="27200"/>
    <s v="Ft/db"/>
    <n v="30"/>
    <n v="27200"/>
    <m/>
    <m/>
    <d v="1900-02-28T00:00:00"/>
    <n v="2020"/>
    <n v="4"/>
    <s v=""/>
    <s v=""/>
    <s v=""/>
    <n v="27200"/>
    <m/>
    <m/>
    <s v="2067-000"/>
    <s v=""/>
    <s v=""/>
    <s v="nem"/>
    <s v=""/>
    <x v="0"/>
  </r>
  <r>
    <s v="17_2067-000"/>
    <m/>
    <n v="17"/>
    <s v="2067-000"/>
    <m/>
    <m/>
    <m/>
    <x v="4"/>
    <m/>
    <s v="új függöny beépítés"/>
    <n v="1"/>
    <n v="1"/>
    <n v="39000"/>
    <s v="Ft/db"/>
    <n v="60"/>
    <n v="39000"/>
    <m/>
    <m/>
    <d v="1900-02-28T00:00:00"/>
    <n v="2020"/>
    <n v="4"/>
    <s v=""/>
    <s v=""/>
    <s v=""/>
    <n v="39000"/>
    <m/>
    <m/>
    <s v="2067-000"/>
    <s v=""/>
    <s v=""/>
    <s v="nem"/>
    <s v=""/>
    <x v="0"/>
  </r>
  <r>
    <s v="17_2067-000"/>
    <m/>
    <n v="17"/>
    <s v="2067-000"/>
    <m/>
    <m/>
    <m/>
    <x v="5"/>
    <m/>
    <s v="előtér mennyezet átalakítás"/>
    <n v="1"/>
    <n v="1"/>
    <n v="630700"/>
    <s v="Ft/kocsi"/>
    <s v="-"/>
    <n v="630700"/>
    <m/>
    <m/>
    <d v="1900-02-28T00:00:00"/>
    <n v="2020"/>
    <n v="4"/>
    <s v=""/>
    <s v=""/>
    <s v=""/>
    <n v="630700"/>
    <m/>
    <m/>
    <s v="2067-000"/>
    <s v=""/>
    <s v=""/>
    <s v="nem"/>
    <s v=""/>
    <x v="0"/>
  </r>
  <r>
    <s v="17_2067-000"/>
    <m/>
    <n v="17"/>
    <s v="2067-000"/>
    <m/>
    <m/>
    <m/>
    <x v="6"/>
    <s v="J40"/>
    <s v="UIC csere, zöldhurok"/>
    <n v="1"/>
    <n v="1"/>
    <n v="3529900"/>
    <s v="Ft/kocsi"/>
    <n v="0"/>
    <m/>
    <n v="3529900"/>
    <m/>
    <d v="1900-02-28T00:00:00"/>
    <n v="2020"/>
    <n v="4"/>
    <s v=""/>
    <s v=""/>
    <s v=""/>
    <n v="3529900"/>
    <m/>
    <m/>
    <s v="2067-000"/>
    <s v=""/>
    <s v=""/>
    <s v="nem"/>
    <s v=""/>
    <x v="1"/>
  </r>
  <r>
    <s v="17_2067-000"/>
    <m/>
    <n v="17"/>
    <s v="2067-000"/>
    <m/>
    <m/>
    <m/>
    <x v="7"/>
    <m/>
    <s v="AFE beépítés"/>
    <n v="1"/>
    <n v="1"/>
    <n v="2253800"/>
    <s v="Ft/kocsi"/>
    <n v="10"/>
    <m/>
    <n v="2253800"/>
    <m/>
    <d v="1900-02-28T00:00:00"/>
    <n v="2020"/>
    <n v="4"/>
    <s v=""/>
    <s v=""/>
    <s v=""/>
    <n v="2253800"/>
    <m/>
    <m/>
    <s v="2067-000"/>
    <s v=""/>
    <s v=""/>
    <s v="nem"/>
    <s v=""/>
    <x v="1"/>
  </r>
  <r>
    <s v="17_2067-000"/>
    <m/>
    <n v="17"/>
    <s v="2067-000"/>
    <m/>
    <m/>
    <m/>
    <x v="8"/>
    <m/>
    <s v="UIC kábel"/>
    <n v="1"/>
    <n v="1"/>
    <s v="x"/>
    <m/>
    <m/>
    <m/>
    <n v="0"/>
    <m/>
    <d v="1900-02-28T00:00:00"/>
    <n v="2020"/>
    <n v="4"/>
    <s v=""/>
    <s v=""/>
    <s v=""/>
    <n v="0"/>
    <m/>
    <m/>
    <s v="2067-000"/>
    <s v=""/>
    <s v=""/>
    <s v="nem"/>
    <s v=""/>
    <x v="1"/>
  </r>
  <r>
    <s v="17_2067-000"/>
    <m/>
    <n v="17"/>
    <s v="2067-000"/>
    <m/>
    <m/>
    <m/>
    <x v="9"/>
    <m/>
    <s v="hangosítás kiépítés (fix beépítésű mikrofonnal)"/>
    <n v="1"/>
    <n v="1"/>
    <s v="x"/>
    <m/>
    <m/>
    <m/>
    <n v="0"/>
    <m/>
    <d v="1900-02-28T00:00:00"/>
    <n v="2020"/>
    <n v="4"/>
    <s v=""/>
    <s v=""/>
    <s v=""/>
    <n v="0"/>
    <m/>
    <m/>
    <s v="2067-000"/>
    <s v=""/>
    <s v=""/>
    <s v="nem"/>
    <s v=""/>
    <x v="1"/>
  </r>
  <r>
    <s v="17_2067-000"/>
    <m/>
    <n v="17"/>
    <s v="2067-000"/>
    <m/>
    <m/>
    <m/>
    <x v="54"/>
    <m/>
    <m/>
    <m/>
    <n v="1"/>
    <s v="x"/>
    <m/>
    <m/>
    <n v="0"/>
    <m/>
    <m/>
    <d v="1900-02-28T00:00:00"/>
    <n v="2020"/>
    <n v="4"/>
    <s v=""/>
    <s v=""/>
    <s v=""/>
    <n v="0"/>
    <m/>
    <m/>
    <s v="2067-000"/>
    <s v=""/>
    <s v=""/>
    <s v="nem"/>
    <s v=""/>
    <x v="0"/>
  </r>
  <r>
    <s v="17_2067-000"/>
    <m/>
    <n v="17"/>
    <s v="2067-000"/>
    <m/>
    <m/>
    <m/>
    <x v="10"/>
    <m/>
    <s v="érintésvédelem"/>
    <n v="1"/>
    <n v="1"/>
    <n v="83700"/>
    <s v="Ft/kocsi"/>
    <n v="0"/>
    <n v="83700"/>
    <m/>
    <m/>
    <d v="1900-02-28T00:00:00"/>
    <n v="2020"/>
    <n v="4"/>
    <s v=""/>
    <s v=""/>
    <s v=""/>
    <n v="83700"/>
    <m/>
    <m/>
    <s v="2067-000"/>
    <s v=""/>
    <s v=""/>
    <s v="nem"/>
    <s v=""/>
    <x v="0"/>
  </r>
  <r>
    <s v="17_2067-000"/>
    <m/>
    <n v="17"/>
    <s v="2067-000"/>
    <m/>
    <m/>
    <m/>
    <x v="11"/>
    <m/>
    <s v="forgócsap szilentblokk csere"/>
    <n v="1"/>
    <n v="1"/>
    <n v="144520"/>
    <s v="Ft/kocsi"/>
    <n v="0"/>
    <n v="144520"/>
    <m/>
    <m/>
    <d v="1900-02-28T00:00:00"/>
    <n v="2020"/>
    <n v="4"/>
    <s v=""/>
    <s v=""/>
    <s v=""/>
    <n v="144520"/>
    <m/>
    <m/>
    <s v="2067-000"/>
    <s v=""/>
    <s v=""/>
    <s v="nem"/>
    <s v=""/>
    <x v="0"/>
  </r>
  <r>
    <s v="17_2067-000"/>
    <m/>
    <n v="17"/>
    <s v="2067-000"/>
    <m/>
    <m/>
    <m/>
    <x v="12"/>
    <m/>
    <s v="WC alatti acéllemez csere"/>
    <n v="1"/>
    <n v="1"/>
    <n v="1092200"/>
    <s v="Ft/kocsi"/>
    <n v="0"/>
    <n v="1092200"/>
    <m/>
    <m/>
    <d v="1900-02-28T00:00:00"/>
    <n v="2020"/>
    <n v="4"/>
    <s v=""/>
    <s v=""/>
    <s v=""/>
    <n v="1092200"/>
    <m/>
    <m/>
    <s v="2067-000"/>
    <s v=""/>
    <s v=""/>
    <s v="nem"/>
    <s v=""/>
    <x v="0"/>
  </r>
  <r>
    <s v="17_2067-000"/>
    <m/>
    <n v="17"/>
    <s v="2067-000"/>
    <m/>
    <m/>
    <m/>
    <x v="13"/>
    <m/>
    <s v="WC padlótálca csere"/>
    <n v="1"/>
    <n v="1"/>
    <n v="1803400"/>
    <s v="Ft/kocsi"/>
    <n v="0"/>
    <n v="1803400"/>
    <m/>
    <m/>
    <d v="1900-02-28T00:00:00"/>
    <n v="2020"/>
    <n v="4"/>
    <s v=""/>
    <s v=""/>
    <s v=""/>
    <n v="1803400"/>
    <m/>
    <m/>
    <s v="2067-000"/>
    <s v=""/>
    <s v=""/>
    <s v="nem"/>
    <s v=""/>
    <x v="0"/>
  </r>
  <r>
    <s v="17_2067-000"/>
    <m/>
    <n v="17"/>
    <s v="2067-000"/>
    <m/>
    <m/>
    <m/>
    <x v="55"/>
    <m/>
    <s v="ablak felújítás porszórás"/>
    <n v="1"/>
    <n v="1"/>
    <n v="2768500"/>
    <s v="Ft/kocsi"/>
    <n v="15"/>
    <n v="2768500"/>
    <m/>
    <m/>
    <d v="1900-02-28T00:00:00"/>
    <n v="2020"/>
    <n v="4"/>
    <s v=""/>
    <s v=""/>
    <s v=""/>
    <n v="2768500"/>
    <m/>
    <m/>
    <s v="2067-000"/>
    <s v=""/>
    <s v=""/>
    <s v="nem"/>
    <s v=""/>
    <x v="0"/>
  </r>
  <r>
    <s v="17_2067-000"/>
    <m/>
    <n v="17"/>
    <s v="2067-000"/>
    <m/>
    <m/>
    <m/>
    <x v="15"/>
    <m/>
    <s v="teremajtó vésznyitás/nyomógombos nyitás"/>
    <n v="1"/>
    <n v="1"/>
    <n v="286800"/>
    <s v="Ft/kocsi"/>
    <n v="0"/>
    <m/>
    <n v="286800"/>
    <m/>
    <d v="1900-02-28T00:00:00"/>
    <n v="2020"/>
    <n v="4"/>
    <s v=""/>
    <s v=""/>
    <s v=""/>
    <n v="286800"/>
    <m/>
    <m/>
    <s v="2067-000"/>
    <s v=""/>
    <s v=""/>
    <s v="nem"/>
    <s v=""/>
    <x v="1"/>
  </r>
  <r>
    <s v="17_2067-000"/>
    <m/>
    <n v="17"/>
    <s v="2067-000"/>
    <m/>
    <m/>
    <m/>
    <x v="16"/>
    <m/>
    <s v="komfortosított kocsik energiaellátó kiegészítés"/>
    <n v="1"/>
    <n v="1"/>
    <n v="137700"/>
    <s v="Ft/kocsi"/>
    <n v="0"/>
    <n v="137700"/>
    <m/>
    <m/>
    <d v="1900-02-28T00:00:00"/>
    <n v="2020"/>
    <n v="4"/>
    <s v=""/>
    <s v=""/>
    <s v=""/>
    <n v="137700"/>
    <m/>
    <m/>
    <s v="2067-000"/>
    <s v=""/>
    <s v=""/>
    <s v="nem"/>
    <s v=""/>
    <x v="0"/>
  </r>
  <r>
    <s v="17_2067-000"/>
    <m/>
    <n v="17"/>
    <s v="2067-000"/>
    <m/>
    <m/>
    <m/>
    <x v="17"/>
    <m/>
    <s v="akkumulátor szekrény átalakítás"/>
    <n v="1"/>
    <n v="1"/>
    <n v="770400"/>
    <s v="Ft/kocsi"/>
    <n v="0"/>
    <n v="770400"/>
    <m/>
    <m/>
    <d v="1900-02-28T00:00:00"/>
    <n v="2020"/>
    <n v="4"/>
    <s v=""/>
    <s v=""/>
    <s v=""/>
    <n v="770400"/>
    <m/>
    <m/>
    <s v="2067-000"/>
    <s v=""/>
    <s v=""/>
    <s v="nem"/>
    <s v=""/>
    <x v="0"/>
  </r>
  <r>
    <s v="17_2067-000"/>
    <m/>
    <n v="17"/>
    <s v="2067-000"/>
    <m/>
    <m/>
    <m/>
    <x v="18"/>
    <m/>
    <s v="poggyásztartó díszcsík"/>
    <n v="1"/>
    <n v="1"/>
    <n v="56500"/>
    <s v="Ft/kocsi"/>
    <n v="0"/>
    <n v="56500"/>
    <m/>
    <m/>
    <d v="1900-02-28T00:00:00"/>
    <n v="2020"/>
    <n v="4"/>
    <s v=""/>
    <s v=""/>
    <s v=""/>
    <n v="56500"/>
    <m/>
    <m/>
    <s v="2067-000"/>
    <s v=""/>
    <s v=""/>
    <s v="nem"/>
    <s v=""/>
    <x v="0"/>
  </r>
  <r>
    <s v="17_2067-000"/>
    <m/>
    <n v="17"/>
    <s v="2067-000"/>
    <m/>
    <m/>
    <m/>
    <x v="19"/>
    <m/>
    <s v="klímavezérlő javítás"/>
    <n v="1"/>
    <n v="1"/>
    <n v="32217"/>
    <s v="Ft/kocsi"/>
    <n v="0"/>
    <n v="32217"/>
    <m/>
    <m/>
    <d v="1900-02-28T00:00:00"/>
    <n v="2020"/>
    <n v="4"/>
    <s v=""/>
    <s v=""/>
    <s v=""/>
    <n v="32217"/>
    <m/>
    <m/>
    <s v="2067-000"/>
    <s v=""/>
    <s v=""/>
    <s v="nem"/>
    <s v=""/>
    <x v="0"/>
  </r>
  <r>
    <s v="17_2067-000"/>
    <m/>
    <n v="17"/>
    <s v="2067-000"/>
    <m/>
    <m/>
    <m/>
    <x v="20"/>
    <m/>
    <s v="előtér mennyezetajtó csere"/>
    <n v="1"/>
    <n v="1"/>
    <n v="574500"/>
    <m/>
    <m/>
    <n v="574500"/>
    <m/>
    <m/>
    <d v="1900-02-28T00:00:00"/>
    <n v="2020"/>
    <n v="4"/>
    <s v=""/>
    <s v=""/>
    <s v=""/>
    <n v="574500"/>
    <m/>
    <m/>
    <s v="2067-000"/>
    <s v=""/>
    <s v=""/>
    <s v="nem"/>
    <s v=""/>
    <x v="0"/>
  </r>
  <r>
    <s v="17_2067-000"/>
    <m/>
    <n v="17"/>
    <s v="2067-000"/>
    <m/>
    <m/>
    <m/>
    <x v="21"/>
    <m/>
    <s v="szolgálati tároló kialakítás"/>
    <n v="1"/>
    <n v="0"/>
    <n v="2000000"/>
    <m/>
    <m/>
    <n v="0"/>
    <m/>
    <m/>
    <d v="1900-02-28T00:00:00"/>
    <n v="2020"/>
    <n v="4"/>
    <s v=""/>
    <s v=""/>
    <s v=""/>
    <n v="0"/>
    <m/>
    <m/>
    <s v="2067-000"/>
    <s v=""/>
    <s v=""/>
    <s v="nem"/>
    <s v=""/>
    <x v="0"/>
  </r>
  <r>
    <s v="18_2067-000"/>
    <m/>
    <n v="18"/>
    <s v="2067-000"/>
    <m/>
    <m/>
    <m/>
    <x v="0"/>
    <s v="J36"/>
    <s v="komfortnövelés"/>
    <n v="1"/>
    <n v="1"/>
    <n v="19397200"/>
    <s v="Ft/kocsi"/>
    <n v="0"/>
    <n v="19397200"/>
    <m/>
    <m/>
    <d v="1900-02-28T00:00:00"/>
    <n v="2020"/>
    <n v="5"/>
    <n v="14000000"/>
    <n v="465430"/>
    <n v="10191504"/>
    <n v="44054134"/>
    <m/>
    <m/>
    <s v="2067-000"/>
    <s v=""/>
    <s v=""/>
    <s v="igen"/>
    <n v="43079737"/>
    <x v="0"/>
  </r>
  <r>
    <s v="18_2067-000"/>
    <m/>
    <n v="18"/>
    <s v="2067-000"/>
    <m/>
    <m/>
    <m/>
    <x v="1"/>
    <m/>
    <s v="energiaellátó csere"/>
    <n v="1"/>
    <n v="1"/>
    <n v="6763700"/>
    <s v="Ft/kocsi"/>
    <n v="0"/>
    <n v="6763700"/>
    <m/>
    <m/>
    <d v="1900-02-28T00:00:00"/>
    <n v="2020"/>
    <n v="5"/>
    <s v=""/>
    <s v=""/>
    <s v=""/>
    <n v="6763700"/>
    <m/>
    <m/>
    <s v="2067-000"/>
    <s v=""/>
    <s v=""/>
    <s v="nem"/>
    <s v=""/>
    <x v="0"/>
  </r>
  <r>
    <s v="18_2067-000"/>
    <m/>
    <n v="18"/>
    <s v="2067-000"/>
    <m/>
    <m/>
    <m/>
    <x v="53"/>
    <m/>
    <s v="dugaszoló aljazat beépítése"/>
    <n v="1"/>
    <n v="1"/>
    <n v="1378400"/>
    <s v="Ft/kocsi"/>
    <n v="0"/>
    <n v="1378400"/>
    <m/>
    <m/>
    <d v="1900-02-28T00:00:00"/>
    <n v="2020"/>
    <n v="5"/>
    <s v=""/>
    <s v=""/>
    <s v=""/>
    <n v="1378400"/>
    <m/>
    <m/>
    <s v="2067-000"/>
    <s v=""/>
    <s v=""/>
    <s v="nem"/>
    <s v=""/>
    <x v="0"/>
  </r>
  <r>
    <s v="18_2067-000"/>
    <m/>
    <n v="18"/>
    <s v="2067-000"/>
    <m/>
    <m/>
    <m/>
    <x v="2"/>
    <m/>
    <s v="infracsap beépítés"/>
    <n v="1"/>
    <n v="1"/>
    <n v="1309400"/>
    <s v="Ft/kocsi"/>
    <n v="30"/>
    <n v="1309400"/>
    <m/>
    <m/>
    <d v="1900-02-28T00:00:00"/>
    <n v="2020"/>
    <n v="5"/>
    <s v=""/>
    <s v=""/>
    <s v=""/>
    <n v="1309400"/>
    <m/>
    <m/>
    <s v="2067-000"/>
    <s v=""/>
    <s v=""/>
    <s v="nem"/>
    <s v=""/>
    <x v="0"/>
  </r>
  <r>
    <s v="18_2067-000"/>
    <m/>
    <n v="18"/>
    <s v="2067-000"/>
    <m/>
    <m/>
    <m/>
    <x v="3"/>
    <m/>
    <s v="LED poggyásztér világítás"/>
    <n v="1"/>
    <n v="1"/>
    <n v="27200"/>
    <s v="Ft/db"/>
    <n v="30"/>
    <n v="27200"/>
    <m/>
    <m/>
    <d v="1900-02-28T00:00:00"/>
    <n v="2020"/>
    <n v="5"/>
    <s v=""/>
    <s v=""/>
    <s v=""/>
    <n v="27200"/>
    <m/>
    <m/>
    <s v="2067-000"/>
    <s v=""/>
    <s v=""/>
    <s v="nem"/>
    <s v=""/>
    <x v="0"/>
  </r>
  <r>
    <s v="18_2067-000"/>
    <m/>
    <n v="18"/>
    <s v="2067-000"/>
    <m/>
    <m/>
    <m/>
    <x v="4"/>
    <m/>
    <s v="új függöny beépítés"/>
    <n v="1"/>
    <n v="1"/>
    <n v="39000"/>
    <s v="Ft/db"/>
    <n v="60"/>
    <n v="39000"/>
    <m/>
    <m/>
    <d v="1900-02-28T00:00:00"/>
    <n v="2020"/>
    <n v="5"/>
    <s v=""/>
    <s v=""/>
    <s v=""/>
    <n v="39000"/>
    <m/>
    <m/>
    <s v="2067-000"/>
    <s v=""/>
    <s v=""/>
    <s v="nem"/>
    <s v=""/>
    <x v="0"/>
  </r>
  <r>
    <s v="18_2067-000"/>
    <m/>
    <n v="18"/>
    <s v="2067-000"/>
    <m/>
    <m/>
    <m/>
    <x v="5"/>
    <m/>
    <s v="előtér mennyezet átalakítás"/>
    <n v="1"/>
    <n v="1"/>
    <n v="630700"/>
    <s v="Ft/kocsi"/>
    <s v="-"/>
    <n v="630700"/>
    <m/>
    <m/>
    <d v="1900-02-28T00:00:00"/>
    <n v="2020"/>
    <n v="5"/>
    <s v=""/>
    <s v=""/>
    <s v=""/>
    <n v="630700"/>
    <m/>
    <m/>
    <s v="2067-000"/>
    <s v=""/>
    <s v=""/>
    <s v="nem"/>
    <s v=""/>
    <x v="0"/>
  </r>
  <r>
    <s v="18_2067-000"/>
    <m/>
    <n v="18"/>
    <s v="2067-000"/>
    <m/>
    <m/>
    <m/>
    <x v="6"/>
    <s v="J40"/>
    <s v="UIC csere, zöldhurok"/>
    <n v="1"/>
    <n v="1"/>
    <n v="3529900"/>
    <s v="Ft/kocsi"/>
    <n v="0"/>
    <m/>
    <n v="3529900"/>
    <m/>
    <d v="1900-02-28T00:00:00"/>
    <n v="2020"/>
    <n v="5"/>
    <s v=""/>
    <s v=""/>
    <s v=""/>
    <n v="3529900"/>
    <m/>
    <m/>
    <s v="2067-000"/>
    <s v=""/>
    <s v=""/>
    <s v="nem"/>
    <s v=""/>
    <x v="1"/>
  </r>
  <r>
    <s v="18_2067-000"/>
    <m/>
    <n v="18"/>
    <s v="2067-000"/>
    <m/>
    <m/>
    <m/>
    <x v="7"/>
    <m/>
    <s v="AFE beépítés"/>
    <n v="1"/>
    <n v="1"/>
    <n v="2253800"/>
    <s v="Ft/kocsi"/>
    <n v="10"/>
    <m/>
    <n v="2253800"/>
    <m/>
    <d v="1900-02-28T00:00:00"/>
    <n v="2020"/>
    <n v="5"/>
    <s v=""/>
    <s v=""/>
    <s v=""/>
    <n v="2253800"/>
    <m/>
    <m/>
    <s v="2067-000"/>
    <s v=""/>
    <s v=""/>
    <s v="nem"/>
    <s v=""/>
    <x v="1"/>
  </r>
  <r>
    <s v="18_2067-000"/>
    <m/>
    <n v="18"/>
    <s v="2067-000"/>
    <m/>
    <m/>
    <m/>
    <x v="8"/>
    <m/>
    <s v="UIC kábel"/>
    <n v="1"/>
    <n v="1"/>
    <s v="x"/>
    <m/>
    <m/>
    <m/>
    <n v="0"/>
    <m/>
    <d v="1900-02-28T00:00:00"/>
    <n v="2020"/>
    <n v="5"/>
    <s v=""/>
    <s v=""/>
    <s v=""/>
    <n v="0"/>
    <m/>
    <m/>
    <s v="2067-000"/>
    <s v=""/>
    <s v=""/>
    <s v="nem"/>
    <s v=""/>
    <x v="1"/>
  </r>
  <r>
    <s v="18_2067-000"/>
    <m/>
    <n v="18"/>
    <s v="2067-000"/>
    <m/>
    <m/>
    <m/>
    <x v="9"/>
    <m/>
    <s v="hangosítás kiépítés (fix beépítésű mikrofonnal)"/>
    <n v="1"/>
    <n v="1"/>
    <s v="x"/>
    <m/>
    <m/>
    <m/>
    <n v="0"/>
    <m/>
    <d v="1900-02-28T00:00:00"/>
    <n v="2020"/>
    <n v="5"/>
    <s v=""/>
    <s v=""/>
    <s v=""/>
    <n v="0"/>
    <m/>
    <m/>
    <s v="2067-000"/>
    <s v=""/>
    <s v=""/>
    <s v="nem"/>
    <s v=""/>
    <x v="1"/>
  </r>
  <r>
    <s v="18_2067-000"/>
    <m/>
    <n v="18"/>
    <s v="2067-000"/>
    <m/>
    <m/>
    <m/>
    <x v="54"/>
    <m/>
    <m/>
    <m/>
    <n v="1"/>
    <s v="x"/>
    <m/>
    <m/>
    <n v="0"/>
    <m/>
    <m/>
    <d v="1900-02-28T00:00:00"/>
    <n v="2020"/>
    <n v="5"/>
    <s v=""/>
    <s v=""/>
    <s v=""/>
    <n v="0"/>
    <m/>
    <m/>
    <s v="2067-000"/>
    <s v=""/>
    <s v=""/>
    <s v="nem"/>
    <s v=""/>
    <x v="0"/>
  </r>
  <r>
    <s v="18_2067-000"/>
    <m/>
    <n v="18"/>
    <s v="2067-000"/>
    <m/>
    <m/>
    <m/>
    <x v="10"/>
    <m/>
    <s v="érintésvédelem"/>
    <n v="1"/>
    <n v="1"/>
    <n v="83700"/>
    <s v="Ft/kocsi"/>
    <n v="0"/>
    <n v="83700"/>
    <m/>
    <m/>
    <d v="1900-02-28T00:00:00"/>
    <n v="2020"/>
    <n v="5"/>
    <s v=""/>
    <s v=""/>
    <s v=""/>
    <n v="83700"/>
    <m/>
    <m/>
    <s v="2067-000"/>
    <s v=""/>
    <s v=""/>
    <s v="nem"/>
    <s v=""/>
    <x v="0"/>
  </r>
  <r>
    <s v="18_2067-000"/>
    <m/>
    <n v="18"/>
    <s v="2067-000"/>
    <m/>
    <m/>
    <m/>
    <x v="11"/>
    <m/>
    <s v="forgócsap szilentblokk csere"/>
    <n v="1"/>
    <n v="1"/>
    <n v="144520"/>
    <s v="Ft/kocsi"/>
    <n v="0"/>
    <n v="144520"/>
    <m/>
    <m/>
    <d v="1900-02-28T00:00:00"/>
    <n v="2020"/>
    <n v="5"/>
    <s v=""/>
    <s v=""/>
    <s v=""/>
    <n v="144520"/>
    <m/>
    <m/>
    <s v="2067-000"/>
    <s v=""/>
    <s v=""/>
    <s v="nem"/>
    <s v=""/>
    <x v="0"/>
  </r>
  <r>
    <s v="18_2067-000"/>
    <m/>
    <n v="18"/>
    <s v="2067-000"/>
    <m/>
    <m/>
    <m/>
    <x v="12"/>
    <m/>
    <s v="WC alatti acéllemez csere"/>
    <n v="1"/>
    <n v="1"/>
    <n v="1092200"/>
    <s v="Ft/kocsi"/>
    <n v="0"/>
    <n v="1092200"/>
    <m/>
    <m/>
    <d v="1900-02-28T00:00:00"/>
    <n v="2020"/>
    <n v="5"/>
    <s v=""/>
    <s v=""/>
    <s v=""/>
    <n v="1092200"/>
    <m/>
    <m/>
    <s v="2067-000"/>
    <s v=""/>
    <s v=""/>
    <s v="nem"/>
    <s v=""/>
    <x v="0"/>
  </r>
  <r>
    <s v="18_2067-000"/>
    <m/>
    <n v="18"/>
    <s v="2067-000"/>
    <m/>
    <m/>
    <m/>
    <x v="13"/>
    <m/>
    <s v="WC padlótálca csere"/>
    <n v="1"/>
    <n v="1"/>
    <n v="1803400"/>
    <s v="Ft/kocsi"/>
    <n v="0"/>
    <n v="1803400"/>
    <m/>
    <m/>
    <d v="1900-02-28T00:00:00"/>
    <n v="2020"/>
    <n v="5"/>
    <s v=""/>
    <s v=""/>
    <s v=""/>
    <n v="1803400"/>
    <m/>
    <m/>
    <s v="2067-000"/>
    <s v=""/>
    <s v=""/>
    <s v="nem"/>
    <s v=""/>
    <x v="0"/>
  </r>
  <r>
    <s v="18_2067-000"/>
    <m/>
    <n v="18"/>
    <s v="2067-000"/>
    <m/>
    <m/>
    <m/>
    <x v="55"/>
    <m/>
    <s v="ablak felújítás porszórás"/>
    <n v="1"/>
    <n v="1"/>
    <n v="2768500"/>
    <s v="Ft/kocsi"/>
    <n v="15"/>
    <n v="2768500"/>
    <m/>
    <m/>
    <d v="1900-02-28T00:00:00"/>
    <n v="2020"/>
    <n v="5"/>
    <s v=""/>
    <s v=""/>
    <s v=""/>
    <n v="2768500"/>
    <m/>
    <m/>
    <s v="2067-000"/>
    <s v=""/>
    <s v=""/>
    <s v="nem"/>
    <s v=""/>
    <x v="0"/>
  </r>
  <r>
    <s v="18_2067-000"/>
    <m/>
    <n v="18"/>
    <s v="2067-000"/>
    <m/>
    <m/>
    <m/>
    <x v="15"/>
    <m/>
    <s v="teremajtó vésznyitás/nyomógombos nyitás"/>
    <n v="1"/>
    <n v="1"/>
    <n v="286800"/>
    <s v="Ft/kocsi"/>
    <n v="0"/>
    <m/>
    <n v="286800"/>
    <m/>
    <d v="1900-02-28T00:00:00"/>
    <n v="2020"/>
    <n v="5"/>
    <s v=""/>
    <s v=""/>
    <s v=""/>
    <n v="286800"/>
    <m/>
    <m/>
    <s v="2067-000"/>
    <s v=""/>
    <s v=""/>
    <s v="nem"/>
    <s v=""/>
    <x v="1"/>
  </r>
  <r>
    <s v="18_2067-000"/>
    <m/>
    <n v="18"/>
    <s v="2067-000"/>
    <m/>
    <m/>
    <m/>
    <x v="16"/>
    <m/>
    <s v="komfortosított kocsik energiaellátó kiegészítés"/>
    <n v="1"/>
    <n v="1"/>
    <n v="137700"/>
    <s v="Ft/kocsi"/>
    <n v="0"/>
    <n v="137700"/>
    <m/>
    <m/>
    <d v="1900-02-28T00:00:00"/>
    <n v="2020"/>
    <n v="5"/>
    <s v=""/>
    <s v=""/>
    <s v=""/>
    <n v="137700"/>
    <m/>
    <m/>
    <s v="2067-000"/>
    <s v=""/>
    <s v=""/>
    <s v="nem"/>
    <s v=""/>
    <x v="0"/>
  </r>
  <r>
    <s v="18_2067-000"/>
    <m/>
    <n v="18"/>
    <s v="2067-000"/>
    <m/>
    <m/>
    <m/>
    <x v="17"/>
    <m/>
    <s v="akkumulátor szekrény átalakítás"/>
    <n v="1"/>
    <n v="1"/>
    <n v="770400"/>
    <s v="Ft/kocsi"/>
    <n v="0"/>
    <n v="770400"/>
    <m/>
    <m/>
    <d v="1900-02-28T00:00:00"/>
    <n v="2020"/>
    <n v="5"/>
    <s v=""/>
    <s v=""/>
    <s v=""/>
    <n v="770400"/>
    <m/>
    <m/>
    <s v="2067-000"/>
    <s v=""/>
    <s v=""/>
    <s v="nem"/>
    <s v=""/>
    <x v="0"/>
  </r>
  <r>
    <s v="18_2067-000"/>
    <m/>
    <n v="18"/>
    <s v="2067-000"/>
    <m/>
    <m/>
    <m/>
    <x v="18"/>
    <m/>
    <s v="poggyásztartó díszcsík"/>
    <n v="1"/>
    <n v="1"/>
    <n v="56500"/>
    <s v="Ft/kocsi"/>
    <n v="0"/>
    <n v="56500"/>
    <m/>
    <m/>
    <d v="1900-02-28T00:00:00"/>
    <n v="2020"/>
    <n v="5"/>
    <s v=""/>
    <s v=""/>
    <s v=""/>
    <n v="56500"/>
    <m/>
    <m/>
    <s v="2067-000"/>
    <s v=""/>
    <s v=""/>
    <s v="nem"/>
    <s v=""/>
    <x v="0"/>
  </r>
  <r>
    <s v="18_2067-000"/>
    <m/>
    <n v="18"/>
    <s v="2067-000"/>
    <m/>
    <m/>
    <m/>
    <x v="19"/>
    <m/>
    <s v="klímavezérlő javítás"/>
    <n v="1"/>
    <n v="1"/>
    <n v="32217"/>
    <s v="Ft/kocsi"/>
    <n v="0"/>
    <n v="32217"/>
    <m/>
    <m/>
    <d v="1900-02-28T00:00:00"/>
    <n v="2020"/>
    <n v="5"/>
    <s v=""/>
    <s v=""/>
    <s v=""/>
    <n v="32217"/>
    <m/>
    <m/>
    <s v="2067-000"/>
    <s v=""/>
    <s v=""/>
    <s v="nem"/>
    <s v=""/>
    <x v="0"/>
  </r>
  <r>
    <s v="18_2067-000"/>
    <m/>
    <n v="18"/>
    <s v="2067-000"/>
    <m/>
    <m/>
    <m/>
    <x v="20"/>
    <m/>
    <s v="előtér mennyezetajtó csere"/>
    <n v="1"/>
    <n v="1"/>
    <n v="574500"/>
    <m/>
    <m/>
    <n v="574500"/>
    <m/>
    <m/>
    <d v="1900-02-28T00:00:00"/>
    <n v="2020"/>
    <n v="5"/>
    <s v=""/>
    <s v=""/>
    <s v=""/>
    <n v="574500"/>
    <m/>
    <m/>
    <s v="2067-000"/>
    <s v=""/>
    <s v=""/>
    <s v="nem"/>
    <s v=""/>
    <x v="0"/>
  </r>
  <r>
    <s v="18_2067-000"/>
    <m/>
    <n v="18"/>
    <s v="2067-000"/>
    <m/>
    <m/>
    <m/>
    <x v="21"/>
    <m/>
    <s v="szolgálati tároló kialakítás"/>
    <n v="1"/>
    <n v="0"/>
    <n v="2000000"/>
    <m/>
    <m/>
    <n v="0"/>
    <m/>
    <m/>
    <d v="1900-02-28T00:00:00"/>
    <n v="2020"/>
    <n v="5"/>
    <s v=""/>
    <s v=""/>
    <s v=""/>
    <n v="0"/>
    <m/>
    <m/>
    <s v="2067-000"/>
    <s v=""/>
    <s v=""/>
    <s v="nem"/>
    <s v=""/>
    <x v="0"/>
  </r>
  <r>
    <s v="19_2067-000"/>
    <m/>
    <n v="19"/>
    <s v="2067-000"/>
    <m/>
    <m/>
    <m/>
    <x v="0"/>
    <s v="J36"/>
    <s v="komfortnövelés"/>
    <n v="1"/>
    <n v="1"/>
    <n v="19397200"/>
    <s v="Ft/kocsi"/>
    <n v="0"/>
    <n v="19397200"/>
    <m/>
    <m/>
    <d v="1900-02-28T00:00:00"/>
    <n v="2020"/>
    <n v="6"/>
    <n v="14000000"/>
    <n v="465430"/>
    <n v="10191504"/>
    <n v="44054134"/>
    <m/>
    <m/>
    <s v="2067-000"/>
    <s v=""/>
    <s v="kieső"/>
    <s v="igen"/>
    <n v="45079737"/>
    <x v="0"/>
  </r>
  <r>
    <s v="19_2067-000"/>
    <m/>
    <n v="19"/>
    <s v="2067-000"/>
    <m/>
    <m/>
    <m/>
    <x v="1"/>
    <m/>
    <s v="energiaellátó csere"/>
    <n v="1"/>
    <n v="1"/>
    <n v="6763700"/>
    <s v="Ft/kocsi"/>
    <n v="0"/>
    <n v="6763700"/>
    <m/>
    <m/>
    <d v="1900-02-28T00:00:00"/>
    <n v="2020"/>
    <n v="6"/>
    <s v=""/>
    <s v=""/>
    <s v=""/>
    <n v="6763700"/>
    <m/>
    <m/>
    <s v="2067-000"/>
    <s v=""/>
    <s v="kieső"/>
    <s v="nem"/>
    <s v=""/>
    <x v="0"/>
  </r>
  <r>
    <s v="19_2067-000"/>
    <m/>
    <n v="19"/>
    <s v="2067-000"/>
    <m/>
    <m/>
    <m/>
    <x v="53"/>
    <m/>
    <s v="dugaszoló aljazat beépítése"/>
    <n v="1"/>
    <n v="1"/>
    <n v="1378400"/>
    <s v="Ft/kocsi"/>
    <n v="0"/>
    <n v="1378400"/>
    <m/>
    <m/>
    <d v="1900-02-28T00:00:00"/>
    <n v="2020"/>
    <n v="6"/>
    <s v=""/>
    <s v=""/>
    <s v=""/>
    <n v="1378400"/>
    <m/>
    <m/>
    <s v="2067-000"/>
    <s v=""/>
    <s v="kieső"/>
    <s v="nem"/>
    <s v=""/>
    <x v="0"/>
  </r>
  <r>
    <s v="19_2067-000"/>
    <m/>
    <n v="19"/>
    <s v="2067-000"/>
    <m/>
    <m/>
    <m/>
    <x v="2"/>
    <m/>
    <s v="infracsap beépítés"/>
    <n v="1"/>
    <n v="1"/>
    <n v="1309400"/>
    <s v="Ft/kocsi"/>
    <n v="30"/>
    <n v="1309400"/>
    <m/>
    <m/>
    <d v="1900-02-28T00:00:00"/>
    <n v="2020"/>
    <n v="6"/>
    <s v=""/>
    <s v=""/>
    <s v=""/>
    <n v="1309400"/>
    <m/>
    <m/>
    <s v="2067-000"/>
    <s v=""/>
    <s v="kieső"/>
    <s v="nem"/>
    <s v=""/>
    <x v="0"/>
  </r>
  <r>
    <s v="19_2067-000"/>
    <m/>
    <n v="19"/>
    <s v="2067-000"/>
    <m/>
    <m/>
    <m/>
    <x v="3"/>
    <m/>
    <s v="LED poggyásztér világítás"/>
    <n v="1"/>
    <n v="1"/>
    <n v="27200"/>
    <s v="Ft/db"/>
    <n v="30"/>
    <n v="27200"/>
    <m/>
    <m/>
    <d v="1900-02-28T00:00:00"/>
    <n v="2020"/>
    <n v="6"/>
    <s v=""/>
    <s v=""/>
    <s v=""/>
    <n v="27200"/>
    <m/>
    <m/>
    <s v="2067-000"/>
    <s v=""/>
    <s v="kieső"/>
    <s v="nem"/>
    <s v=""/>
    <x v="0"/>
  </r>
  <r>
    <s v="19_2067-000"/>
    <m/>
    <n v="19"/>
    <s v="2067-000"/>
    <m/>
    <m/>
    <m/>
    <x v="4"/>
    <m/>
    <s v="új függöny beépítés"/>
    <n v="1"/>
    <n v="1"/>
    <n v="39000"/>
    <s v="Ft/db"/>
    <n v="60"/>
    <n v="39000"/>
    <m/>
    <m/>
    <d v="1900-02-28T00:00:00"/>
    <n v="2020"/>
    <n v="6"/>
    <s v=""/>
    <s v=""/>
    <s v=""/>
    <n v="39000"/>
    <m/>
    <m/>
    <s v="2067-000"/>
    <s v=""/>
    <s v="kieső"/>
    <s v="nem"/>
    <s v=""/>
    <x v="0"/>
  </r>
  <r>
    <s v="19_2067-000"/>
    <m/>
    <n v="19"/>
    <s v="2067-000"/>
    <m/>
    <m/>
    <m/>
    <x v="5"/>
    <m/>
    <s v="előtér mennyezet átalakítás"/>
    <n v="1"/>
    <n v="1"/>
    <n v="630700"/>
    <s v="Ft/kocsi"/>
    <s v="-"/>
    <n v="630700"/>
    <m/>
    <m/>
    <d v="1900-02-28T00:00:00"/>
    <n v="2020"/>
    <n v="6"/>
    <s v=""/>
    <s v=""/>
    <s v=""/>
    <n v="630700"/>
    <m/>
    <m/>
    <s v="2067-000"/>
    <s v=""/>
    <s v="kieső"/>
    <s v="nem"/>
    <s v=""/>
    <x v="0"/>
  </r>
  <r>
    <s v="19_2067-000"/>
    <m/>
    <n v="19"/>
    <s v="2067-000"/>
    <m/>
    <m/>
    <m/>
    <x v="6"/>
    <s v="J40"/>
    <s v="UIC csere, zöldhurok"/>
    <n v="1"/>
    <n v="1"/>
    <n v="3529900"/>
    <s v="Ft/kocsi"/>
    <n v="0"/>
    <m/>
    <n v="3529900"/>
    <m/>
    <d v="1900-02-28T00:00:00"/>
    <n v="2020"/>
    <n v="6"/>
    <s v=""/>
    <s v=""/>
    <s v=""/>
    <n v="3529900"/>
    <m/>
    <m/>
    <s v="2067-000"/>
    <s v=""/>
    <s v="kieső"/>
    <s v="nem"/>
    <s v=""/>
    <x v="1"/>
  </r>
  <r>
    <s v="19_2067-000"/>
    <m/>
    <n v="19"/>
    <s v="2067-000"/>
    <m/>
    <m/>
    <m/>
    <x v="7"/>
    <m/>
    <s v="AFE beépítés"/>
    <n v="1"/>
    <n v="1"/>
    <n v="2253800"/>
    <s v="Ft/kocsi"/>
    <n v="10"/>
    <m/>
    <n v="2253800"/>
    <m/>
    <d v="1900-02-28T00:00:00"/>
    <n v="2020"/>
    <n v="6"/>
    <s v=""/>
    <s v=""/>
    <s v=""/>
    <n v="2253800"/>
    <m/>
    <m/>
    <s v="2067-000"/>
    <s v=""/>
    <s v="kieső"/>
    <s v="nem"/>
    <s v=""/>
    <x v="1"/>
  </r>
  <r>
    <s v="19_2067-000"/>
    <m/>
    <n v="19"/>
    <s v="2067-000"/>
    <m/>
    <m/>
    <m/>
    <x v="8"/>
    <m/>
    <s v="UIC kábel"/>
    <n v="1"/>
    <n v="1"/>
    <s v="x"/>
    <m/>
    <m/>
    <m/>
    <n v="0"/>
    <m/>
    <d v="1900-02-28T00:00:00"/>
    <n v="2020"/>
    <n v="6"/>
    <s v=""/>
    <s v=""/>
    <s v=""/>
    <n v="0"/>
    <m/>
    <m/>
    <s v="2067-000"/>
    <s v=""/>
    <s v="kieső"/>
    <s v="nem"/>
    <s v=""/>
    <x v="1"/>
  </r>
  <r>
    <s v="19_2067-000"/>
    <m/>
    <n v="19"/>
    <s v="2067-000"/>
    <m/>
    <m/>
    <m/>
    <x v="9"/>
    <m/>
    <s v="hangosítás kiépítés (fix beépítésű mikrofonnal)"/>
    <n v="1"/>
    <n v="1"/>
    <s v="x"/>
    <m/>
    <m/>
    <m/>
    <n v="0"/>
    <m/>
    <d v="1900-02-28T00:00:00"/>
    <n v="2020"/>
    <n v="6"/>
    <s v=""/>
    <s v=""/>
    <s v=""/>
    <n v="0"/>
    <m/>
    <m/>
    <s v="2067-000"/>
    <s v=""/>
    <s v="kieső"/>
    <s v="nem"/>
    <s v=""/>
    <x v="1"/>
  </r>
  <r>
    <s v="19_2067-000"/>
    <m/>
    <n v="19"/>
    <s v="2067-000"/>
    <m/>
    <m/>
    <m/>
    <x v="54"/>
    <m/>
    <m/>
    <m/>
    <n v="1"/>
    <s v="x"/>
    <m/>
    <m/>
    <n v="0"/>
    <m/>
    <m/>
    <d v="1900-02-28T00:00:00"/>
    <n v="2020"/>
    <n v="6"/>
    <s v=""/>
    <s v=""/>
    <s v=""/>
    <n v="0"/>
    <m/>
    <m/>
    <s v="2067-000"/>
    <s v=""/>
    <s v="kieső"/>
    <s v="nem"/>
    <s v=""/>
    <x v="0"/>
  </r>
  <r>
    <s v="19_2067-000"/>
    <m/>
    <n v="19"/>
    <s v="2067-000"/>
    <m/>
    <m/>
    <m/>
    <x v="10"/>
    <m/>
    <s v="érintésvédelem"/>
    <n v="1"/>
    <n v="1"/>
    <n v="83700"/>
    <s v="Ft/kocsi"/>
    <n v="0"/>
    <n v="83700"/>
    <m/>
    <m/>
    <d v="1900-02-28T00:00:00"/>
    <n v="2020"/>
    <n v="6"/>
    <s v=""/>
    <s v=""/>
    <s v=""/>
    <n v="83700"/>
    <m/>
    <m/>
    <s v="2067-000"/>
    <s v=""/>
    <s v="kieső"/>
    <s v="nem"/>
    <s v=""/>
    <x v="0"/>
  </r>
  <r>
    <s v="19_2067-000"/>
    <m/>
    <n v="19"/>
    <s v="2067-000"/>
    <m/>
    <m/>
    <m/>
    <x v="11"/>
    <m/>
    <s v="forgócsap szilentblokk csere"/>
    <n v="1"/>
    <n v="1"/>
    <n v="144520"/>
    <s v="Ft/kocsi"/>
    <n v="0"/>
    <n v="144520"/>
    <m/>
    <m/>
    <d v="1900-02-28T00:00:00"/>
    <n v="2020"/>
    <n v="6"/>
    <s v=""/>
    <s v=""/>
    <s v=""/>
    <n v="144520"/>
    <m/>
    <m/>
    <s v="2067-000"/>
    <s v=""/>
    <s v="kieső"/>
    <s v="nem"/>
    <s v=""/>
    <x v="0"/>
  </r>
  <r>
    <s v="19_2067-000"/>
    <m/>
    <n v="19"/>
    <s v="2067-000"/>
    <m/>
    <m/>
    <m/>
    <x v="12"/>
    <m/>
    <s v="WC alatti acéllemez csere"/>
    <n v="1"/>
    <n v="1"/>
    <n v="1092200"/>
    <s v="Ft/kocsi"/>
    <n v="0"/>
    <n v="1092200"/>
    <m/>
    <m/>
    <d v="1900-02-28T00:00:00"/>
    <n v="2020"/>
    <n v="6"/>
    <s v=""/>
    <s v=""/>
    <s v=""/>
    <n v="1092200"/>
    <m/>
    <m/>
    <s v="2067-000"/>
    <s v=""/>
    <s v="kieső"/>
    <s v="nem"/>
    <s v=""/>
    <x v="0"/>
  </r>
  <r>
    <s v="19_2067-000"/>
    <m/>
    <n v="19"/>
    <s v="2067-000"/>
    <m/>
    <m/>
    <m/>
    <x v="13"/>
    <m/>
    <s v="WC padlótálca csere"/>
    <n v="1"/>
    <n v="1"/>
    <n v="1803400"/>
    <s v="Ft/kocsi"/>
    <n v="0"/>
    <n v="1803400"/>
    <m/>
    <m/>
    <d v="1900-02-28T00:00:00"/>
    <n v="2020"/>
    <n v="6"/>
    <s v=""/>
    <s v=""/>
    <s v=""/>
    <n v="1803400"/>
    <m/>
    <m/>
    <s v="2067-000"/>
    <s v=""/>
    <s v="kieső"/>
    <s v="nem"/>
    <s v=""/>
    <x v="0"/>
  </r>
  <r>
    <s v="19_2067-000"/>
    <m/>
    <n v="19"/>
    <s v="2067-000"/>
    <m/>
    <m/>
    <m/>
    <x v="55"/>
    <m/>
    <s v="ablak felújítás porszórás"/>
    <n v="1"/>
    <n v="1"/>
    <n v="2768500"/>
    <s v="Ft/kocsi"/>
    <n v="15"/>
    <n v="2768500"/>
    <m/>
    <m/>
    <d v="1900-02-28T00:00:00"/>
    <n v="2020"/>
    <n v="6"/>
    <s v=""/>
    <s v=""/>
    <s v=""/>
    <n v="2768500"/>
    <m/>
    <m/>
    <s v="2067-000"/>
    <s v=""/>
    <s v="kieső"/>
    <s v="nem"/>
    <s v=""/>
    <x v="0"/>
  </r>
  <r>
    <s v="19_2067-000"/>
    <m/>
    <n v="19"/>
    <s v="2067-000"/>
    <m/>
    <m/>
    <m/>
    <x v="15"/>
    <m/>
    <s v="teremajtó vésznyitás/nyomógombos nyitás"/>
    <n v="1"/>
    <n v="1"/>
    <n v="286800"/>
    <s v="Ft/kocsi"/>
    <n v="0"/>
    <m/>
    <n v="286800"/>
    <m/>
    <d v="1900-02-28T00:00:00"/>
    <n v="2020"/>
    <n v="6"/>
    <s v=""/>
    <s v=""/>
    <s v=""/>
    <n v="286800"/>
    <m/>
    <m/>
    <s v="2067-000"/>
    <s v=""/>
    <s v="kieső"/>
    <s v="nem"/>
    <s v=""/>
    <x v="1"/>
  </r>
  <r>
    <s v="19_2067-000"/>
    <m/>
    <n v="19"/>
    <s v="2067-000"/>
    <m/>
    <m/>
    <m/>
    <x v="16"/>
    <m/>
    <s v="komfortosított kocsik energiaellátó kiegészítés"/>
    <n v="1"/>
    <n v="1"/>
    <n v="137700"/>
    <s v="Ft/kocsi"/>
    <n v="0"/>
    <n v="137700"/>
    <m/>
    <m/>
    <d v="1900-02-28T00:00:00"/>
    <n v="2020"/>
    <n v="6"/>
    <s v=""/>
    <s v=""/>
    <s v=""/>
    <n v="137700"/>
    <m/>
    <m/>
    <s v="2067-000"/>
    <s v=""/>
    <s v="kieső"/>
    <s v="nem"/>
    <s v=""/>
    <x v="0"/>
  </r>
  <r>
    <s v="19_2067-000"/>
    <m/>
    <n v="19"/>
    <s v="2067-000"/>
    <m/>
    <m/>
    <m/>
    <x v="17"/>
    <m/>
    <s v="akkumulátor szekrény átalakítás"/>
    <n v="1"/>
    <n v="1"/>
    <n v="770400"/>
    <s v="Ft/kocsi"/>
    <n v="0"/>
    <n v="770400"/>
    <m/>
    <m/>
    <d v="1900-02-28T00:00:00"/>
    <n v="2020"/>
    <n v="6"/>
    <s v=""/>
    <s v=""/>
    <s v=""/>
    <n v="770400"/>
    <m/>
    <m/>
    <s v="2067-000"/>
    <s v=""/>
    <s v="kieső"/>
    <s v="nem"/>
    <s v=""/>
    <x v="0"/>
  </r>
  <r>
    <s v="19_2067-000"/>
    <m/>
    <n v="19"/>
    <s v="2067-000"/>
    <m/>
    <m/>
    <m/>
    <x v="18"/>
    <m/>
    <s v="poggyásztartó díszcsík"/>
    <n v="1"/>
    <n v="1"/>
    <n v="56500"/>
    <s v="Ft/kocsi"/>
    <n v="0"/>
    <n v="56500"/>
    <m/>
    <m/>
    <d v="1900-02-28T00:00:00"/>
    <n v="2020"/>
    <n v="6"/>
    <s v=""/>
    <s v=""/>
    <s v=""/>
    <n v="56500"/>
    <m/>
    <m/>
    <s v="2067-000"/>
    <s v=""/>
    <s v="kieső"/>
    <s v="nem"/>
    <s v=""/>
    <x v="0"/>
  </r>
  <r>
    <s v="19_2067-000"/>
    <m/>
    <n v="19"/>
    <s v="2067-000"/>
    <m/>
    <m/>
    <m/>
    <x v="19"/>
    <m/>
    <s v="klímavezérlő javítás"/>
    <n v="1"/>
    <n v="1"/>
    <n v="32217"/>
    <s v="Ft/kocsi"/>
    <n v="0"/>
    <n v="32217"/>
    <m/>
    <m/>
    <d v="1900-02-28T00:00:00"/>
    <n v="2020"/>
    <n v="6"/>
    <s v=""/>
    <s v=""/>
    <s v=""/>
    <n v="32217"/>
    <m/>
    <m/>
    <s v="2067-000"/>
    <s v=""/>
    <s v="kieső"/>
    <s v="nem"/>
    <s v=""/>
    <x v="0"/>
  </r>
  <r>
    <s v="19_2067-000"/>
    <m/>
    <n v="19"/>
    <s v="2067-000"/>
    <m/>
    <m/>
    <m/>
    <x v="20"/>
    <m/>
    <s v="előtér mennyezetajtó csere"/>
    <n v="1"/>
    <n v="1"/>
    <n v="574500"/>
    <m/>
    <m/>
    <n v="574500"/>
    <m/>
    <m/>
    <d v="1900-02-28T00:00:00"/>
    <n v="2020"/>
    <n v="6"/>
    <s v=""/>
    <s v=""/>
    <s v=""/>
    <n v="574500"/>
    <m/>
    <m/>
    <s v="2067-000"/>
    <s v=""/>
    <s v="kieső"/>
    <s v="nem"/>
    <s v=""/>
    <x v="0"/>
  </r>
  <r>
    <s v="19_2067-000"/>
    <m/>
    <n v="19"/>
    <s v="2067-000"/>
    <m/>
    <m/>
    <m/>
    <x v="21"/>
    <m/>
    <s v="szolgálati tároló kialakítás"/>
    <n v="1"/>
    <n v="1"/>
    <n v="2000000"/>
    <m/>
    <m/>
    <n v="2000000"/>
    <m/>
    <m/>
    <d v="1900-02-28T00:00:00"/>
    <n v="2020"/>
    <n v="6"/>
    <s v=""/>
    <s v=""/>
    <s v=""/>
    <n v="2000000"/>
    <m/>
    <m/>
    <s v="2067-000"/>
    <s v=""/>
    <s v="kieső"/>
    <s v="nem"/>
    <s v=""/>
    <x v="0"/>
  </r>
  <r>
    <s v="20_2067-000"/>
    <m/>
    <n v="20"/>
    <s v="2067-000"/>
    <m/>
    <m/>
    <m/>
    <x v="0"/>
    <s v="J36"/>
    <s v="komfortnövelés"/>
    <n v="1"/>
    <n v="1"/>
    <n v="19397200"/>
    <s v="Ft/kocsi"/>
    <n v="0"/>
    <n v="19397200"/>
    <m/>
    <m/>
    <d v="1900-02-28T00:00:00"/>
    <n v="2020"/>
    <n v="7"/>
    <n v="14000000"/>
    <n v="465430"/>
    <n v="10191504"/>
    <n v="44054134"/>
    <m/>
    <m/>
    <s v="2067-000"/>
    <s v=""/>
    <s v=""/>
    <s v="igen"/>
    <n v="43079737"/>
    <x v="0"/>
  </r>
  <r>
    <s v="20_2067-000"/>
    <m/>
    <n v="20"/>
    <s v="2067-000"/>
    <m/>
    <m/>
    <m/>
    <x v="1"/>
    <m/>
    <s v="energiaellátó csere"/>
    <n v="1"/>
    <n v="1"/>
    <n v="6763700"/>
    <s v="Ft/kocsi"/>
    <n v="0"/>
    <n v="6763700"/>
    <m/>
    <m/>
    <d v="1900-02-28T00:00:00"/>
    <n v="2020"/>
    <n v="7"/>
    <s v=""/>
    <s v=""/>
    <s v=""/>
    <n v="6763700"/>
    <m/>
    <m/>
    <s v="2067-000"/>
    <s v=""/>
    <s v=""/>
    <s v="nem"/>
    <s v=""/>
    <x v="0"/>
  </r>
  <r>
    <s v="20_2067-000"/>
    <m/>
    <n v="20"/>
    <s v="2067-000"/>
    <m/>
    <m/>
    <m/>
    <x v="53"/>
    <m/>
    <s v="dugaszoló aljazat beépítése"/>
    <n v="1"/>
    <n v="1"/>
    <n v="1378400"/>
    <s v="Ft/kocsi"/>
    <n v="0"/>
    <n v="1378400"/>
    <m/>
    <m/>
    <d v="1900-02-28T00:00:00"/>
    <n v="2020"/>
    <n v="7"/>
    <s v=""/>
    <s v=""/>
    <s v=""/>
    <n v="1378400"/>
    <m/>
    <m/>
    <s v="2067-000"/>
    <s v=""/>
    <s v=""/>
    <s v="nem"/>
    <s v=""/>
    <x v="0"/>
  </r>
  <r>
    <s v="20_2067-000"/>
    <m/>
    <n v="20"/>
    <s v="2067-000"/>
    <m/>
    <m/>
    <m/>
    <x v="2"/>
    <m/>
    <s v="infracsap beépítés"/>
    <n v="1"/>
    <n v="1"/>
    <n v="1309400"/>
    <s v="Ft/kocsi"/>
    <n v="30"/>
    <n v="1309400"/>
    <m/>
    <m/>
    <d v="1900-02-28T00:00:00"/>
    <n v="2020"/>
    <n v="7"/>
    <s v=""/>
    <s v=""/>
    <s v=""/>
    <n v="1309400"/>
    <m/>
    <m/>
    <s v="2067-000"/>
    <s v=""/>
    <s v=""/>
    <s v="nem"/>
    <s v=""/>
    <x v="0"/>
  </r>
  <r>
    <s v="20_2067-000"/>
    <m/>
    <n v="20"/>
    <s v="2067-000"/>
    <m/>
    <m/>
    <m/>
    <x v="3"/>
    <m/>
    <s v="LED poggyásztér világítás"/>
    <n v="1"/>
    <n v="1"/>
    <n v="27200"/>
    <s v="Ft/db"/>
    <n v="30"/>
    <n v="27200"/>
    <m/>
    <m/>
    <d v="1900-02-28T00:00:00"/>
    <n v="2020"/>
    <n v="7"/>
    <s v=""/>
    <s v=""/>
    <s v=""/>
    <n v="27200"/>
    <m/>
    <m/>
    <s v="2067-000"/>
    <s v=""/>
    <s v=""/>
    <s v="nem"/>
    <s v=""/>
    <x v="0"/>
  </r>
  <r>
    <s v="20_2067-000"/>
    <m/>
    <n v="20"/>
    <s v="2067-000"/>
    <m/>
    <m/>
    <m/>
    <x v="4"/>
    <m/>
    <s v="új függöny beépítés"/>
    <n v="1"/>
    <n v="1"/>
    <n v="39000"/>
    <s v="Ft/db"/>
    <n v="60"/>
    <n v="39000"/>
    <m/>
    <m/>
    <d v="1900-02-28T00:00:00"/>
    <n v="2020"/>
    <n v="7"/>
    <s v=""/>
    <s v=""/>
    <s v=""/>
    <n v="39000"/>
    <m/>
    <m/>
    <s v="2067-000"/>
    <s v=""/>
    <s v=""/>
    <s v="nem"/>
    <s v=""/>
    <x v="0"/>
  </r>
  <r>
    <s v="20_2067-000"/>
    <m/>
    <n v="20"/>
    <s v="2067-000"/>
    <m/>
    <m/>
    <m/>
    <x v="5"/>
    <m/>
    <s v="előtér mennyezet átalakítás"/>
    <n v="1"/>
    <n v="1"/>
    <n v="630700"/>
    <s v="Ft/kocsi"/>
    <s v="-"/>
    <n v="630700"/>
    <m/>
    <m/>
    <d v="1900-02-28T00:00:00"/>
    <n v="2020"/>
    <n v="7"/>
    <s v=""/>
    <s v=""/>
    <s v=""/>
    <n v="630700"/>
    <m/>
    <m/>
    <s v="2067-000"/>
    <s v=""/>
    <s v=""/>
    <s v="nem"/>
    <s v=""/>
    <x v="0"/>
  </r>
  <r>
    <s v="20_2067-000"/>
    <m/>
    <n v="20"/>
    <s v="2067-000"/>
    <m/>
    <m/>
    <m/>
    <x v="6"/>
    <s v="J40"/>
    <s v="UIC csere, zöldhurok"/>
    <n v="1"/>
    <n v="1"/>
    <n v="3529900"/>
    <s v="Ft/kocsi"/>
    <n v="0"/>
    <m/>
    <n v="3529900"/>
    <m/>
    <d v="1900-02-28T00:00:00"/>
    <n v="2020"/>
    <n v="7"/>
    <s v=""/>
    <s v=""/>
    <s v=""/>
    <n v="3529900"/>
    <m/>
    <m/>
    <s v="2067-000"/>
    <s v=""/>
    <s v=""/>
    <s v="nem"/>
    <s v=""/>
    <x v="1"/>
  </r>
  <r>
    <s v="20_2067-000"/>
    <m/>
    <n v="20"/>
    <s v="2067-000"/>
    <m/>
    <m/>
    <m/>
    <x v="7"/>
    <m/>
    <s v="AFE beépítés"/>
    <n v="1"/>
    <n v="1"/>
    <n v="2253800"/>
    <s v="Ft/kocsi"/>
    <n v="10"/>
    <m/>
    <n v="2253800"/>
    <m/>
    <d v="1900-02-28T00:00:00"/>
    <n v="2020"/>
    <n v="7"/>
    <s v=""/>
    <s v=""/>
    <s v=""/>
    <n v="2253800"/>
    <m/>
    <m/>
    <s v="2067-000"/>
    <s v=""/>
    <s v=""/>
    <s v="nem"/>
    <s v=""/>
    <x v="1"/>
  </r>
  <r>
    <s v="20_2067-000"/>
    <m/>
    <n v="20"/>
    <s v="2067-000"/>
    <m/>
    <m/>
    <m/>
    <x v="8"/>
    <m/>
    <s v="UIC kábel"/>
    <n v="1"/>
    <n v="1"/>
    <s v="x"/>
    <m/>
    <m/>
    <m/>
    <n v="0"/>
    <m/>
    <d v="1900-02-28T00:00:00"/>
    <n v="2020"/>
    <n v="7"/>
    <s v=""/>
    <s v=""/>
    <s v=""/>
    <n v="0"/>
    <m/>
    <m/>
    <s v="2067-000"/>
    <s v=""/>
    <s v=""/>
    <s v="nem"/>
    <s v=""/>
    <x v="1"/>
  </r>
  <r>
    <s v="20_2067-000"/>
    <m/>
    <n v="20"/>
    <s v="2067-000"/>
    <m/>
    <m/>
    <m/>
    <x v="9"/>
    <m/>
    <s v="hangosítás kiépítés (fix beépítésű mikrofonnal)"/>
    <n v="1"/>
    <n v="1"/>
    <s v="x"/>
    <m/>
    <m/>
    <m/>
    <n v="0"/>
    <m/>
    <d v="1900-02-28T00:00:00"/>
    <n v="2020"/>
    <n v="7"/>
    <s v=""/>
    <s v=""/>
    <s v=""/>
    <n v="0"/>
    <m/>
    <m/>
    <s v="2067-000"/>
    <s v=""/>
    <s v=""/>
    <s v="nem"/>
    <s v=""/>
    <x v="1"/>
  </r>
  <r>
    <s v="20_2067-000"/>
    <m/>
    <n v="20"/>
    <s v="2067-000"/>
    <m/>
    <m/>
    <m/>
    <x v="54"/>
    <m/>
    <m/>
    <m/>
    <n v="1"/>
    <s v="x"/>
    <m/>
    <m/>
    <n v="0"/>
    <m/>
    <m/>
    <d v="1900-02-28T00:00:00"/>
    <n v="2020"/>
    <n v="7"/>
    <s v=""/>
    <s v=""/>
    <s v=""/>
    <n v="0"/>
    <m/>
    <m/>
    <s v="2067-000"/>
    <s v=""/>
    <s v=""/>
    <s v="nem"/>
    <s v=""/>
    <x v="0"/>
  </r>
  <r>
    <s v="20_2067-000"/>
    <m/>
    <n v="20"/>
    <s v="2067-000"/>
    <m/>
    <m/>
    <m/>
    <x v="10"/>
    <m/>
    <s v="érintésvédelem"/>
    <n v="1"/>
    <n v="1"/>
    <n v="83700"/>
    <s v="Ft/kocsi"/>
    <n v="0"/>
    <n v="83700"/>
    <m/>
    <m/>
    <d v="1900-02-28T00:00:00"/>
    <n v="2020"/>
    <n v="7"/>
    <s v=""/>
    <s v=""/>
    <s v=""/>
    <n v="83700"/>
    <m/>
    <m/>
    <s v="2067-000"/>
    <s v=""/>
    <s v=""/>
    <s v="nem"/>
    <s v=""/>
    <x v="0"/>
  </r>
  <r>
    <s v="20_2067-000"/>
    <m/>
    <n v="20"/>
    <s v="2067-000"/>
    <m/>
    <m/>
    <m/>
    <x v="11"/>
    <m/>
    <s v="forgócsap szilentblokk csere"/>
    <n v="1"/>
    <n v="1"/>
    <n v="144520"/>
    <s v="Ft/kocsi"/>
    <n v="0"/>
    <n v="144520"/>
    <m/>
    <m/>
    <d v="1900-02-28T00:00:00"/>
    <n v="2020"/>
    <n v="7"/>
    <s v=""/>
    <s v=""/>
    <s v=""/>
    <n v="144520"/>
    <m/>
    <m/>
    <s v="2067-000"/>
    <s v=""/>
    <s v=""/>
    <s v="nem"/>
    <s v=""/>
    <x v="0"/>
  </r>
  <r>
    <s v="20_2067-000"/>
    <m/>
    <n v="20"/>
    <s v="2067-000"/>
    <m/>
    <m/>
    <m/>
    <x v="12"/>
    <m/>
    <s v="WC alatti acéllemez csere"/>
    <n v="1"/>
    <n v="1"/>
    <n v="1092200"/>
    <s v="Ft/kocsi"/>
    <n v="0"/>
    <n v="1092200"/>
    <m/>
    <m/>
    <d v="1900-02-28T00:00:00"/>
    <n v="2020"/>
    <n v="7"/>
    <s v=""/>
    <s v=""/>
    <s v=""/>
    <n v="1092200"/>
    <m/>
    <m/>
    <s v="2067-000"/>
    <s v=""/>
    <s v=""/>
    <s v="nem"/>
    <s v=""/>
    <x v="0"/>
  </r>
  <r>
    <s v="20_2067-000"/>
    <m/>
    <n v="20"/>
    <s v="2067-000"/>
    <m/>
    <m/>
    <m/>
    <x v="13"/>
    <m/>
    <s v="WC padlótálca csere"/>
    <n v="1"/>
    <n v="1"/>
    <n v="1803400"/>
    <s v="Ft/kocsi"/>
    <n v="0"/>
    <n v="1803400"/>
    <m/>
    <m/>
    <d v="1900-02-28T00:00:00"/>
    <n v="2020"/>
    <n v="7"/>
    <s v=""/>
    <s v=""/>
    <s v=""/>
    <n v="1803400"/>
    <m/>
    <m/>
    <s v="2067-000"/>
    <s v=""/>
    <s v=""/>
    <s v="nem"/>
    <s v=""/>
    <x v="0"/>
  </r>
  <r>
    <s v="20_2067-000"/>
    <m/>
    <n v="20"/>
    <s v="2067-000"/>
    <m/>
    <m/>
    <m/>
    <x v="55"/>
    <m/>
    <s v="ablak felújítás porszórás"/>
    <n v="1"/>
    <n v="1"/>
    <n v="2768500"/>
    <s v="Ft/kocsi"/>
    <n v="15"/>
    <n v="2768500"/>
    <m/>
    <m/>
    <d v="1900-02-28T00:00:00"/>
    <n v="2020"/>
    <n v="7"/>
    <s v=""/>
    <s v=""/>
    <s v=""/>
    <n v="2768500"/>
    <m/>
    <m/>
    <s v="2067-000"/>
    <s v=""/>
    <s v=""/>
    <s v="nem"/>
    <s v=""/>
    <x v="0"/>
  </r>
  <r>
    <s v="20_2067-000"/>
    <m/>
    <n v="20"/>
    <s v="2067-000"/>
    <m/>
    <m/>
    <m/>
    <x v="15"/>
    <m/>
    <s v="teremajtó vésznyitás/nyomógombos nyitás"/>
    <n v="1"/>
    <n v="1"/>
    <n v="286800"/>
    <s v="Ft/kocsi"/>
    <n v="0"/>
    <m/>
    <n v="286800"/>
    <m/>
    <d v="1900-02-28T00:00:00"/>
    <n v="2020"/>
    <n v="7"/>
    <s v=""/>
    <s v=""/>
    <s v=""/>
    <n v="286800"/>
    <m/>
    <m/>
    <s v="2067-000"/>
    <s v=""/>
    <s v=""/>
    <s v="nem"/>
    <s v=""/>
    <x v="1"/>
  </r>
  <r>
    <s v="20_2067-000"/>
    <m/>
    <n v="20"/>
    <s v="2067-000"/>
    <m/>
    <m/>
    <m/>
    <x v="16"/>
    <m/>
    <s v="komfortosított kocsik energiaellátó kiegészítés"/>
    <n v="1"/>
    <n v="1"/>
    <n v="137700"/>
    <s v="Ft/kocsi"/>
    <n v="0"/>
    <n v="137700"/>
    <m/>
    <m/>
    <d v="1900-02-28T00:00:00"/>
    <n v="2020"/>
    <n v="7"/>
    <s v=""/>
    <s v=""/>
    <s v=""/>
    <n v="137700"/>
    <m/>
    <m/>
    <s v="2067-000"/>
    <s v=""/>
    <s v=""/>
    <s v="nem"/>
    <s v=""/>
    <x v="0"/>
  </r>
  <r>
    <s v="20_2067-000"/>
    <m/>
    <n v="20"/>
    <s v="2067-000"/>
    <m/>
    <m/>
    <m/>
    <x v="17"/>
    <m/>
    <s v="akkumulátor szekrény átalakítás"/>
    <n v="1"/>
    <n v="1"/>
    <n v="770400"/>
    <s v="Ft/kocsi"/>
    <n v="0"/>
    <n v="770400"/>
    <m/>
    <m/>
    <d v="1900-02-28T00:00:00"/>
    <n v="2020"/>
    <n v="7"/>
    <s v=""/>
    <s v=""/>
    <s v=""/>
    <n v="770400"/>
    <m/>
    <m/>
    <s v="2067-000"/>
    <s v=""/>
    <s v=""/>
    <s v="nem"/>
    <s v=""/>
    <x v="0"/>
  </r>
  <r>
    <s v="20_2067-000"/>
    <m/>
    <n v="20"/>
    <s v="2067-000"/>
    <m/>
    <m/>
    <m/>
    <x v="18"/>
    <m/>
    <s v="poggyásztartó díszcsík"/>
    <n v="1"/>
    <n v="1"/>
    <n v="56500"/>
    <s v="Ft/kocsi"/>
    <n v="0"/>
    <n v="56500"/>
    <m/>
    <m/>
    <d v="1900-02-28T00:00:00"/>
    <n v="2020"/>
    <n v="7"/>
    <s v=""/>
    <s v=""/>
    <s v=""/>
    <n v="56500"/>
    <m/>
    <m/>
    <s v="2067-000"/>
    <s v=""/>
    <s v=""/>
    <s v="nem"/>
    <s v=""/>
    <x v="0"/>
  </r>
  <r>
    <s v="20_2067-000"/>
    <m/>
    <n v="20"/>
    <s v="2067-000"/>
    <m/>
    <m/>
    <m/>
    <x v="19"/>
    <m/>
    <s v="klímavezérlő javítás"/>
    <n v="1"/>
    <n v="1"/>
    <n v="32217"/>
    <s v="Ft/kocsi"/>
    <n v="0"/>
    <n v="32217"/>
    <m/>
    <m/>
    <d v="1900-02-28T00:00:00"/>
    <n v="2020"/>
    <n v="7"/>
    <s v=""/>
    <s v=""/>
    <s v=""/>
    <n v="32217"/>
    <m/>
    <m/>
    <s v="2067-000"/>
    <s v=""/>
    <s v=""/>
    <s v="nem"/>
    <s v=""/>
    <x v="0"/>
  </r>
  <r>
    <s v="20_2067-000"/>
    <m/>
    <n v="20"/>
    <s v="2067-000"/>
    <m/>
    <m/>
    <m/>
    <x v="20"/>
    <m/>
    <s v="előtér mennyezetajtó csere"/>
    <n v="1"/>
    <n v="1"/>
    <n v="574500"/>
    <m/>
    <m/>
    <n v="574500"/>
    <m/>
    <m/>
    <d v="1900-02-28T00:00:00"/>
    <n v="2020"/>
    <n v="7"/>
    <s v=""/>
    <s v=""/>
    <s v=""/>
    <n v="574500"/>
    <m/>
    <m/>
    <s v="2067-000"/>
    <s v=""/>
    <s v=""/>
    <s v="nem"/>
    <s v=""/>
    <x v="0"/>
  </r>
  <r>
    <s v="20_2067-000"/>
    <m/>
    <n v="20"/>
    <s v="2067-000"/>
    <m/>
    <m/>
    <m/>
    <x v="21"/>
    <m/>
    <s v="szolgálati tároló kialakítás"/>
    <n v="1"/>
    <n v="0"/>
    <n v="2000000"/>
    <m/>
    <m/>
    <n v="0"/>
    <m/>
    <m/>
    <d v="1900-02-28T00:00:00"/>
    <n v="2020"/>
    <n v="7"/>
    <s v=""/>
    <s v=""/>
    <s v=""/>
    <n v="0"/>
    <m/>
    <m/>
    <s v="2067-000"/>
    <s v=""/>
    <s v=""/>
    <s v="nem"/>
    <s v=""/>
    <x v="0"/>
  </r>
  <r>
    <s v="1_8055"/>
    <m/>
    <n v="1"/>
    <n v="8055"/>
    <m/>
    <m/>
    <m/>
    <x v="56"/>
    <s v="S16/8"/>
    <s v="tárcsafékesítés"/>
    <n v="1"/>
    <n v="1"/>
    <n v="16049300"/>
    <s v="Ft/kocsi"/>
    <n v="0"/>
    <n v="16049300"/>
    <m/>
    <m/>
    <d v="1900-02-28T00:00:00"/>
    <n v="2018"/>
    <m/>
    <n v="15185500"/>
    <n v="72732"/>
    <n v="5927268"/>
    <n v="37234800"/>
    <m/>
    <m/>
    <n v="8055"/>
    <n v="1"/>
    <s v=""/>
    <s v="igen"/>
    <n v="71049300"/>
    <x v="0"/>
  </r>
  <r>
    <s v="1_8055"/>
    <m/>
    <n v="1"/>
    <n v="8055"/>
    <m/>
    <m/>
    <m/>
    <x v="57"/>
    <m/>
    <s v="vezetőállás átalakítása"/>
    <n v="1"/>
    <n v="1"/>
    <n v="55000000"/>
    <m/>
    <m/>
    <n v="55000000"/>
    <m/>
    <m/>
    <d v="1900-02-28T00:00:00"/>
    <n v="2018"/>
    <m/>
    <s v=""/>
    <s v=""/>
    <s v=""/>
    <n v="55000000"/>
    <m/>
    <m/>
    <n v="8055"/>
    <n v="1"/>
    <s v=""/>
    <s v="nem"/>
    <s v=""/>
    <x v="0"/>
  </r>
  <r>
    <s v="2_8055"/>
    <m/>
    <n v="2"/>
    <n v="8055"/>
    <m/>
    <m/>
    <m/>
    <x v="56"/>
    <s v="S16/8"/>
    <s v="tárcsafékesítés"/>
    <n v="1"/>
    <n v="1"/>
    <n v="16049300"/>
    <s v="Ft/kocsi"/>
    <n v="0"/>
    <n v="16049300"/>
    <m/>
    <m/>
    <d v="1900-02-28T00:00:00"/>
    <n v="2018"/>
    <m/>
    <n v="15185500"/>
    <n v="72732"/>
    <n v="5927268"/>
    <n v="37234800"/>
    <m/>
    <m/>
    <n v="8055"/>
    <s v=""/>
    <s v=""/>
    <s v="igen"/>
    <n v="71049300"/>
    <x v="0"/>
  </r>
  <r>
    <s v="2_8055"/>
    <m/>
    <n v="2"/>
    <n v="8055"/>
    <m/>
    <m/>
    <m/>
    <x v="57"/>
    <m/>
    <s v="vezetőállás átalakítása"/>
    <n v="1"/>
    <n v="1"/>
    <n v="55000000"/>
    <m/>
    <m/>
    <n v="55000000"/>
    <m/>
    <m/>
    <d v="1900-02-28T00:00:00"/>
    <n v="2018"/>
    <m/>
    <s v=""/>
    <s v=""/>
    <s v=""/>
    <n v="55000000"/>
    <m/>
    <m/>
    <n v="8055"/>
    <s v=""/>
    <s v=""/>
    <s v="nem"/>
    <s v=""/>
    <x v="0"/>
  </r>
  <r>
    <s v="3_8055"/>
    <m/>
    <n v="3"/>
    <n v="8055"/>
    <m/>
    <m/>
    <m/>
    <x v="56"/>
    <s v="S16/8"/>
    <s v="tárcsafékesítés"/>
    <n v="1"/>
    <n v="1"/>
    <n v="16049300"/>
    <s v="Ft/kocsi"/>
    <n v="0"/>
    <n v="16049300"/>
    <m/>
    <m/>
    <d v="1900-02-28T00:00:00"/>
    <n v="2019"/>
    <m/>
    <n v="15185500"/>
    <n v="72732"/>
    <n v="5927268"/>
    <n v="37234800"/>
    <m/>
    <m/>
    <n v="8055"/>
    <s v=""/>
    <s v=""/>
    <s v="igen"/>
    <n v="71049300"/>
    <x v="0"/>
  </r>
  <r>
    <s v="3_8055"/>
    <m/>
    <n v="3"/>
    <n v="8055"/>
    <m/>
    <m/>
    <m/>
    <x v="57"/>
    <m/>
    <s v="vezetőállás átalakítása"/>
    <n v="1"/>
    <n v="1"/>
    <n v="55000000"/>
    <m/>
    <m/>
    <n v="55000000"/>
    <m/>
    <m/>
    <d v="1900-02-28T00:00:00"/>
    <n v="2019"/>
    <m/>
    <s v=""/>
    <s v=""/>
    <s v=""/>
    <n v="55000000"/>
    <m/>
    <m/>
    <n v="8055"/>
    <s v=""/>
    <s v=""/>
    <s v="nem"/>
    <s v=""/>
    <x v="0"/>
  </r>
  <r>
    <s v="4_8055"/>
    <m/>
    <n v="4"/>
    <n v="8055"/>
    <m/>
    <m/>
    <m/>
    <x v="56"/>
    <s v="S16/8"/>
    <s v="tárcsafékesítés"/>
    <n v="1"/>
    <n v="1"/>
    <n v="16049300"/>
    <s v="Ft/kocsi"/>
    <n v="0"/>
    <n v="16049300"/>
    <m/>
    <m/>
    <d v="1900-02-28T00:00:00"/>
    <n v="2019"/>
    <m/>
    <n v="15185500"/>
    <n v="72732"/>
    <n v="5927268"/>
    <n v="37234800"/>
    <m/>
    <m/>
    <n v="8055"/>
    <s v=""/>
    <s v=""/>
    <s v="igen"/>
    <n v="71049300"/>
    <x v="0"/>
  </r>
  <r>
    <s v="4_8055"/>
    <m/>
    <n v="4"/>
    <n v="8055"/>
    <m/>
    <m/>
    <m/>
    <x v="57"/>
    <m/>
    <s v="vezetőállás átalakítása"/>
    <n v="1"/>
    <n v="1"/>
    <n v="55000000"/>
    <m/>
    <m/>
    <n v="55000000"/>
    <m/>
    <m/>
    <d v="1900-02-28T00:00:00"/>
    <n v="2019"/>
    <m/>
    <s v=""/>
    <s v=""/>
    <s v=""/>
    <n v="55000000"/>
    <m/>
    <m/>
    <n v="8055"/>
    <s v=""/>
    <s v=""/>
    <s v="nem"/>
    <s v=""/>
    <x v="0"/>
  </r>
  <r>
    <s v="5_8055"/>
    <m/>
    <n v="5"/>
    <n v="8055"/>
    <m/>
    <m/>
    <m/>
    <x v="56"/>
    <s v="S16/8"/>
    <s v="tárcsafékesítés"/>
    <n v="1"/>
    <n v="1"/>
    <n v="16049300"/>
    <s v="Ft/kocsi"/>
    <n v="0"/>
    <n v="16049300"/>
    <m/>
    <m/>
    <d v="1900-02-28T00:00:00"/>
    <n v="2020"/>
    <m/>
    <n v="15185500"/>
    <n v="72732"/>
    <n v="5927268"/>
    <n v="37234800"/>
    <m/>
    <m/>
    <n v="8055"/>
    <s v=""/>
    <s v=""/>
    <s v="igen"/>
    <n v="71049300"/>
    <x v="0"/>
  </r>
  <r>
    <s v="5_8055"/>
    <m/>
    <n v="5"/>
    <n v="8055"/>
    <m/>
    <m/>
    <m/>
    <x v="57"/>
    <m/>
    <s v="vezetőállás átalakítása"/>
    <n v="1"/>
    <n v="1"/>
    <n v="55000000"/>
    <m/>
    <m/>
    <n v="55000000"/>
    <m/>
    <m/>
    <d v="1900-02-28T00:00:00"/>
    <n v="2020"/>
    <m/>
    <s v=""/>
    <s v=""/>
    <s v=""/>
    <n v="55000000"/>
    <m/>
    <m/>
    <n v="8055"/>
    <s v=""/>
    <s v=""/>
    <s v="nem"/>
    <s v=""/>
    <x v="0"/>
  </r>
  <r>
    <n v="615571911028"/>
    <n v="615571911028"/>
    <n v="615571911028"/>
    <n v="7191"/>
    <s v="Bp. Keleti"/>
    <d v="2018-07-09T00:00:00"/>
    <d v="2018-07-09T00:00:00"/>
    <x v="6"/>
    <m/>
    <s v="UIC csere, zöldhurok"/>
    <n v="1"/>
    <n v="1"/>
    <n v="6000000"/>
    <s v="Ft/kocsi"/>
    <m/>
    <m/>
    <n v="6000000"/>
    <m/>
    <d v="2018-09-07T00:00:00"/>
    <n v="2018"/>
    <n v="9"/>
    <n v="20000000"/>
    <n v="200000"/>
    <n v="7800000"/>
    <n v="34000000"/>
    <m/>
    <m/>
    <n v="7191"/>
    <n v="1"/>
    <s v=""/>
    <s v="igen"/>
    <n v="32000000"/>
    <x v="1"/>
  </r>
  <r>
    <n v="615571911028"/>
    <n v="615571911028"/>
    <n v="615571911028"/>
    <n v="7191"/>
    <s v="Bp. Keleti"/>
    <d v="2018-07-09T00:00:00"/>
    <d v="2018-07-09T00:00:00"/>
    <x v="8"/>
    <m/>
    <s v="UIC kábel"/>
    <n v="1"/>
    <m/>
    <m/>
    <m/>
    <m/>
    <m/>
    <n v="0"/>
    <m/>
    <d v="2018-09-07T00:00:00"/>
    <n v="2018"/>
    <n v="9"/>
    <s v=""/>
    <s v=""/>
    <s v=""/>
    <n v="0"/>
    <m/>
    <m/>
    <n v="7191"/>
    <n v="1"/>
    <s v=""/>
    <s v="nem"/>
    <s v=""/>
    <x v="1"/>
  </r>
  <r>
    <n v="615571911028"/>
    <n v="615571911028"/>
    <n v="615571911028"/>
    <n v="7191"/>
    <s v="Bp. Keleti"/>
    <d v="2018-07-09T00:00:00"/>
    <d v="2018-07-09T00:00:00"/>
    <x v="9"/>
    <m/>
    <s v="hangosítás kiépítés (fix beépítésű mikrofonnal)"/>
    <n v="1"/>
    <m/>
    <m/>
    <m/>
    <m/>
    <m/>
    <n v="0"/>
    <m/>
    <d v="2018-09-07T00:00:00"/>
    <n v="2018"/>
    <n v="9"/>
    <s v=""/>
    <s v=""/>
    <s v=""/>
    <n v="0"/>
    <m/>
    <m/>
    <n v="7191"/>
    <n v="1"/>
    <s v=""/>
    <s v="nem"/>
    <s v=""/>
    <x v="1"/>
  </r>
  <r>
    <n v="615571911028"/>
    <n v="615571911028"/>
    <n v="615571911028"/>
    <n v="7191"/>
    <s v="Bp. Keleti"/>
    <d v="2018-07-09T00:00:00"/>
    <d v="2018-07-09T00:00:00"/>
    <x v="58"/>
    <m/>
    <m/>
    <m/>
    <m/>
    <m/>
    <m/>
    <m/>
    <n v="0"/>
    <m/>
    <m/>
    <d v="2018-09-07T00:00:00"/>
    <n v="2018"/>
    <n v="9"/>
    <s v=""/>
    <s v=""/>
    <s v=""/>
    <n v="0"/>
    <m/>
    <m/>
    <n v="7191"/>
    <n v="1"/>
    <s v=""/>
    <s v="nem"/>
    <s v=""/>
    <x v="0"/>
  </r>
  <r>
    <n v="615571911028"/>
    <n v="615571911028"/>
    <n v="615571911028"/>
    <n v="7191"/>
    <s v="Bp. Keleti"/>
    <d v="2018-07-09T00:00:00"/>
    <d v="2018-07-09T00:00:00"/>
    <x v="54"/>
    <m/>
    <m/>
    <m/>
    <n v="1"/>
    <n v="26000000"/>
    <s v="Ft/kocsi"/>
    <m/>
    <n v="26000000"/>
    <m/>
    <m/>
    <d v="2018-09-07T00:00:00"/>
    <n v="2018"/>
    <n v="9"/>
    <s v=""/>
    <s v=""/>
    <s v=""/>
    <n v="26000000"/>
    <m/>
    <m/>
    <n v="7191"/>
    <n v="1"/>
    <s v=""/>
    <s v="nem"/>
    <s v=""/>
    <x v="0"/>
  </r>
  <r>
    <n v="615571911028"/>
    <n v="615571911028"/>
    <n v="615571911028"/>
    <n v="7191"/>
    <s v="Bp. Keleti"/>
    <d v="2018-07-09T00:00:00"/>
    <d v="2018-07-09T00:00:00"/>
    <x v="59"/>
    <m/>
    <s v="ágybetét csere"/>
    <n v="1"/>
    <m/>
    <m/>
    <m/>
    <m/>
    <n v="0"/>
    <m/>
    <m/>
    <d v="2018-09-07T00:00:00"/>
    <n v="2018"/>
    <n v="9"/>
    <s v=""/>
    <s v=""/>
    <s v=""/>
    <n v="0"/>
    <m/>
    <m/>
    <n v="7191"/>
    <n v="1"/>
    <s v=""/>
    <s v="nem"/>
    <s v=""/>
    <x v="0"/>
  </r>
  <r>
    <n v="615571911028"/>
    <n v="615571911028"/>
    <n v="615571911028"/>
    <n v="7191"/>
    <s v="Bp. Keleti"/>
    <d v="2018-07-09T00:00:00"/>
    <d v="2018-07-09T00:00:00"/>
    <x v="60"/>
    <m/>
    <s v="fülkeajtó és ablak roló csere"/>
    <n v="1"/>
    <m/>
    <m/>
    <m/>
    <m/>
    <n v="0"/>
    <m/>
    <m/>
    <d v="2018-09-07T00:00:00"/>
    <n v="2018"/>
    <n v="9"/>
    <s v=""/>
    <s v=""/>
    <s v=""/>
    <n v="0"/>
    <m/>
    <m/>
    <n v="7191"/>
    <n v="1"/>
    <s v=""/>
    <s v="nem"/>
    <s v=""/>
    <x v="0"/>
  </r>
  <r>
    <n v="615571911028"/>
    <n v="615571911028"/>
    <n v="615571911028"/>
    <n v="7191"/>
    <s v="Bp. Keleti"/>
    <d v="2018-07-09T00:00:00"/>
    <d v="2018-07-09T00:00:00"/>
    <x v="61"/>
    <m/>
    <s v="ülés áthúzás"/>
    <n v="1"/>
    <m/>
    <m/>
    <m/>
    <m/>
    <n v="0"/>
    <m/>
    <m/>
    <d v="2018-09-07T00:00:00"/>
    <n v="2018"/>
    <n v="9"/>
    <s v=""/>
    <s v=""/>
    <s v=""/>
    <n v="0"/>
    <m/>
    <m/>
    <n v="7191"/>
    <n v="1"/>
    <s v=""/>
    <s v="nem"/>
    <s v=""/>
    <x v="0"/>
  </r>
  <r>
    <n v="615571911028"/>
    <n v="615571911028"/>
    <n v="615571911028"/>
    <n v="7191"/>
    <s v="Bp. Keleti"/>
    <d v="2018-07-09T00:00:00"/>
    <d v="2018-07-09T00:00:00"/>
    <x v="62"/>
    <m/>
    <s v="mosdócsap egységesítés"/>
    <n v="1"/>
    <m/>
    <m/>
    <m/>
    <m/>
    <n v="0"/>
    <m/>
    <m/>
    <d v="2018-09-07T00:00:00"/>
    <n v="2018"/>
    <n v="9"/>
    <s v=""/>
    <s v=""/>
    <s v=""/>
    <n v="0"/>
    <m/>
    <m/>
    <n v="7191"/>
    <n v="1"/>
    <s v=""/>
    <s v="nem"/>
    <s v=""/>
    <x v="0"/>
  </r>
  <r>
    <n v="615571911028"/>
    <n v="615571911028"/>
    <n v="615571911028"/>
    <n v="7191"/>
    <s v="Bp. Keleti"/>
    <d v="2018-07-09T00:00:00"/>
    <d v="2018-07-09T00:00:00"/>
    <x v="63"/>
    <m/>
    <s v="fülke mosdó zárófedél csere"/>
    <n v="1"/>
    <m/>
    <m/>
    <m/>
    <m/>
    <n v="0"/>
    <m/>
    <m/>
    <d v="2018-09-07T00:00:00"/>
    <n v="2018"/>
    <n v="9"/>
    <s v=""/>
    <s v=""/>
    <s v=""/>
    <n v="0"/>
    <m/>
    <m/>
    <n v="7191"/>
    <n v="1"/>
    <s v=""/>
    <s v="nem"/>
    <s v=""/>
    <x v="0"/>
  </r>
  <r>
    <n v="615571911028"/>
    <n v="615571911028"/>
    <n v="615571911028"/>
    <n v="7191"/>
    <s v="Bp. Keleti"/>
    <d v="2018-07-09T00:00:00"/>
    <d v="2018-07-09T00:00:00"/>
    <x v="64"/>
    <m/>
    <s v="tükör csere (válaszfal)"/>
    <n v="1"/>
    <m/>
    <m/>
    <m/>
    <m/>
    <n v="0"/>
    <m/>
    <m/>
    <d v="2018-09-07T00:00:00"/>
    <n v="2018"/>
    <n v="9"/>
    <s v=""/>
    <s v=""/>
    <s v=""/>
    <n v="0"/>
    <m/>
    <m/>
    <n v="7191"/>
    <n v="1"/>
    <s v=""/>
    <s v="nem"/>
    <s v=""/>
    <x v="0"/>
  </r>
  <r>
    <n v="615571911028"/>
    <n v="615571911028"/>
    <n v="615571911028"/>
    <n v="7191"/>
    <s v="Bp. Keleti"/>
    <d v="2018-07-09T00:00:00"/>
    <d v="2018-07-09T00:00:00"/>
    <x v="65"/>
    <m/>
    <s v="tükörcsere pipereszekrény"/>
    <n v="1"/>
    <m/>
    <m/>
    <m/>
    <m/>
    <n v="0"/>
    <m/>
    <m/>
    <d v="2018-09-07T00:00:00"/>
    <n v="2018"/>
    <n v="9"/>
    <s v=""/>
    <s v=""/>
    <s v=""/>
    <n v="0"/>
    <m/>
    <m/>
    <n v="7191"/>
    <n v="1"/>
    <s v=""/>
    <s v="nem"/>
    <s v=""/>
    <x v="0"/>
  </r>
  <r>
    <n v="615571911028"/>
    <n v="615571911028"/>
    <n v="615571911028"/>
    <n v="7191"/>
    <s v="Bp. Keleti"/>
    <d v="2018-07-09T00:00:00"/>
    <d v="2018-07-09T00:00:00"/>
    <x v="66"/>
    <m/>
    <s v="mosdó alatti szemetes megszüntet"/>
    <n v="1"/>
    <m/>
    <m/>
    <m/>
    <m/>
    <n v="0"/>
    <m/>
    <m/>
    <d v="2018-09-07T00:00:00"/>
    <n v="2018"/>
    <n v="9"/>
    <s v=""/>
    <s v=""/>
    <s v=""/>
    <n v="0"/>
    <m/>
    <m/>
    <n v="7191"/>
    <n v="1"/>
    <s v=""/>
    <s v="nem"/>
    <s v=""/>
    <x v="0"/>
  </r>
  <r>
    <n v="615571911028"/>
    <n v="615571911028"/>
    <n v="615571911028"/>
    <n v="7191"/>
    <s v="Bp. Keleti"/>
    <d v="2018-07-09T00:00:00"/>
    <d v="2018-07-09T00:00:00"/>
    <x v="67"/>
    <m/>
    <s v="padlószőnyegcsere"/>
    <n v="1"/>
    <m/>
    <m/>
    <m/>
    <m/>
    <n v="0"/>
    <m/>
    <m/>
    <d v="2018-09-07T00:00:00"/>
    <n v="2018"/>
    <n v="9"/>
    <s v=""/>
    <s v=""/>
    <s v=""/>
    <n v="0"/>
    <m/>
    <m/>
    <n v="7191"/>
    <n v="1"/>
    <s v=""/>
    <s v="nem"/>
    <s v=""/>
    <x v="0"/>
  </r>
  <r>
    <n v="615571911028"/>
    <n v="615571911028"/>
    <n v="615571911028"/>
    <n v="7191"/>
    <s v="Bp. Keleti"/>
    <d v="2018-07-09T00:00:00"/>
    <d v="2018-07-09T00:00:00"/>
    <x v="68"/>
    <m/>
    <s v="létracsere"/>
    <n v="1"/>
    <m/>
    <m/>
    <m/>
    <m/>
    <n v="0"/>
    <m/>
    <m/>
    <d v="2018-09-07T00:00:00"/>
    <n v="2018"/>
    <n v="9"/>
    <s v=""/>
    <s v=""/>
    <s v=""/>
    <n v="0"/>
    <m/>
    <m/>
    <n v="7191"/>
    <n v="1"/>
    <s v=""/>
    <s v="nem"/>
    <s v=""/>
    <x v="0"/>
  </r>
  <r>
    <n v="615571911010"/>
    <n v="615571911010"/>
    <n v="615571911010"/>
    <n v="7191"/>
    <s v="Bp. Keleti"/>
    <d v="2019-11-06T00:00:00"/>
    <d v="2019-11-06T00:00:00"/>
    <x v="6"/>
    <m/>
    <s v="UIC csere, zöldhurok"/>
    <n v="1"/>
    <n v="1"/>
    <n v="6000000"/>
    <s v="Ft/kocsi"/>
    <m/>
    <m/>
    <n v="6000000"/>
    <m/>
    <d v="2020-01-05T00:00:00"/>
    <n v="2020"/>
    <n v="1"/>
    <n v="20000000"/>
    <n v="200000"/>
    <n v="7800000"/>
    <n v="34000000"/>
    <m/>
    <m/>
    <n v="7191"/>
    <s v=""/>
    <s v=""/>
    <s v="igen"/>
    <n v="32000000"/>
    <x v="1"/>
  </r>
  <r>
    <n v="615571911010"/>
    <n v="615571911010"/>
    <n v="615571911010"/>
    <n v="7191"/>
    <s v="Bp. Keleti"/>
    <d v="2019-11-06T00:00:00"/>
    <d v="2019-11-06T00:00:00"/>
    <x v="8"/>
    <m/>
    <s v="UIC kábel"/>
    <n v="1"/>
    <m/>
    <m/>
    <m/>
    <m/>
    <m/>
    <n v="0"/>
    <m/>
    <d v="2020-01-05T00:00:00"/>
    <n v="2020"/>
    <n v="1"/>
    <s v=""/>
    <s v=""/>
    <s v=""/>
    <n v="0"/>
    <m/>
    <m/>
    <n v="7191"/>
    <s v=""/>
    <s v=""/>
    <s v="nem"/>
    <s v=""/>
    <x v="1"/>
  </r>
  <r>
    <n v="615571911010"/>
    <n v="615571911010"/>
    <n v="615571911010"/>
    <n v="7191"/>
    <s v="Bp. Keleti"/>
    <d v="2019-11-06T00:00:00"/>
    <d v="2019-11-06T00:00:00"/>
    <x v="9"/>
    <m/>
    <s v="hangosítás kiépítés (fix beépítésű mikrofonnal)"/>
    <n v="1"/>
    <m/>
    <m/>
    <m/>
    <m/>
    <m/>
    <n v="0"/>
    <m/>
    <d v="2020-01-05T00:00:00"/>
    <n v="2020"/>
    <n v="1"/>
    <s v=""/>
    <s v=""/>
    <s v=""/>
    <n v="0"/>
    <m/>
    <m/>
    <n v="7191"/>
    <s v=""/>
    <s v=""/>
    <s v="nem"/>
    <s v=""/>
    <x v="1"/>
  </r>
  <r>
    <n v="615571911010"/>
    <n v="615571911010"/>
    <n v="615571911010"/>
    <n v="7191"/>
    <s v="Bp. Keleti"/>
    <d v="2019-11-06T00:00:00"/>
    <d v="2019-11-06T00:00:00"/>
    <x v="58"/>
    <m/>
    <m/>
    <m/>
    <m/>
    <m/>
    <m/>
    <m/>
    <n v="0"/>
    <m/>
    <m/>
    <d v="2020-01-05T00:00:00"/>
    <n v="2020"/>
    <n v="1"/>
    <s v=""/>
    <s v=""/>
    <s v=""/>
    <n v="0"/>
    <m/>
    <m/>
    <n v="7191"/>
    <s v=""/>
    <s v=""/>
    <s v="nem"/>
    <s v=""/>
    <x v="0"/>
  </r>
  <r>
    <n v="615571911010"/>
    <n v="615571911010"/>
    <n v="615571911010"/>
    <n v="7191"/>
    <s v="Bp. Keleti"/>
    <d v="2019-11-06T00:00:00"/>
    <d v="2019-11-06T00:00:00"/>
    <x v="54"/>
    <m/>
    <m/>
    <m/>
    <n v="1"/>
    <n v="26000000"/>
    <s v="Ft/kocsi"/>
    <m/>
    <n v="26000000"/>
    <m/>
    <m/>
    <d v="2020-01-05T00:00:00"/>
    <n v="2020"/>
    <n v="1"/>
    <s v=""/>
    <s v=""/>
    <s v=""/>
    <n v="26000000"/>
    <m/>
    <m/>
    <n v="7191"/>
    <s v=""/>
    <s v=""/>
    <s v="nem"/>
    <s v=""/>
    <x v="0"/>
  </r>
  <r>
    <n v="615571911010"/>
    <n v="615571911010"/>
    <n v="615571911010"/>
    <n v="7191"/>
    <s v="Bp. Keleti"/>
    <d v="2019-11-06T00:00:00"/>
    <d v="2019-11-06T00:00:00"/>
    <x v="59"/>
    <m/>
    <s v="ágybetét csere"/>
    <n v="1"/>
    <m/>
    <m/>
    <m/>
    <m/>
    <n v="0"/>
    <m/>
    <m/>
    <d v="2020-01-05T00:00:00"/>
    <n v="2020"/>
    <n v="1"/>
    <s v=""/>
    <s v=""/>
    <s v=""/>
    <n v="0"/>
    <m/>
    <m/>
    <n v="7191"/>
    <s v=""/>
    <s v=""/>
    <s v="nem"/>
    <s v=""/>
    <x v="0"/>
  </r>
  <r>
    <n v="615571911010"/>
    <n v="615571911010"/>
    <n v="615571911010"/>
    <n v="7191"/>
    <s v="Bp. Keleti"/>
    <d v="2019-11-06T00:00:00"/>
    <d v="2019-11-06T00:00:00"/>
    <x v="60"/>
    <m/>
    <s v="fülkeajtó és ablak roló csere"/>
    <n v="1"/>
    <m/>
    <m/>
    <m/>
    <m/>
    <n v="0"/>
    <m/>
    <m/>
    <d v="2020-01-05T00:00:00"/>
    <n v="2020"/>
    <n v="1"/>
    <s v=""/>
    <s v=""/>
    <s v=""/>
    <n v="0"/>
    <m/>
    <m/>
    <n v="7191"/>
    <s v=""/>
    <s v=""/>
    <s v="nem"/>
    <s v=""/>
    <x v="0"/>
  </r>
  <r>
    <n v="615571911010"/>
    <n v="615571911010"/>
    <n v="615571911010"/>
    <n v="7191"/>
    <s v="Bp. Keleti"/>
    <d v="2019-11-06T00:00:00"/>
    <d v="2019-11-06T00:00:00"/>
    <x v="61"/>
    <m/>
    <s v="ülés áthúzás"/>
    <n v="1"/>
    <m/>
    <m/>
    <m/>
    <m/>
    <n v="0"/>
    <m/>
    <m/>
    <d v="2020-01-05T00:00:00"/>
    <n v="2020"/>
    <n v="1"/>
    <s v=""/>
    <s v=""/>
    <s v=""/>
    <n v="0"/>
    <m/>
    <m/>
    <n v="7191"/>
    <s v=""/>
    <s v=""/>
    <s v="nem"/>
    <s v=""/>
    <x v="0"/>
  </r>
  <r>
    <n v="615571911010"/>
    <n v="615571911010"/>
    <n v="615571911010"/>
    <n v="7191"/>
    <s v="Bp. Keleti"/>
    <d v="2019-11-06T00:00:00"/>
    <d v="2019-11-06T00:00:00"/>
    <x v="62"/>
    <m/>
    <s v="mosdócsap egységesítés"/>
    <n v="1"/>
    <m/>
    <m/>
    <m/>
    <m/>
    <n v="0"/>
    <m/>
    <m/>
    <d v="2020-01-05T00:00:00"/>
    <n v="2020"/>
    <n v="1"/>
    <s v=""/>
    <s v=""/>
    <s v=""/>
    <n v="0"/>
    <m/>
    <m/>
    <n v="7191"/>
    <s v=""/>
    <s v=""/>
    <s v="nem"/>
    <s v=""/>
    <x v="0"/>
  </r>
  <r>
    <n v="615571911010"/>
    <n v="615571911010"/>
    <n v="615571911010"/>
    <n v="7191"/>
    <s v="Bp. Keleti"/>
    <d v="2019-11-06T00:00:00"/>
    <d v="2019-11-06T00:00:00"/>
    <x v="63"/>
    <m/>
    <s v="fülke mosdó zárófedél csere"/>
    <n v="1"/>
    <m/>
    <m/>
    <m/>
    <m/>
    <n v="0"/>
    <m/>
    <m/>
    <d v="2020-01-05T00:00:00"/>
    <n v="2020"/>
    <n v="1"/>
    <s v=""/>
    <s v=""/>
    <s v=""/>
    <n v="0"/>
    <m/>
    <m/>
    <n v="7191"/>
    <s v=""/>
    <s v=""/>
    <s v="nem"/>
    <s v=""/>
    <x v="0"/>
  </r>
  <r>
    <n v="615571911010"/>
    <n v="615571911010"/>
    <n v="615571911010"/>
    <n v="7191"/>
    <s v="Bp. Keleti"/>
    <d v="2019-11-06T00:00:00"/>
    <d v="2019-11-06T00:00:00"/>
    <x v="64"/>
    <m/>
    <s v="tükör csere (válaszfal)"/>
    <n v="1"/>
    <m/>
    <m/>
    <m/>
    <m/>
    <n v="0"/>
    <m/>
    <m/>
    <d v="2020-01-05T00:00:00"/>
    <n v="2020"/>
    <n v="1"/>
    <s v=""/>
    <s v=""/>
    <s v=""/>
    <n v="0"/>
    <m/>
    <m/>
    <n v="7191"/>
    <s v=""/>
    <s v=""/>
    <s v="nem"/>
    <s v=""/>
    <x v="0"/>
  </r>
  <r>
    <n v="615571911010"/>
    <n v="615571911010"/>
    <n v="615571911010"/>
    <n v="7191"/>
    <s v="Bp. Keleti"/>
    <d v="2019-11-06T00:00:00"/>
    <d v="2019-11-06T00:00:00"/>
    <x v="65"/>
    <m/>
    <s v="tükörcsere pipereszekrény"/>
    <n v="1"/>
    <m/>
    <m/>
    <m/>
    <m/>
    <n v="0"/>
    <m/>
    <m/>
    <d v="2020-01-05T00:00:00"/>
    <n v="2020"/>
    <n v="1"/>
    <s v=""/>
    <s v=""/>
    <s v=""/>
    <n v="0"/>
    <m/>
    <m/>
    <n v="7191"/>
    <s v=""/>
    <s v=""/>
    <s v="nem"/>
    <s v=""/>
    <x v="0"/>
  </r>
  <r>
    <n v="615571911010"/>
    <n v="615571911010"/>
    <n v="615571911010"/>
    <n v="7191"/>
    <s v="Bp. Keleti"/>
    <d v="2019-11-06T00:00:00"/>
    <d v="2019-11-06T00:00:00"/>
    <x v="66"/>
    <m/>
    <s v="mosdó alatti szemetes megszüntet"/>
    <n v="1"/>
    <m/>
    <m/>
    <m/>
    <m/>
    <n v="0"/>
    <m/>
    <m/>
    <d v="2020-01-05T00:00:00"/>
    <n v="2020"/>
    <n v="1"/>
    <s v=""/>
    <s v=""/>
    <s v=""/>
    <n v="0"/>
    <m/>
    <m/>
    <n v="7191"/>
    <s v=""/>
    <s v=""/>
    <s v="nem"/>
    <s v=""/>
    <x v="0"/>
  </r>
  <r>
    <n v="615571911010"/>
    <n v="615571911010"/>
    <n v="615571911010"/>
    <n v="7191"/>
    <s v="Bp. Keleti"/>
    <d v="2019-11-06T00:00:00"/>
    <d v="2019-11-06T00:00:00"/>
    <x v="67"/>
    <m/>
    <s v="padlószőnyegcsere"/>
    <n v="1"/>
    <m/>
    <m/>
    <m/>
    <m/>
    <n v="0"/>
    <m/>
    <m/>
    <d v="2020-01-05T00:00:00"/>
    <n v="2020"/>
    <n v="1"/>
    <s v=""/>
    <s v=""/>
    <s v=""/>
    <n v="0"/>
    <m/>
    <m/>
    <n v="7191"/>
    <s v=""/>
    <s v=""/>
    <s v="nem"/>
    <s v=""/>
    <x v="0"/>
  </r>
  <r>
    <n v="615571911010"/>
    <n v="615571911010"/>
    <n v="615571911010"/>
    <n v="7191"/>
    <s v="Bp. Keleti"/>
    <d v="2019-11-06T00:00:00"/>
    <d v="2019-11-06T00:00:00"/>
    <x v="68"/>
    <m/>
    <s v="létracsere"/>
    <n v="1"/>
    <m/>
    <m/>
    <m/>
    <m/>
    <n v="0"/>
    <m/>
    <m/>
    <d v="2020-01-05T00:00:00"/>
    <n v="2020"/>
    <n v="1"/>
    <s v=""/>
    <s v=""/>
    <s v=""/>
    <n v="0"/>
    <m/>
    <m/>
    <n v="7191"/>
    <s v=""/>
    <s v=""/>
    <s v="nem"/>
    <s v=""/>
    <x v="0"/>
  </r>
  <r>
    <n v="615571911051"/>
    <n v="615571911051"/>
    <n v="615571911051"/>
    <n v="7191"/>
    <s v="Bp. Keleti"/>
    <d v="2020-03-16T00:00:00"/>
    <d v="2020-03-16T00:00:00"/>
    <x v="6"/>
    <m/>
    <s v="UIC csere, zöldhurok"/>
    <n v="1"/>
    <n v="1"/>
    <n v="6000000"/>
    <s v="Ft/kocsi"/>
    <m/>
    <m/>
    <n v="6000000"/>
    <m/>
    <d v="2020-05-15T00:00:00"/>
    <n v="2020"/>
    <n v="5"/>
    <n v="20000000"/>
    <n v="200000"/>
    <n v="7800000"/>
    <n v="34000000"/>
    <m/>
    <m/>
    <n v="7191"/>
    <s v=""/>
    <s v=""/>
    <s v="igen"/>
    <n v="32000000"/>
    <x v="1"/>
  </r>
  <r>
    <n v="615571911051"/>
    <n v="615571911051"/>
    <n v="615571911051"/>
    <n v="7191"/>
    <s v="Bp. Keleti"/>
    <d v="2020-03-16T00:00:00"/>
    <d v="2020-03-16T00:00:00"/>
    <x v="8"/>
    <m/>
    <s v="UIC kábel"/>
    <n v="1"/>
    <m/>
    <m/>
    <m/>
    <m/>
    <m/>
    <n v="0"/>
    <m/>
    <d v="2020-05-15T00:00:00"/>
    <n v="2020"/>
    <n v="5"/>
    <s v=""/>
    <s v=""/>
    <s v=""/>
    <n v="0"/>
    <m/>
    <m/>
    <n v="7191"/>
    <s v=""/>
    <s v=""/>
    <s v="nem"/>
    <s v=""/>
    <x v="1"/>
  </r>
  <r>
    <n v="615571911051"/>
    <n v="615571911051"/>
    <n v="615571911051"/>
    <n v="7191"/>
    <s v="Bp. Keleti"/>
    <d v="2020-03-16T00:00:00"/>
    <d v="2020-03-16T00:00:00"/>
    <x v="9"/>
    <m/>
    <s v="hangosítás kiépítés (fix beépítésű mikrofonnal)"/>
    <n v="1"/>
    <m/>
    <m/>
    <m/>
    <m/>
    <m/>
    <n v="0"/>
    <m/>
    <d v="2020-05-15T00:00:00"/>
    <n v="2020"/>
    <n v="5"/>
    <s v=""/>
    <s v=""/>
    <s v=""/>
    <n v="0"/>
    <m/>
    <m/>
    <n v="7191"/>
    <s v=""/>
    <s v=""/>
    <s v="nem"/>
    <s v=""/>
    <x v="1"/>
  </r>
  <r>
    <n v="615571911051"/>
    <n v="615571911051"/>
    <n v="615571911051"/>
    <n v="7191"/>
    <s v="Bp. Keleti"/>
    <d v="2020-03-16T00:00:00"/>
    <d v="2020-03-16T00:00:00"/>
    <x v="58"/>
    <m/>
    <m/>
    <m/>
    <m/>
    <m/>
    <m/>
    <m/>
    <n v="0"/>
    <m/>
    <m/>
    <d v="2020-05-15T00:00:00"/>
    <n v="2020"/>
    <n v="5"/>
    <s v=""/>
    <s v=""/>
    <s v=""/>
    <n v="0"/>
    <m/>
    <m/>
    <n v="7191"/>
    <s v=""/>
    <s v=""/>
    <s v="nem"/>
    <s v=""/>
    <x v="0"/>
  </r>
  <r>
    <n v="615571911051"/>
    <n v="615571911051"/>
    <n v="615571911051"/>
    <n v="7191"/>
    <s v="Bp. Keleti"/>
    <d v="2020-03-16T00:00:00"/>
    <d v="2020-03-16T00:00:00"/>
    <x v="54"/>
    <m/>
    <m/>
    <m/>
    <n v="1"/>
    <n v="26000000"/>
    <s v="Ft/kocsi"/>
    <m/>
    <n v="26000000"/>
    <m/>
    <m/>
    <d v="2020-05-15T00:00:00"/>
    <n v="2020"/>
    <n v="5"/>
    <s v=""/>
    <s v=""/>
    <s v=""/>
    <n v="26000000"/>
    <m/>
    <m/>
    <n v="7191"/>
    <s v=""/>
    <s v=""/>
    <s v="nem"/>
    <s v=""/>
    <x v="0"/>
  </r>
  <r>
    <n v="615571911051"/>
    <n v="615571911051"/>
    <n v="615571911051"/>
    <n v="7191"/>
    <s v="Bp. Keleti"/>
    <d v="2020-03-16T00:00:00"/>
    <d v="2020-03-16T00:00:00"/>
    <x v="59"/>
    <m/>
    <s v="ágybetét csere"/>
    <n v="1"/>
    <m/>
    <m/>
    <m/>
    <m/>
    <n v="0"/>
    <m/>
    <m/>
    <d v="2020-05-15T00:00:00"/>
    <n v="2020"/>
    <n v="5"/>
    <s v=""/>
    <s v=""/>
    <s v=""/>
    <n v="0"/>
    <m/>
    <m/>
    <n v="7191"/>
    <s v=""/>
    <s v=""/>
    <s v="nem"/>
    <s v=""/>
    <x v="0"/>
  </r>
  <r>
    <n v="615571911051"/>
    <n v="615571911051"/>
    <n v="615571911051"/>
    <n v="7191"/>
    <s v="Bp. Keleti"/>
    <d v="2020-03-16T00:00:00"/>
    <d v="2020-03-16T00:00:00"/>
    <x v="60"/>
    <m/>
    <s v="fülkeajtó és ablak roló csere"/>
    <n v="1"/>
    <m/>
    <m/>
    <m/>
    <m/>
    <n v="0"/>
    <m/>
    <m/>
    <d v="2020-05-15T00:00:00"/>
    <n v="2020"/>
    <n v="5"/>
    <s v=""/>
    <s v=""/>
    <s v=""/>
    <n v="0"/>
    <m/>
    <m/>
    <n v="7191"/>
    <s v=""/>
    <s v=""/>
    <s v="nem"/>
    <s v=""/>
    <x v="0"/>
  </r>
  <r>
    <n v="615571911051"/>
    <n v="615571911051"/>
    <n v="615571911051"/>
    <n v="7191"/>
    <s v="Bp. Keleti"/>
    <d v="2020-03-16T00:00:00"/>
    <d v="2020-03-16T00:00:00"/>
    <x v="61"/>
    <m/>
    <s v="ülés áthúzás"/>
    <n v="1"/>
    <m/>
    <m/>
    <m/>
    <m/>
    <n v="0"/>
    <m/>
    <m/>
    <d v="2020-05-15T00:00:00"/>
    <n v="2020"/>
    <n v="5"/>
    <s v=""/>
    <s v=""/>
    <s v=""/>
    <n v="0"/>
    <m/>
    <m/>
    <n v="7191"/>
    <s v=""/>
    <s v=""/>
    <s v="nem"/>
    <s v=""/>
    <x v="0"/>
  </r>
  <r>
    <n v="615571911051"/>
    <n v="615571911051"/>
    <n v="615571911051"/>
    <n v="7191"/>
    <s v="Bp. Keleti"/>
    <d v="2020-03-16T00:00:00"/>
    <d v="2020-03-16T00:00:00"/>
    <x v="62"/>
    <m/>
    <s v="mosdócsap egységesítés"/>
    <n v="1"/>
    <m/>
    <m/>
    <m/>
    <m/>
    <n v="0"/>
    <m/>
    <m/>
    <d v="2020-05-15T00:00:00"/>
    <n v="2020"/>
    <n v="5"/>
    <s v=""/>
    <s v=""/>
    <s v=""/>
    <n v="0"/>
    <m/>
    <m/>
    <n v="7191"/>
    <s v=""/>
    <s v=""/>
    <s v="nem"/>
    <s v=""/>
    <x v="0"/>
  </r>
  <r>
    <n v="615571911051"/>
    <n v="615571911051"/>
    <n v="615571911051"/>
    <n v="7191"/>
    <s v="Bp. Keleti"/>
    <d v="2020-03-16T00:00:00"/>
    <d v="2020-03-16T00:00:00"/>
    <x v="63"/>
    <m/>
    <s v="fülke mosdó zárófedél csere"/>
    <n v="1"/>
    <m/>
    <m/>
    <m/>
    <m/>
    <n v="0"/>
    <m/>
    <m/>
    <d v="2020-05-15T00:00:00"/>
    <n v="2020"/>
    <n v="5"/>
    <s v=""/>
    <s v=""/>
    <s v=""/>
    <n v="0"/>
    <m/>
    <m/>
    <n v="7191"/>
    <s v=""/>
    <s v=""/>
    <s v="nem"/>
    <s v=""/>
    <x v="0"/>
  </r>
  <r>
    <n v="615571911051"/>
    <n v="615571911051"/>
    <n v="615571911051"/>
    <n v="7191"/>
    <s v="Bp. Keleti"/>
    <d v="2020-03-16T00:00:00"/>
    <d v="2020-03-16T00:00:00"/>
    <x v="64"/>
    <m/>
    <s v="tükör csere (válaszfal)"/>
    <n v="1"/>
    <m/>
    <m/>
    <m/>
    <m/>
    <n v="0"/>
    <m/>
    <m/>
    <d v="2020-05-15T00:00:00"/>
    <n v="2020"/>
    <n v="5"/>
    <s v=""/>
    <s v=""/>
    <s v=""/>
    <n v="0"/>
    <m/>
    <m/>
    <n v="7191"/>
    <s v=""/>
    <s v=""/>
    <s v="nem"/>
    <s v=""/>
    <x v="0"/>
  </r>
  <r>
    <n v="615571911051"/>
    <n v="615571911051"/>
    <n v="615571911051"/>
    <n v="7191"/>
    <s v="Bp. Keleti"/>
    <d v="2020-03-16T00:00:00"/>
    <d v="2020-03-16T00:00:00"/>
    <x v="65"/>
    <m/>
    <s v="tükörcsere pipereszekrény"/>
    <n v="1"/>
    <m/>
    <m/>
    <m/>
    <m/>
    <n v="0"/>
    <m/>
    <m/>
    <d v="2020-05-15T00:00:00"/>
    <n v="2020"/>
    <n v="5"/>
    <s v=""/>
    <s v=""/>
    <s v=""/>
    <n v="0"/>
    <m/>
    <m/>
    <n v="7191"/>
    <s v=""/>
    <s v=""/>
    <s v="nem"/>
    <s v=""/>
    <x v="0"/>
  </r>
  <r>
    <n v="615571911051"/>
    <n v="615571911051"/>
    <n v="615571911051"/>
    <n v="7191"/>
    <s v="Bp. Keleti"/>
    <d v="2020-03-16T00:00:00"/>
    <d v="2020-03-16T00:00:00"/>
    <x v="66"/>
    <m/>
    <s v="mosdó alatti szemetes megszüntet"/>
    <n v="1"/>
    <m/>
    <m/>
    <m/>
    <m/>
    <n v="0"/>
    <m/>
    <m/>
    <d v="2020-05-15T00:00:00"/>
    <n v="2020"/>
    <n v="5"/>
    <s v=""/>
    <s v=""/>
    <s v=""/>
    <n v="0"/>
    <m/>
    <m/>
    <n v="7191"/>
    <s v=""/>
    <s v=""/>
    <s v="nem"/>
    <s v=""/>
    <x v="0"/>
  </r>
  <r>
    <n v="615571911051"/>
    <n v="615571911051"/>
    <n v="615571911051"/>
    <n v="7191"/>
    <s v="Bp. Keleti"/>
    <d v="2020-03-16T00:00:00"/>
    <d v="2020-03-16T00:00:00"/>
    <x v="67"/>
    <m/>
    <s v="padlószőnyegcsere"/>
    <n v="1"/>
    <m/>
    <m/>
    <m/>
    <m/>
    <n v="0"/>
    <m/>
    <m/>
    <d v="2020-05-15T00:00:00"/>
    <n v="2020"/>
    <n v="5"/>
    <s v=""/>
    <s v=""/>
    <s v=""/>
    <n v="0"/>
    <m/>
    <m/>
    <n v="7191"/>
    <s v=""/>
    <s v=""/>
    <s v="nem"/>
    <s v=""/>
    <x v="0"/>
  </r>
  <r>
    <n v="615571911051"/>
    <n v="615571911051"/>
    <n v="615571911051"/>
    <n v="7191"/>
    <s v="Bp. Keleti"/>
    <d v="2020-03-16T00:00:00"/>
    <d v="2020-03-16T00:00:00"/>
    <x v="68"/>
    <m/>
    <s v="létracsere"/>
    <n v="1"/>
    <m/>
    <m/>
    <m/>
    <m/>
    <n v="0"/>
    <m/>
    <m/>
    <d v="2020-05-15T00:00:00"/>
    <n v="2020"/>
    <n v="5"/>
    <s v=""/>
    <s v=""/>
    <s v=""/>
    <n v="0"/>
    <m/>
    <m/>
    <n v="7191"/>
    <s v=""/>
    <s v=""/>
    <s v="nem"/>
    <s v=""/>
    <x v="0"/>
  </r>
  <r>
    <n v="615571911002"/>
    <n v="615571911002"/>
    <n v="615571911002"/>
    <n v="7191"/>
    <s v="Bp. Keleti"/>
    <d v="2020-04-25T00:00:00"/>
    <d v="2020-04-25T00:00:00"/>
    <x v="6"/>
    <m/>
    <s v="UIC csere, zöldhurok"/>
    <n v="1"/>
    <n v="1"/>
    <n v="6000000"/>
    <s v="Ft/kocsi"/>
    <m/>
    <m/>
    <n v="6000000"/>
    <m/>
    <d v="2020-06-24T00:00:00"/>
    <n v="2020"/>
    <n v="6"/>
    <n v="20000000"/>
    <n v="200000"/>
    <n v="7800000"/>
    <n v="34000000"/>
    <m/>
    <m/>
    <n v="7191"/>
    <s v=""/>
    <s v=""/>
    <s v="igen"/>
    <n v="32000000"/>
    <x v="1"/>
  </r>
  <r>
    <n v="615571911002"/>
    <n v="615571911002"/>
    <n v="615571911002"/>
    <n v="7191"/>
    <s v="Bp. Keleti"/>
    <d v="2020-04-25T00:00:00"/>
    <d v="2020-04-25T00:00:00"/>
    <x v="8"/>
    <m/>
    <s v="UIC kábel"/>
    <n v="1"/>
    <m/>
    <m/>
    <m/>
    <m/>
    <m/>
    <n v="0"/>
    <m/>
    <d v="2020-06-24T00:00:00"/>
    <n v="2020"/>
    <n v="6"/>
    <s v=""/>
    <s v=""/>
    <s v=""/>
    <n v="0"/>
    <m/>
    <m/>
    <n v="7191"/>
    <s v=""/>
    <s v=""/>
    <s v="nem"/>
    <s v=""/>
    <x v="1"/>
  </r>
  <r>
    <n v="615571911002"/>
    <n v="615571911002"/>
    <n v="615571911002"/>
    <n v="7191"/>
    <s v="Bp. Keleti"/>
    <d v="2020-04-25T00:00:00"/>
    <d v="2020-04-25T00:00:00"/>
    <x v="9"/>
    <m/>
    <s v="hangosítás kiépítés (fix beépítésű mikrofonnal)"/>
    <n v="1"/>
    <m/>
    <m/>
    <m/>
    <m/>
    <m/>
    <n v="0"/>
    <m/>
    <d v="2020-06-24T00:00:00"/>
    <n v="2020"/>
    <n v="6"/>
    <s v=""/>
    <s v=""/>
    <s v=""/>
    <n v="0"/>
    <m/>
    <m/>
    <n v="7191"/>
    <s v=""/>
    <s v=""/>
    <s v="nem"/>
    <s v=""/>
    <x v="1"/>
  </r>
  <r>
    <n v="615571911002"/>
    <n v="615571911002"/>
    <n v="615571911002"/>
    <n v="7191"/>
    <s v="Bp. Keleti"/>
    <d v="2020-04-25T00:00:00"/>
    <d v="2020-04-25T00:00:00"/>
    <x v="58"/>
    <m/>
    <m/>
    <m/>
    <m/>
    <m/>
    <m/>
    <m/>
    <n v="0"/>
    <m/>
    <m/>
    <d v="2020-06-24T00:00:00"/>
    <n v="2020"/>
    <n v="6"/>
    <s v=""/>
    <s v=""/>
    <s v=""/>
    <n v="0"/>
    <m/>
    <m/>
    <n v="7191"/>
    <s v=""/>
    <s v=""/>
    <s v="nem"/>
    <s v=""/>
    <x v="0"/>
  </r>
  <r>
    <n v="615571911002"/>
    <n v="615571911002"/>
    <n v="615571911002"/>
    <n v="7191"/>
    <s v="Bp. Keleti"/>
    <d v="2020-04-25T00:00:00"/>
    <d v="2020-04-25T00:00:00"/>
    <x v="54"/>
    <m/>
    <m/>
    <m/>
    <n v="1"/>
    <n v="26000000"/>
    <s v="Ft/kocsi"/>
    <m/>
    <n v="26000000"/>
    <m/>
    <m/>
    <d v="2020-06-24T00:00:00"/>
    <n v="2020"/>
    <n v="6"/>
    <s v=""/>
    <s v=""/>
    <s v=""/>
    <n v="26000000"/>
    <m/>
    <m/>
    <n v="7191"/>
    <s v=""/>
    <s v=""/>
    <s v="nem"/>
    <s v=""/>
    <x v="0"/>
  </r>
  <r>
    <n v="615571911002"/>
    <n v="615571911002"/>
    <n v="615571911002"/>
    <n v="7191"/>
    <s v="Bp. Keleti"/>
    <d v="2020-04-25T00:00:00"/>
    <d v="2020-04-25T00:00:00"/>
    <x v="59"/>
    <m/>
    <s v="ágybetét csere"/>
    <n v="1"/>
    <m/>
    <m/>
    <m/>
    <m/>
    <n v="0"/>
    <m/>
    <m/>
    <d v="2020-06-24T00:00:00"/>
    <n v="2020"/>
    <n v="6"/>
    <s v=""/>
    <s v=""/>
    <s v=""/>
    <n v="0"/>
    <m/>
    <m/>
    <n v="7191"/>
    <s v=""/>
    <s v=""/>
    <s v="nem"/>
    <s v=""/>
    <x v="0"/>
  </r>
  <r>
    <n v="615571911002"/>
    <n v="615571911002"/>
    <n v="615571911002"/>
    <n v="7191"/>
    <s v="Bp. Keleti"/>
    <d v="2020-04-25T00:00:00"/>
    <d v="2020-04-25T00:00:00"/>
    <x v="60"/>
    <m/>
    <s v="fülkeajtó és ablak roló csere"/>
    <n v="1"/>
    <m/>
    <m/>
    <m/>
    <m/>
    <n v="0"/>
    <m/>
    <m/>
    <d v="2020-06-24T00:00:00"/>
    <n v="2020"/>
    <n v="6"/>
    <s v=""/>
    <s v=""/>
    <s v=""/>
    <n v="0"/>
    <m/>
    <m/>
    <n v="7191"/>
    <s v=""/>
    <s v=""/>
    <s v="nem"/>
    <s v=""/>
    <x v="0"/>
  </r>
  <r>
    <n v="615571911002"/>
    <n v="615571911002"/>
    <n v="615571911002"/>
    <n v="7191"/>
    <s v="Bp. Keleti"/>
    <d v="2020-04-25T00:00:00"/>
    <d v="2020-04-25T00:00:00"/>
    <x v="61"/>
    <m/>
    <s v="ülés áthúzás"/>
    <n v="1"/>
    <m/>
    <m/>
    <m/>
    <m/>
    <n v="0"/>
    <m/>
    <m/>
    <d v="2020-06-24T00:00:00"/>
    <n v="2020"/>
    <n v="6"/>
    <s v=""/>
    <s v=""/>
    <s v=""/>
    <n v="0"/>
    <m/>
    <m/>
    <n v="7191"/>
    <s v=""/>
    <s v=""/>
    <s v="nem"/>
    <s v=""/>
    <x v="0"/>
  </r>
  <r>
    <n v="615571911002"/>
    <n v="615571911002"/>
    <n v="615571911002"/>
    <n v="7191"/>
    <s v="Bp. Keleti"/>
    <d v="2020-04-25T00:00:00"/>
    <d v="2020-04-25T00:00:00"/>
    <x v="62"/>
    <m/>
    <s v="mosdócsap egységesítés"/>
    <n v="1"/>
    <m/>
    <m/>
    <m/>
    <m/>
    <n v="0"/>
    <m/>
    <m/>
    <d v="2020-06-24T00:00:00"/>
    <n v="2020"/>
    <n v="6"/>
    <s v=""/>
    <s v=""/>
    <s v=""/>
    <n v="0"/>
    <m/>
    <m/>
    <n v="7191"/>
    <s v=""/>
    <s v=""/>
    <s v="nem"/>
    <s v=""/>
    <x v="0"/>
  </r>
  <r>
    <n v="615571911002"/>
    <n v="615571911002"/>
    <n v="615571911002"/>
    <n v="7191"/>
    <s v="Bp. Keleti"/>
    <d v="2020-04-25T00:00:00"/>
    <d v="2020-04-25T00:00:00"/>
    <x v="63"/>
    <m/>
    <s v="fülke mosdó zárófedél csere"/>
    <n v="1"/>
    <m/>
    <m/>
    <m/>
    <m/>
    <n v="0"/>
    <m/>
    <m/>
    <d v="2020-06-24T00:00:00"/>
    <n v="2020"/>
    <n v="6"/>
    <s v=""/>
    <s v=""/>
    <s v=""/>
    <n v="0"/>
    <m/>
    <m/>
    <n v="7191"/>
    <s v=""/>
    <s v=""/>
    <s v="nem"/>
    <s v=""/>
    <x v="0"/>
  </r>
  <r>
    <n v="615571911002"/>
    <n v="615571911002"/>
    <n v="615571911002"/>
    <n v="7191"/>
    <s v="Bp. Keleti"/>
    <d v="2020-04-25T00:00:00"/>
    <d v="2020-04-25T00:00:00"/>
    <x v="64"/>
    <m/>
    <s v="tükör csere (válaszfal)"/>
    <n v="1"/>
    <m/>
    <m/>
    <m/>
    <m/>
    <n v="0"/>
    <m/>
    <m/>
    <d v="2020-06-24T00:00:00"/>
    <n v="2020"/>
    <n v="6"/>
    <s v=""/>
    <s v=""/>
    <s v=""/>
    <n v="0"/>
    <m/>
    <m/>
    <n v="7191"/>
    <s v=""/>
    <s v=""/>
    <s v="nem"/>
    <s v=""/>
    <x v="0"/>
  </r>
  <r>
    <n v="615571911002"/>
    <n v="615571911002"/>
    <n v="615571911002"/>
    <n v="7191"/>
    <s v="Bp. Keleti"/>
    <d v="2020-04-25T00:00:00"/>
    <d v="2020-04-25T00:00:00"/>
    <x v="65"/>
    <m/>
    <s v="tükörcsere pipereszekrény"/>
    <n v="1"/>
    <m/>
    <m/>
    <m/>
    <m/>
    <n v="0"/>
    <m/>
    <m/>
    <d v="2020-06-24T00:00:00"/>
    <n v="2020"/>
    <n v="6"/>
    <s v=""/>
    <s v=""/>
    <s v=""/>
    <n v="0"/>
    <m/>
    <m/>
    <n v="7191"/>
    <s v=""/>
    <s v=""/>
    <s v="nem"/>
    <s v=""/>
    <x v="0"/>
  </r>
  <r>
    <n v="615571911002"/>
    <n v="615571911002"/>
    <n v="615571911002"/>
    <n v="7191"/>
    <s v="Bp. Keleti"/>
    <d v="2020-04-25T00:00:00"/>
    <d v="2020-04-25T00:00:00"/>
    <x v="66"/>
    <m/>
    <s v="mosdó alatti szemetes megszüntet"/>
    <n v="1"/>
    <m/>
    <m/>
    <m/>
    <m/>
    <n v="0"/>
    <m/>
    <m/>
    <d v="2020-06-24T00:00:00"/>
    <n v="2020"/>
    <n v="6"/>
    <s v=""/>
    <s v=""/>
    <s v=""/>
    <n v="0"/>
    <m/>
    <m/>
    <n v="7191"/>
    <s v=""/>
    <s v=""/>
    <s v="nem"/>
    <s v=""/>
    <x v="0"/>
  </r>
  <r>
    <n v="615571911002"/>
    <n v="615571911002"/>
    <n v="615571911002"/>
    <n v="7191"/>
    <s v="Bp. Keleti"/>
    <d v="2020-04-25T00:00:00"/>
    <d v="2020-04-25T00:00:00"/>
    <x v="67"/>
    <m/>
    <s v="padlószőnyegcsere"/>
    <n v="1"/>
    <m/>
    <m/>
    <m/>
    <m/>
    <n v="0"/>
    <m/>
    <m/>
    <d v="2020-06-24T00:00:00"/>
    <n v="2020"/>
    <n v="6"/>
    <s v=""/>
    <s v=""/>
    <s v=""/>
    <n v="0"/>
    <m/>
    <m/>
    <n v="7191"/>
    <s v=""/>
    <s v=""/>
    <s v="nem"/>
    <s v=""/>
    <x v="0"/>
  </r>
  <r>
    <n v="615571911002"/>
    <n v="615571911002"/>
    <n v="615571911002"/>
    <n v="7191"/>
    <s v="Bp. Keleti"/>
    <d v="2020-04-25T00:00:00"/>
    <d v="2020-04-25T00:00:00"/>
    <x v="68"/>
    <m/>
    <s v="létracsere"/>
    <n v="1"/>
    <m/>
    <m/>
    <m/>
    <m/>
    <n v="0"/>
    <m/>
    <m/>
    <d v="2020-06-24T00:00:00"/>
    <n v="2020"/>
    <n v="6"/>
    <s v=""/>
    <s v=""/>
    <s v=""/>
    <n v="0"/>
    <m/>
    <m/>
    <n v="7191"/>
    <s v=""/>
    <s v=""/>
    <s v="nem"/>
    <s v=""/>
    <x v="0"/>
  </r>
  <r>
    <n v="615571911036"/>
    <n v="615571911036"/>
    <n v="615571911036"/>
    <n v="7191"/>
    <s v="Bp. Keleti"/>
    <d v="2020-05-24T00:00:00"/>
    <d v="2020-05-24T00:00:00"/>
    <x v="6"/>
    <m/>
    <s v="UIC csere, zöldhurok"/>
    <n v="1"/>
    <n v="1"/>
    <n v="6000000"/>
    <s v="Ft/kocsi"/>
    <m/>
    <m/>
    <n v="6000000"/>
    <m/>
    <d v="2020-07-23T00:00:00"/>
    <n v="2020"/>
    <n v="7"/>
    <n v="20000000"/>
    <n v="200000"/>
    <n v="7800000"/>
    <n v="34000000"/>
    <m/>
    <m/>
    <n v="7191"/>
    <s v=""/>
    <s v=""/>
    <s v="igen"/>
    <n v="32000000"/>
    <x v="1"/>
  </r>
  <r>
    <n v="615571911036"/>
    <n v="615571911036"/>
    <n v="615571911036"/>
    <n v="7191"/>
    <s v="Bp. Keleti"/>
    <d v="2020-05-24T00:00:00"/>
    <d v="2020-05-24T00:00:00"/>
    <x v="8"/>
    <m/>
    <s v="UIC kábel"/>
    <n v="1"/>
    <m/>
    <m/>
    <m/>
    <m/>
    <m/>
    <n v="0"/>
    <m/>
    <d v="2020-07-23T00:00:00"/>
    <n v="2020"/>
    <n v="7"/>
    <s v=""/>
    <s v=""/>
    <s v=""/>
    <n v="0"/>
    <m/>
    <m/>
    <n v="7191"/>
    <s v=""/>
    <s v=""/>
    <s v="nem"/>
    <s v=""/>
    <x v="1"/>
  </r>
  <r>
    <n v="615571911036"/>
    <n v="615571911036"/>
    <n v="615571911036"/>
    <n v="7191"/>
    <s v="Bp. Keleti"/>
    <d v="2020-05-24T00:00:00"/>
    <d v="2020-05-24T00:00:00"/>
    <x v="9"/>
    <m/>
    <s v="hangosítás kiépítés (fix beépítésű mikrofonnal)"/>
    <n v="1"/>
    <m/>
    <m/>
    <m/>
    <m/>
    <m/>
    <n v="0"/>
    <m/>
    <d v="2020-07-23T00:00:00"/>
    <n v="2020"/>
    <n v="7"/>
    <s v=""/>
    <s v=""/>
    <s v=""/>
    <n v="0"/>
    <m/>
    <m/>
    <n v="7191"/>
    <s v=""/>
    <s v=""/>
    <s v="nem"/>
    <s v=""/>
    <x v="1"/>
  </r>
  <r>
    <n v="615571911036"/>
    <n v="615571911036"/>
    <n v="615571911036"/>
    <n v="7191"/>
    <s v="Bp. Keleti"/>
    <d v="2020-05-24T00:00:00"/>
    <d v="2020-05-24T00:00:00"/>
    <x v="58"/>
    <m/>
    <m/>
    <m/>
    <m/>
    <m/>
    <m/>
    <m/>
    <n v="0"/>
    <m/>
    <m/>
    <d v="2020-07-23T00:00:00"/>
    <n v="2020"/>
    <n v="7"/>
    <s v=""/>
    <s v=""/>
    <s v=""/>
    <n v="0"/>
    <m/>
    <m/>
    <n v="7191"/>
    <s v=""/>
    <s v=""/>
    <s v="nem"/>
    <s v=""/>
    <x v="0"/>
  </r>
  <r>
    <n v="615571911036"/>
    <n v="615571911036"/>
    <n v="615571911036"/>
    <n v="7191"/>
    <s v="Bp. Keleti"/>
    <d v="2020-05-24T00:00:00"/>
    <d v="2020-05-24T00:00:00"/>
    <x v="54"/>
    <m/>
    <m/>
    <m/>
    <n v="1"/>
    <n v="26000000"/>
    <s v="Ft/kocsi"/>
    <m/>
    <n v="26000000"/>
    <m/>
    <m/>
    <d v="2020-07-23T00:00:00"/>
    <n v="2020"/>
    <n v="7"/>
    <s v=""/>
    <s v=""/>
    <s v=""/>
    <n v="26000000"/>
    <m/>
    <m/>
    <n v="7191"/>
    <s v=""/>
    <s v=""/>
    <s v="nem"/>
    <s v=""/>
    <x v="0"/>
  </r>
  <r>
    <n v="615571911036"/>
    <n v="615571911036"/>
    <n v="615571911036"/>
    <n v="7191"/>
    <s v="Bp. Keleti"/>
    <d v="2020-05-24T00:00:00"/>
    <d v="2020-05-24T00:00:00"/>
    <x v="59"/>
    <m/>
    <s v="ágybetét csere"/>
    <n v="1"/>
    <m/>
    <m/>
    <m/>
    <m/>
    <n v="0"/>
    <m/>
    <m/>
    <d v="2020-07-23T00:00:00"/>
    <n v="2020"/>
    <n v="7"/>
    <s v=""/>
    <s v=""/>
    <s v=""/>
    <n v="0"/>
    <m/>
    <m/>
    <n v="7191"/>
    <s v=""/>
    <s v=""/>
    <s v="nem"/>
    <s v=""/>
    <x v="0"/>
  </r>
  <r>
    <n v="615571911036"/>
    <n v="615571911036"/>
    <n v="615571911036"/>
    <n v="7191"/>
    <s v="Bp. Keleti"/>
    <d v="2020-05-24T00:00:00"/>
    <d v="2020-05-24T00:00:00"/>
    <x v="60"/>
    <m/>
    <s v="fülkeajtó és ablak roló csere"/>
    <n v="1"/>
    <m/>
    <m/>
    <m/>
    <m/>
    <n v="0"/>
    <m/>
    <m/>
    <d v="2020-07-23T00:00:00"/>
    <n v="2020"/>
    <n v="7"/>
    <s v=""/>
    <s v=""/>
    <s v=""/>
    <n v="0"/>
    <m/>
    <m/>
    <n v="7191"/>
    <s v=""/>
    <s v=""/>
    <s v="nem"/>
    <s v=""/>
    <x v="0"/>
  </r>
  <r>
    <n v="615571911036"/>
    <n v="615571911036"/>
    <n v="615571911036"/>
    <n v="7191"/>
    <s v="Bp. Keleti"/>
    <d v="2020-05-24T00:00:00"/>
    <d v="2020-05-24T00:00:00"/>
    <x v="61"/>
    <m/>
    <s v="ülés áthúzás"/>
    <n v="1"/>
    <m/>
    <m/>
    <m/>
    <m/>
    <n v="0"/>
    <m/>
    <m/>
    <d v="2020-07-23T00:00:00"/>
    <n v="2020"/>
    <n v="7"/>
    <s v=""/>
    <s v=""/>
    <s v=""/>
    <n v="0"/>
    <m/>
    <m/>
    <n v="7191"/>
    <s v=""/>
    <s v=""/>
    <s v="nem"/>
    <s v=""/>
    <x v="0"/>
  </r>
  <r>
    <n v="615571911036"/>
    <n v="615571911036"/>
    <n v="615571911036"/>
    <n v="7191"/>
    <s v="Bp. Keleti"/>
    <d v="2020-05-24T00:00:00"/>
    <d v="2020-05-24T00:00:00"/>
    <x v="62"/>
    <m/>
    <s v="mosdócsap egységesítés"/>
    <n v="1"/>
    <m/>
    <m/>
    <m/>
    <m/>
    <n v="0"/>
    <m/>
    <m/>
    <d v="2020-07-23T00:00:00"/>
    <n v="2020"/>
    <n v="7"/>
    <s v=""/>
    <s v=""/>
    <s v=""/>
    <n v="0"/>
    <m/>
    <m/>
    <n v="7191"/>
    <s v=""/>
    <s v=""/>
    <s v="nem"/>
    <s v=""/>
    <x v="0"/>
  </r>
  <r>
    <n v="615571911036"/>
    <n v="615571911036"/>
    <n v="615571911036"/>
    <n v="7191"/>
    <s v="Bp. Keleti"/>
    <d v="2020-05-24T00:00:00"/>
    <d v="2020-05-24T00:00:00"/>
    <x v="63"/>
    <m/>
    <s v="fülke mosdó zárófedél csere"/>
    <n v="1"/>
    <m/>
    <m/>
    <m/>
    <m/>
    <n v="0"/>
    <m/>
    <m/>
    <d v="2020-07-23T00:00:00"/>
    <n v="2020"/>
    <n v="7"/>
    <s v=""/>
    <s v=""/>
    <s v=""/>
    <n v="0"/>
    <m/>
    <m/>
    <n v="7191"/>
    <s v=""/>
    <s v=""/>
    <s v="nem"/>
    <s v=""/>
    <x v="0"/>
  </r>
  <r>
    <n v="615571911036"/>
    <n v="615571911036"/>
    <n v="615571911036"/>
    <n v="7191"/>
    <s v="Bp. Keleti"/>
    <d v="2020-05-24T00:00:00"/>
    <d v="2020-05-24T00:00:00"/>
    <x v="64"/>
    <m/>
    <s v="tükör csere (válaszfal)"/>
    <n v="1"/>
    <m/>
    <m/>
    <m/>
    <m/>
    <n v="0"/>
    <m/>
    <m/>
    <d v="2020-07-23T00:00:00"/>
    <n v="2020"/>
    <n v="7"/>
    <s v=""/>
    <s v=""/>
    <s v=""/>
    <n v="0"/>
    <m/>
    <m/>
    <n v="7191"/>
    <s v=""/>
    <s v=""/>
    <s v="nem"/>
    <s v=""/>
    <x v="0"/>
  </r>
  <r>
    <n v="615571911036"/>
    <n v="615571911036"/>
    <n v="615571911036"/>
    <n v="7191"/>
    <s v="Bp. Keleti"/>
    <d v="2020-05-24T00:00:00"/>
    <d v="2020-05-24T00:00:00"/>
    <x v="65"/>
    <m/>
    <s v="tükörcsere pipereszekrény"/>
    <n v="1"/>
    <m/>
    <m/>
    <m/>
    <m/>
    <n v="0"/>
    <m/>
    <m/>
    <d v="2020-07-23T00:00:00"/>
    <n v="2020"/>
    <n v="7"/>
    <s v=""/>
    <s v=""/>
    <s v=""/>
    <n v="0"/>
    <m/>
    <m/>
    <n v="7191"/>
    <s v=""/>
    <s v=""/>
    <s v="nem"/>
    <s v=""/>
    <x v="0"/>
  </r>
  <r>
    <n v="615571911036"/>
    <n v="615571911036"/>
    <n v="615571911036"/>
    <n v="7191"/>
    <s v="Bp. Keleti"/>
    <d v="2020-05-24T00:00:00"/>
    <d v="2020-05-24T00:00:00"/>
    <x v="66"/>
    <m/>
    <s v="mosdó alatti szemetes megszüntet"/>
    <n v="1"/>
    <m/>
    <m/>
    <m/>
    <m/>
    <n v="0"/>
    <m/>
    <m/>
    <d v="2020-07-23T00:00:00"/>
    <n v="2020"/>
    <n v="7"/>
    <s v=""/>
    <s v=""/>
    <s v=""/>
    <n v="0"/>
    <m/>
    <m/>
    <n v="7191"/>
    <s v=""/>
    <s v=""/>
    <s v="nem"/>
    <s v=""/>
    <x v="0"/>
  </r>
  <r>
    <n v="615571911036"/>
    <n v="615571911036"/>
    <n v="615571911036"/>
    <n v="7191"/>
    <s v="Bp. Keleti"/>
    <d v="2020-05-24T00:00:00"/>
    <d v="2020-05-24T00:00:00"/>
    <x v="67"/>
    <m/>
    <s v="padlószőnyegcsere"/>
    <n v="1"/>
    <m/>
    <m/>
    <m/>
    <m/>
    <n v="0"/>
    <m/>
    <m/>
    <d v="2020-07-23T00:00:00"/>
    <n v="2020"/>
    <n v="7"/>
    <s v=""/>
    <s v=""/>
    <s v=""/>
    <n v="0"/>
    <m/>
    <m/>
    <n v="7191"/>
    <s v=""/>
    <s v=""/>
    <s v="nem"/>
    <s v=""/>
    <x v="0"/>
  </r>
  <r>
    <n v="615571911036"/>
    <n v="615571911036"/>
    <n v="615571911036"/>
    <n v="7191"/>
    <s v="Bp. Keleti"/>
    <d v="2020-05-24T00:00:00"/>
    <d v="2020-05-24T00:00:00"/>
    <x v="68"/>
    <m/>
    <s v="létracsere"/>
    <n v="1"/>
    <m/>
    <m/>
    <m/>
    <m/>
    <n v="0"/>
    <m/>
    <m/>
    <d v="2020-07-23T00:00:00"/>
    <n v="2020"/>
    <n v="7"/>
    <s v=""/>
    <s v=""/>
    <s v=""/>
    <n v="0"/>
    <m/>
    <m/>
    <n v="7191"/>
    <s v=""/>
    <s v=""/>
    <s v="nem"/>
    <s v=""/>
    <x v="0"/>
  </r>
  <r>
    <n v="615571911044"/>
    <n v="615571911044"/>
    <n v="615571911044"/>
    <n v="7191"/>
    <s v="Bp. Keleti"/>
    <d v="2020-06-28T00:00:00"/>
    <d v="2020-06-28T00:00:00"/>
    <x v="6"/>
    <m/>
    <s v="UIC csere, zöldhurok"/>
    <n v="1"/>
    <n v="1"/>
    <n v="6000000"/>
    <s v="Ft/kocsi"/>
    <m/>
    <m/>
    <n v="6000000"/>
    <m/>
    <d v="2020-08-27T00:00:00"/>
    <n v="2020"/>
    <n v="8"/>
    <n v="20000000"/>
    <n v="200000"/>
    <n v="7800000"/>
    <n v="34000000"/>
    <m/>
    <m/>
    <n v="7191"/>
    <s v=""/>
    <s v=""/>
    <s v="igen"/>
    <n v="32000000"/>
    <x v="1"/>
  </r>
  <r>
    <n v="615571911044"/>
    <n v="615571911044"/>
    <n v="615571911044"/>
    <n v="7191"/>
    <s v="Bp. Keleti"/>
    <d v="2020-06-28T00:00:00"/>
    <d v="2020-06-28T00:00:00"/>
    <x v="8"/>
    <m/>
    <s v="UIC kábel"/>
    <n v="1"/>
    <m/>
    <m/>
    <m/>
    <m/>
    <m/>
    <n v="0"/>
    <m/>
    <d v="2020-08-27T00:00:00"/>
    <n v="2020"/>
    <n v="8"/>
    <s v=""/>
    <s v=""/>
    <s v=""/>
    <n v="0"/>
    <m/>
    <m/>
    <n v="7191"/>
    <s v=""/>
    <s v=""/>
    <s v="nem"/>
    <s v=""/>
    <x v="1"/>
  </r>
  <r>
    <n v="615571911044"/>
    <n v="615571911044"/>
    <n v="615571911044"/>
    <n v="7191"/>
    <s v="Bp. Keleti"/>
    <d v="2020-06-28T00:00:00"/>
    <d v="2020-06-28T00:00:00"/>
    <x v="9"/>
    <m/>
    <s v="hangosítás kiépítés (fix beépítésű mikrofonnal)"/>
    <n v="1"/>
    <m/>
    <m/>
    <m/>
    <m/>
    <m/>
    <n v="0"/>
    <m/>
    <d v="2020-08-27T00:00:00"/>
    <n v="2020"/>
    <n v="8"/>
    <s v=""/>
    <s v=""/>
    <s v=""/>
    <n v="0"/>
    <m/>
    <m/>
    <n v="7191"/>
    <s v=""/>
    <s v=""/>
    <s v="nem"/>
    <s v=""/>
    <x v="1"/>
  </r>
  <r>
    <n v="615571911044"/>
    <n v="615571911044"/>
    <n v="615571911044"/>
    <n v="7191"/>
    <s v="Bp. Keleti"/>
    <d v="2020-06-28T00:00:00"/>
    <d v="2020-06-28T00:00:00"/>
    <x v="58"/>
    <m/>
    <m/>
    <m/>
    <m/>
    <m/>
    <m/>
    <m/>
    <n v="0"/>
    <m/>
    <m/>
    <d v="2020-08-27T00:00:00"/>
    <n v="2020"/>
    <n v="8"/>
    <s v=""/>
    <s v=""/>
    <s v=""/>
    <n v="0"/>
    <m/>
    <m/>
    <n v="7191"/>
    <s v=""/>
    <s v=""/>
    <s v="nem"/>
    <s v=""/>
    <x v="0"/>
  </r>
  <r>
    <n v="615571911044"/>
    <n v="615571911044"/>
    <n v="615571911044"/>
    <n v="7191"/>
    <s v="Bp. Keleti"/>
    <d v="2020-06-28T00:00:00"/>
    <d v="2020-06-28T00:00:00"/>
    <x v="54"/>
    <m/>
    <m/>
    <m/>
    <n v="1"/>
    <n v="26000000"/>
    <s v="Ft/kocsi"/>
    <m/>
    <n v="26000000"/>
    <m/>
    <m/>
    <d v="2020-08-27T00:00:00"/>
    <n v="2020"/>
    <n v="8"/>
    <s v=""/>
    <s v=""/>
    <s v=""/>
    <n v="26000000"/>
    <m/>
    <m/>
    <n v="7191"/>
    <s v=""/>
    <s v=""/>
    <s v="nem"/>
    <s v=""/>
    <x v="0"/>
  </r>
  <r>
    <n v="615571911044"/>
    <n v="615571911044"/>
    <n v="615571911044"/>
    <n v="7191"/>
    <s v="Bp. Keleti"/>
    <d v="2020-06-28T00:00:00"/>
    <d v="2020-06-28T00:00:00"/>
    <x v="59"/>
    <m/>
    <s v="ágybetét csere"/>
    <n v="1"/>
    <m/>
    <m/>
    <m/>
    <m/>
    <n v="0"/>
    <m/>
    <m/>
    <d v="2020-08-27T00:00:00"/>
    <n v="2020"/>
    <n v="8"/>
    <s v=""/>
    <s v=""/>
    <s v=""/>
    <n v="0"/>
    <m/>
    <m/>
    <n v="7191"/>
    <s v=""/>
    <s v=""/>
    <s v="nem"/>
    <s v=""/>
    <x v="0"/>
  </r>
  <r>
    <n v="615571911044"/>
    <n v="615571911044"/>
    <n v="615571911044"/>
    <n v="7191"/>
    <s v="Bp. Keleti"/>
    <d v="2020-06-28T00:00:00"/>
    <d v="2020-06-28T00:00:00"/>
    <x v="60"/>
    <m/>
    <s v="fülkeajtó és ablak roló csere"/>
    <n v="1"/>
    <m/>
    <m/>
    <m/>
    <m/>
    <n v="0"/>
    <m/>
    <m/>
    <d v="2020-08-27T00:00:00"/>
    <n v="2020"/>
    <n v="8"/>
    <s v=""/>
    <s v=""/>
    <s v=""/>
    <n v="0"/>
    <m/>
    <m/>
    <n v="7191"/>
    <s v=""/>
    <s v=""/>
    <s v="nem"/>
    <s v=""/>
    <x v="0"/>
  </r>
  <r>
    <n v="615571911044"/>
    <n v="615571911044"/>
    <n v="615571911044"/>
    <n v="7191"/>
    <s v="Bp. Keleti"/>
    <d v="2020-06-28T00:00:00"/>
    <d v="2020-06-28T00:00:00"/>
    <x v="61"/>
    <m/>
    <s v="ülés áthúzás"/>
    <n v="1"/>
    <m/>
    <m/>
    <m/>
    <m/>
    <n v="0"/>
    <m/>
    <m/>
    <d v="2020-08-27T00:00:00"/>
    <n v="2020"/>
    <n v="8"/>
    <s v=""/>
    <s v=""/>
    <s v=""/>
    <n v="0"/>
    <m/>
    <m/>
    <n v="7191"/>
    <s v=""/>
    <s v=""/>
    <s v="nem"/>
    <s v=""/>
    <x v="0"/>
  </r>
  <r>
    <n v="615571911044"/>
    <n v="615571911044"/>
    <n v="615571911044"/>
    <n v="7191"/>
    <s v="Bp. Keleti"/>
    <d v="2020-06-28T00:00:00"/>
    <d v="2020-06-28T00:00:00"/>
    <x v="62"/>
    <m/>
    <s v="mosdócsap egységesítés"/>
    <n v="1"/>
    <m/>
    <m/>
    <m/>
    <m/>
    <n v="0"/>
    <m/>
    <m/>
    <d v="2020-08-27T00:00:00"/>
    <n v="2020"/>
    <n v="8"/>
    <s v=""/>
    <s v=""/>
    <s v=""/>
    <n v="0"/>
    <m/>
    <m/>
    <n v="7191"/>
    <s v=""/>
    <s v=""/>
    <s v="nem"/>
    <s v=""/>
    <x v="0"/>
  </r>
  <r>
    <n v="615571911044"/>
    <n v="615571911044"/>
    <n v="615571911044"/>
    <n v="7191"/>
    <s v="Bp. Keleti"/>
    <d v="2020-06-28T00:00:00"/>
    <d v="2020-06-28T00:00:00"/>
    <x v="63"/>
    <m/>
    <s v="fülke mosdó zárófedél csere"/>
    <n v="1"/>
    <m/>
    <m/>
    <m/>
    <m/>
    <n v="0"/>
    <m/>
    <m/>
    <d v="2020-08-27T00:00:00"/>
    <n v="2020"/>
    <n v="8"/>
    <s v=""/>
    <s v=""/>
    <s v=""/>
    <n v="0"/>
    <m/>
    <m/>
    <n v="7191"/>
    <s v=""/>
    <s v=""/>
    <s v="nem"/>
    <s v=""/>
    <x v="0"/>
  </r>
  <r>
    <n v="615571911044"/>
    <n v="615571911044"/>
    <n v="615571911044"/>
    <n v="7191"/>
    <s v="Bp. Keleti"/>
    <d v="2020-06-28T00:00:00"/>
    <d v="2020-06-28T00:00:00"/>
    <x v="64"/>
    <m/>
    <s v="tükör csere (válaszfal)"/>
    <n v="1"/>
    <m/>
    <m/>
    <m/>
    <m/>
    <n v="0"/>
    <m/>
    <m/>
    <d v="2020-08-27T00:00:00"/>
    <n v="2020"/>
    <n v="8"/>
    <s v=""/>
    <s v=""/>
    <s v=""/>
    <n v="0"/>
    <m/>
    <m/>
    <n v="7191"/>
    <s v=""/>
    <s v=""/>
    <s v="nem"/>
    <s v=""/>
    <x v="0"/>
  </r>
  <r>
    <n v="615571911044"/>
    <n v="615571911044"/>
    <n v="615571911044"/>
    <n v="7191"/>
    <s v="Bp. Keleti"/>
    <d v="2020-06-28T00:00:00"/>
    <d v="2020-06-28T00:00:00"/>
    <x v="65"/>
    <m/>
    <s v="tükörcsere pipereszekrény"/>
    <n v="1"/>
    <m/>
    <m/>
    <m/>
    <m/>
    <n v="0"/>
    <m/>
    <m/>
    <d v="2020-08-27T00:00:00"/>
    <n v="2020"/>
    <n v="8"/>
    <s v=""/>
    <s v=""/>
    <s v=""/>
    <n v="0"/>
    <m/>
    <m/>
    <n v="7191"/>
    <s v=""/>
    <s v=""/>
    <s v="nem"/>
    <s v=""/>
    <x v="0"/>
  </r>
  <r>
    <n v="615571911044"/>
    <n v="615571911044"/>
    <n v="615571911044"/>
    <n v="7191"/>
    <s v="Bp. Keleti"/>
    <d v="2020-06-28T00:00:00"/>
    <d v="2020-06-28T00:00:00"/>
    <x v="66"/>
    <m/>
    <s v="mosdó alatti szemetes megszüntet"/>
    <n v="1"/>
    <m/>
    <m/>
    <m/>
    <m/>
    <n v="0"/>
    <m/>
    <m/>
    <d v="2020-08-27T00:00:00"/>
    <n v="2020"/>
    <n v="8"/>
    <s v=""/>
    <s v=""/>
    <s v=""/>
    <n v="0"/>
    <m/>
    <m/>
    <n v="7191"/>
    <s v=""/>
    <s v=""/>
    <s v="nem"/>
    <s v=""/>
    <x v="0"/>
  </r>
  <r>
    <n v="615571911044"/>
    <n v="615571911044"/>
    <n v="615571911044"/>
    <n v="7191"/>
    <s v="Bp. Keleti"/>
    <d v="2020-06-28T00:00:00"/>
    <d v="2020-06-28T00:00:00"/>
    <x v="67"/>
    <m/>
    <s v="padlószőnyegcsere"/>
    <n v="1"/>
    <m/>
    <m/>
    <m/>
    <m/>
    <n v="0"/>
    <m/>
    <m/>
    <d v="2020-08-27T00:00:00"/>
    <n v="2020"/>
    <n v="8"/>
    <s v=""/>
    <s v=""/>
    <s v=""/>
    <n v="0"/>
    <m/>
    <m/>
    <n v="7191"/>
    <s v=""/>
    <s v=""/>
    <s v="nem"/>
    <s v=""/>
    <x v="0"/>
  </r>
  <r>
    <n v="615571911044"/>
    <n v="615571911044"/>
    <n v="615571911044"/>
    <n v="7191"/>
    <s v="Bp. Keleti"/>
    <d v="2020-06-28T00:00:00"/>
    <d v="2020-06-28T00:00:00"/>
    <x v="68"/>
    <m/>
    <s v="létracsere"/>
    <n v="1"/>
    <m/>
    <m/>
    <m/>
    <m/>
    <n v="0"/>
    <m/>
    <m/>
    <d v="2020-08-27T00:00:00"/>
    <n v="2020"/>
    <n v="8"/>
    <s v=""/>
    <s v=""/>
    <s v=""/>
    <n v="0"/>
    <m/>
    <m/>
    <n v="7191"/>
    <s v=""/>
    <s v=""/>
    <s v="nem"/>
    <s v=""/>
    <x v="0"/>
  </r>
  <r>
    <n v="615588911003"/>
    <n v="615588911003"/>
    <n v="615588911003"/>
    <n v="8891"/>
    <s v="Bp. Keleti"/>
    <d v="2018-08-27T00:00:00"/>
    <d v="2018-08-27T00:00:00"/>
    <x v="69"/>
    <e v="#N/A"/>
    <e v="#N/A"/>
    <n v="1"/>
    <n v="1"/>
    <n v="3000000"/>
    <m/>
    <m/>
    <m/>
    <n v="3000000"/>
    <m/>
    <d v="2018-10-26T00:00:00"/>
    <n v="2018"/>
    <n v="10"/>
    <s v=""/>
    <s v=""/>
    <s v=""/>
    <n v="3000000"/>
    <m/>
    <m/>
    <n v="8891"/>
    <n v="1"/>
    <s v=""/>
    <s v="nem"/>
    <s v=""/>
    <x v="1"/>
  </r>
  <r>
    <n v="615588911011"/>
    <n v="615588911011"/>
    <n v="615588911011"/>
    <n v="8891"/>
    <s v="Bp. Keleti"/>
    <d v="2018-12-16T00:00:00"/>
    <d v="2018-12-16T00:00:00"/>
    <x v="69"/>
    <e v="#N/A"/>
    <e v="#N/A"/>
    <n v="1"/>
    <n v="1"/>
    <n v="3000000"/>
    <m/>
    <m/>
    <m/>
    <n v="3000000"/>
    <m/>
    <d v="2019-02-14T00:00:00"/>
    <n v="2019"/>
    <n v="2"/>
    <s v=""/>
    <s v=""/>
    <s v=""/>
    <n v="3000000"/>
    <m/>
    <m/>
    <n v="8891"/>
    <s v=""/>
    <s v=""/>
    <s v="nem"/>
    <s v=""/>
    <x v="1"/>
  </r>
  <r>
    <n v="615588911029"/>
    <n v="615588911029"/>
    <n v="615588911029"/>
    <n v="8891"/>
    <s v="Bp. Keleti"/>
    <d v="2019-12-09T00:00:00"/>
    <d v="2019-12-09T00:00:00"/>
    <x v="69"/>
    <e v="#N/A"/>
    <e v="#N/A"/>
    <n v="1"/>
    <n v="1"/>
    <n v="3000000"/>
    <m/>
    <m/>
    <m/>
    <n v="3000000"/>
    <m/>
    <d v="2020-02-07T00:00:00"/>
    <n v="2020"/>
    <n v="2"/>
    <s v=""/>
    <s v=""/>
    <s v=""/>
    <n v="3000000"/>
    <m/>
    <m/>
    <n v="8891"/>
    <s v=""/>
    <s v=""/>
    <s v="nem"/>
    <s v=""/>
    <x v="1"/>
  </r>
  <r>
    <n v="615588911037"/>
    <n v="615588911037"/>
    <n v="615588911037"/>
    <n v="8891"/>
    <s v="Bp. Keleti"/>
    <d v="2019-09-07T00:00:00"/>
    <d v="2019-09-07T00:00:00"/>
    <x v="69"/>
    <e v="#N/A"/>
    <e v="#N/A"/>
    <n v="1"/>
    <n v="1"/>
    <n v="3000000"/>
    <m/>
    <m/>
    <m/>
    <n v="3000000"/>
    <m/>
    <d v="2019-11-06T00:00:00"/>
    <n v="2019"/>
    <n v="11"/>
    <s v=""/>
    <s v=""/>
    <s v=""/>
    <n v="3000000"/>
    <m/>
    <m/>
    <n v="8891"/>
    <s v=""/>
    <s v=""/>
    <s v="nem"/>
    <s v=""/>
    <x v="1"/>
  </r>
  <r>
    <n v="615588911045"/>
    <n v="615588911045"/>
    <n v="615588911045"/>
    <n v="8891"/>
    <s v="Bp. Keleti"/>
    <d v="2020-04-19T00:00:00"/>
    <d v="2020-04-19T00:00:00"/>
    <x v="69"/>
    <e v="#N/A"/>
    <e v="#N/A"/>
    <n v="0"/>
    <n v="0"/>
    <n v="3000000"/>
    <m/>
    <m/>
    <m/>
    <n v="0"/>
    <m/>
    <d v="2020-06-18T00:00:00"/>
    <n v="2020"/>
    <n v="6"/>
    <s v=""/>
    <s v=""/>
    <s v=""/>
    <n v="0"/>
    <m/>
    <m/>
    <n v="8891"/>
    <s v=""/>
    <s v=""/>
    <s v="nem"/>
    <s v=""/>
    <x v="1"/>
  </r>
  <r>
    <n v="615588911052"/>
    <n v="615588911052"/>
    <n v="615588911052"/>
    <n v="8891"/>
    <s v="Bp. Keleti"/>
    <d v="2019-10-27T00:00:00"/>
    <d v="2019-10-27T00:00:00"/>
    <x v="69"/>
    <e v="#N/A"/>
    <e v="#N/A"/>
    <n v="1"/>
    <n v="1"/>
    <n v="3000000"/>
    <m/>
    <m/>
    <m/>
    <n v="3000000"/>
    <m/>
    <d v="2019-12-26T00:00:00"/>
    <n v="2019"/>
    <n v="12"/>
    <s v=""/>
    <s v=""/>
    <s v=""/>
    <n v="3000000"/>
    <m/>
    <m/>
    <n v="8891"/>
    <s v=""/>
    <s v=""/>
    <s v="nem"/>
    <s v=""/>
    <x v="1"/>
  </r>
  <r>
    <n v="615588911060"/>
    <n v="615588911060"/>
    <n v="615588911060"/>
    <n v="8891"/>
    <s v="Bp. Keleti"/>
    <d v="2020-11-29T00:00:00"/>
    <d v="2020-11-29T00:00:00"/>
    <x v="69"/>
    <e v="#N/A"/>
    <e v="#N/A"/>
    <n v="0"/>
    <n v="0"/>
    <n v="3000000"/>
    <m/>
    <m/>
    <m/>
    <n v="0"/>
    <m/>
    <d v="2021-01-28T00:00:00"/>
    <n v="2021"/>
    <n v="1"/>
    <s v=""/>
    <s v=""/>
    <s v=""/>
    <n v="0"/>
    <m/>
    <m/>
    <n v="8891"/>
    <s v=""/>
    <s v=""/>
    <s v="nem"/>
    <s v=""/>
    <x v="1"/>
  </r>
  <r>
    <n v="515595911006"/>
    <n v="515595911006"/>
    <n v="515594911007"/>
    <n v="9591"/>
    <s v="Bp. Keleti"/>
    <d v="2019-06-29T00:00:00"/>
    <d v="2019-06-29T00:00:00"/>
    <x v="69"/>
    <e v="#N/A"/>
    <e v="#N/A"/>
    <n v="1"/>
    <n v="1"/>
    <n v="3000000"/>
    <m/>
    <m/>
    <m/>
    <n v="3000000"/>
    <m/>
    <d v="2019-08-28T00:00:00"/>
    <n v="2019"/>
    <n v="8"/>
    <n v="27045920"/>
    <n v="72975"/>
    <n v="7927025"/>
    <n v="38045920"/>
    <m/>
    <m/>
    <n v="9591"/>
    <n v="1"/>
    <s v=""/>
    <s v="igen"/>
    <n v="5000000"/>
    <x v="1"/>
  </r>
  <r>
    <n v="515595911014"/>
    <n v="515595911014"/>
    <n v="515594911015"/>
    <n v="9591"/>
    <s v="Bp. Keleti"/>
    <d v="2019-07-10T00:00:00"/>
    <d v="2019-07-10T00:00:00"/>
    <x v="69"/>
    <e v="#N/A"/>
    <e v="#N/A"/>
    <n v="1"/>
    <n v="1"/>
    <n v="3000000"/>
    <m/>
    <m/>
    <m/>
    <n v="3000000"/>
    <m/>
    <d v="2019-09-08T00:00:00"/>
    <n v="2019"/>
    <n v="9"/>
    <n v="27045920"/>
    <n v="72975"/>
    <n v="7927025"/>
    <n v="38045920"/>
    <m/>
    <m/>
    <n v="9591"/>
    <s v=""/>
    <s v=""/>
    <s v="igen"/>
    <n v="5000000"/>
    <x v="1"/>
  </r>
  <r>
    <n v="515595911022"/>
    <n v="515595911022"/>
    <n v="515594911023"/>
    <n v="9591"/>
    <s v="Bp. Keleti"/>
    <d v="2018-06-11T00:00:00"/>
    <d v="2018-06-11T00:00:00"/>
    <x v="69"/>
    <e v="#N/A"/>
    <e v="#N/A"/>
    <n v="1"/>
    <n v="1"/>
    <n v="3000000"/>
    <m/>
    <m/>
    <m/>
    <n v="3000000"/>
    <m/>
    <d v="2018-08-10T00:00:00"/>
    <n v="2018"/>
    <n v="8"/>
    <n v="27045920"/>
    <n v="72975"/>
    <n v="7927025"/>
    <n v="38045920"/>
    <m/>
    <m/>
    <n v="9591"/>
    <s v=""/>
    <s v=""/>
    <s v="igen"/>
    <n v="5000000"/>
    <x v="1"/>
  </r>
  <r>
    <n v="515595911030"/>
    <n v="515595911030"/>
    <n v="515594911031"/>
    <n v="9591"/>
    <s v="Bp. Keleti"/>
    <d v="2018-05-13T00:00:00"/>
    <d v="2018-05-13T00:00:00"/>
    <x v="69"/>
    <e v="#N/A"/>
    <e v="#N/A"/>
    <n v="1"/>
    <n v="1"/>
    <n v="3000000"/>
    <m/>
    <m/>
    <m/>
    <n v="3000000"/>
    <m/>
    <d v="2018-07-12T00:00:00"/>
    <n v="2018"/>
    <n v="7"/>
    <n v="27045920"/>
    <n v="72975"/>
    <n v="7927025"/>
    <n v="38045920"/>
    <m/>
    <m/>
    <n v="9591"/>
    <s v=""/>
    <s v=""/>
    <s v="igen"/>
    <n v="5000000"/>
    <x v="1"/>
  </r>
  <r>
    <n v="515595911048"/>
    <n v="515595911048"/>
    <n v="515594911049"/>
    <n v="9591"/>
    <s v="Bp. Keleti"/>
    <d v="2019-07-09T00:00:00"/>
    <d v="2019-07-09T00:00:00"/>
    <x v="69"/>
    <e v="#N/A"/>
    <e v="#N/A"/>
    <n v="1"/>
    <n v="1"/>
    <n v="3000000"/>
    <m/>
    <m/>
    <m/>
    <n v="3000000"/>
    <m/>
    <d v="2019-09-07T00:00:00"/>
    <n v="2019"/>
    <n v="9"/>
    <n v="27045920"/>
    <n v="72975"/>
    <n v="7927025"/>
    <n v="38045920"/>
    <m/>
    <m/>
    <n v="9591"/>
    <s v=""/>
    <s v=""/>
    <s v="igen"/>
    <n v="5000000"/>
    <x v="1"/>
  </r>
  <r>
    <n v="615550911007"/>
    <n v="615550911007"/>
    <n v="615550911007"/>
    <s v="5091-100"/>
    <s v="Bp. Keleti"/>
    <d v="2019-08-05T00:00:00"/>
    <d v="2019-08-05T00:00:00"/>
    <x v="69"/>
    <e v="#N/A"/>
    <e v="#N/A"/>
    <n v="1"/>
    <n v="1"/>
    <n v="3000000"/>
    <m/>
    <m/>
    <m/>
    <n v="3000000"/>
    <m/>
    <d v="2019-10-04T00:00:00"/>
    <n v="2019"/>
    <n v="10"/>
    <s v=""/>
    <s v=""/>
    <s v=""/>
    <n v="3000000"/>
    <m/>
    <m/>
    <s v="5091-100"/>
    <n v="1"/>
    <s v=""/>
    <s v="nem"/>
    <s v=""/>
    <x v="1"/>
  </r>
  <r>
    <n v="615550911023"/>
    <n v="615550911023"/>
    <n v="615550911023"/>
    <s v="5091-100"/>
    <s v="Bp. Keleti"/>
    <d v="2018-09-24T00:00:00"/>
    <d v="2018-09-24T00:00:00"/>
    <x v="69"/>
    <e v="#N/A"/>
    <e v="#N/A"/>
    <n v="1"/>
    <n v="1"/>
    <n v="3000000"/>
    <m/>
    <m/>
    <m/>
    <n v="3000000"/>
    <m/>
    <d v="2018-11-23T00:00:00"/>
    <n v="2018"/>
    <n v="11"/>
    <s v=""/>
    <s v=""/>
    <s v=""/>
    <n v="3000000"/>
    <m/>
    <m/>
    <s v="5091-100"/>
    <s v=""/>
    <s v=""/>
    <s v="nem"/>
    <s v=""/>
    <x v="1"/>
  </r>
  <r>
    <n v="615550911031"/>
    <n v="615550911031"/>
    <n v="615550911031"/>
    <s v="5091-100"/>
    <s v="Bp. Keleti"/>
    <d v="2018-12-16T00:00:00"/>
    <d v="2018-12-16T00:00:00"/>
    <x v="69"/>
    <e v="#N/A"/>
    <e v="#N/A"/>
    <n v="1"/>
    <n v="1"/>
    <n v="3000000"/>
    <m/>
    <m/>
    <m/>
    <n v="3000000"/>
    <m/>
    <d v="2019-02-14T00:00:00"/>
    <n v="2019"/>
    <n v="2"/>
    <s v=""/>
    <s v=""/>
    <s v=""/>
    <n v="3000000"/>
    <m/>
    <m/>
    <s v="5091-100"/>
    <s v=""/>
    <s v=""/>
    <s v="nem"/>
    <s v=""/>
    <x v="1"/>
  </r>
  <r>
    <n v="615550911049"/>
    <n v="615550911049"/>
    <n v="615550911049"/>
    <s v="5091-100"/>
    <s v="Bp. Keleti"/>
    <d v="2018-09-17T00:00:00"/>
    <d v="2018-09-17T00:00:00"/>
    <x v="69"/>
    <e v="#N/A"/>
    <e v="#N/A"/>
    <n v="1"/>
    <n v="1"/>
    <n v="3000000"/>
    <m/>
    <m/>
    <m/>
    <n v="3000000"/>
    <m/>
    <d v="2018-11-16T00:00:00"/>
    <n v="2018"/>
    <n v="11"/>
    <s v=""/>
    <s v=""/>
    <s v=""/>
    <n v="3000000"/>
    <m/>
    <m/>
    <s v="5091-100"/>
    <s v=""/>
    <s v=""/>
    <s v="nem"/>
    <s v=""/>
    <x v="1"/>
  </r>
  <r>
    <n v="615550911072"/>
    <n v="615550911072"/>
    <n v="615550911072"/>
    <s v="5091-100"/>
    <s v="Bp. Keleti"/>
    <d v="2019-10-13T00:00:00"/>
    <d v="2019-10-13T00:00:00"/>
    <x v="69"/>
    <e v="#N/A"/>
    <e v="#N/A"/>
    <n v="1"/>
    <n v="1"/>
    <n v="3000000"/>
    <m/>
    <m/>
    <m/>
    <n v="3000000"/>
    <m/>
    <d v="2019-12-12T00:00:00"/>
    <n v="2019"/>
    <n v="12"/>
    <s v=""/>
    <s v=""/>
    <s v=""/>
    <n v="3000000"/>
    <m/>
    <m/>
    <s v="5091-100"/>
    <s v=""/>
    <s v=""/>
    <s v="nem"/>
    <s v=""/>
    <x v="1"/>
  </r>
  <r>
    <m/>
    <m/>
    <m/>
    <m/>
    <m/>
    <m/>
    <m/>
    <x v="58"/>
    <m/>
    <m/>
    <m/>
    <m/>
    <m/>
    <m/>
    <m/>
    <m/>
    <m/>
    <m/>
    <m/>
    <m/>
    <m/>
    <m/>
    <m/>
    <m/>
    <m/>
    <m/>
    <m/>
    <m/>
    <m/>
    <m/>
    <m/>
    <m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imutatás1" cacheId="0" applyNumberFormats="0" applyBorderFormats="0" applyFontFormats="0" applyPatternFormats="0" applyAlignmentFormats="0" applyWidthHeightFormats="1" dataCaption="Értékek" updatedVersion="4" minRefreshableVersion="3" useAutoFormatting="1" itemPrintTitles="1" createdVersion="4" indent="0" outline="1" outlineData="1" multipleFieldFilters="0">
  <location ref="A3:C80" firstHeaderRow="0" firstDataRow="1" firstDataCol="1"/>
  <pivotFields count="33">
    <pivotField showAll="0"/>
    <pivotField showAll="0"/>
    <pivotField showAll="0"/>
    <pivotField showAll="0"/>
    <pivotField showAll="0"/>
    <pivotField showAll="0"/>
    <pivotField showAll="0"/>
    <pivotField axis="axisRow" showAll="0">
      <items count="73">
        <item m="1" x="70"/>
        <item m="1" x="71"/>
        <item x="47"/>
        <item x="51"/>
        <item x="42"/>
        <item x="45"/>
        <item x="40"/>
        <item x="38"/>
        <item x="7"/>
        <item x="46"/>
        <item x="53"/>
        <item x="5"/>
        <item x="1"/>
        <item x="24"/>
        <item x="35"/>
        <item x="11"/>
        <item x="25"/>
        <item x="36"/>
        <item x="2"/>
        <item x="19"/>
        <item x="28"/>
        <item x="3"/>
        <item x="41"/>
        <item x="23"/>
        <item x="8"/>
        <item x="4"/>
        <item x="12"/>
        <item x="13"/>
        <item x="29"/>
        <item x="27"/>
        <item x="37"/>
        <item x="14"/>
        <item x="17"/>
        <item x="20"/>
        <item x="16"/>
        <item x="18"/>
        <item x="15"/>
        <item x="60"/>
        <item x="43"/>
        <item x="59"/>
        <item x="26"/>
        <item x="31"/>
        <item x="32"/>
        <item x="10"/>
        <item x="63"/>
        <item x="49"/>
        <item x="0"/>
        <item x="22"/>
        <item x="48"/>
        <item x="68"/>
        <item x="66"/>
        <item x="62"/>
        <item x="30"/>
        <item x="9"/>
        <item x="67"/>
        <item sd="0" x="21"/>
        <item sd="0" x="56"/>
        <item x="54"/>
        <item x="64"/>
        <item x="65"/>
        <item x="50"/>
        <item x="34"/>
        <item x="44"/>
        <item x="61"/>
        <item x="57"/>
        <item x="55"/>
        <item x="6"/>
        <item x="58"/>
        <item x="33"/>
        <item x="39"/>
        <item x="52"/>
        <item x="69"/>
        <item t="default"/>
      </items>
    </pivotField>
    <pivotField showAll="0"/>
    <pivotField showAll="0" defaultSubtotal="0"/>
    <pivotField showAll="0" defaultSubtota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6">
        <item m="1" x="4"/>
        <item x="0"/>
        <item x="1"/>
        <item x="2"/>
        <item x="3"/>
        <item t="default"/>
      </items>
    </pivotField>
  </pivotFields>
  <rowFields count="2">
    <field x="32"/>
    <field x="7"/>
  </rowFields>
  <rowItems count="77">
    <i>
      <x v="1"/>
    </i>
    <i r="1">
      <x v="2"/>
    </i>
    <i r="1">
      <x v="3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7"/>
    </i>
    <i r="1">
      <x v="38"/>
    </i>
    <i r="1">
      <x v="39"/>
    </i>
    <i r="1">
      <x v="42"/>
    </i>
    <i r="1">
      <x v="43"/>
    </i>
    <i r="1">
      <x v="44"/>
    </i>
    <i r="1">
      <x v="45"/>
    </i>
    <i r="1">
      <x v="46"/>
    </i>
    <i r="1">
      <x v="48"/>
    </i>
    <i r="1">
      <x v="49"/>
    </i>
    <i r="1">
      <x v="50"/>
    </i>
    <i r="1">
      <x v="51"/>
    </i>
    <i r="1">
      <x v="52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2"/>
    </i>
    <i r="1">
      <x v="63"/>
    </i>
    <i r="1">
      <x v="64"/>
    </i>
    <i r="1">
      <x v="65"/>
    </i>
    <i r="1">
      <x v="67"/>
    </i>
    <i r="1">
      <x v="70"/>
    </i>
    <i>
      <x v="2"/>
    </i>
    <i r="1">
      <x v="4"/>
    </i>
    <i r="1">
      <x v="5"/>
    </i>
    <i r="1">
      <x v="6"/>
    </i>
    <i r="1">
      <x v="7"/>
    </i>
    <i r="1">
      <x v="8"/>
    </i>
    <i r="1">
      <x v="16"/>
    </i>
    <i r="1">
      <x v="24"/>
    </i>
    <i r="1">
      <x v="36"/>
    </i>
    <i r="1">
      <x v="40"/>
    </i>
    <i r="1">
      <x v="41"/>
    </i>
    <i r="1">
      <x v="53"/>
    </i>
    <i r="1">
      <x v="61"/>
    </i>
    <i r="1">
      <x v="66"/>
    </i>
    <i r="1">
      <x v="68"/>
    </i>
    <i r="1">
      <x v="69"/>
    </i>
    <i r="1">
      <x v="70"/>
    </i>
    <i r="1">
      <x v="71"/>
    </i>
    <i>
      <x v="3"/>
    </i>
    <i r="1">
      <x v="47"/>
    </i>
    <i>
      <x v="4"/>
    </i>
    <i r="1">
      <x v="67"/>
    </i>
    <i t="grand">
      <x/>
    </i>
  </rowItems>
  <colFields count="1">
    <field x="-2"/>
  </colFields>
  <colItems count="2">
    <i>
      <x/>
    </i>
    <i i="1">
      <x v="1"/>
    </i>
  </colItems>
  <dataFields count="2">
    <dataField name="Mennyiség / gyakoriság átvizsgál" fld="11" subtotal="count" baseField="30" baseItem="0"/>
    <dataField name="Összeg / gyakoriság átvizsgál2" fld="11" baseField="3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Q57"/>
  <sheetViews>
    <sheetView showZeros="0" tabSelected="1" workbookViewId="0">
      <pane xSplit="5" ySplit="3" topLeftCell="F4" activePane="bottomRight" state="frozen"/>
      <selection activeCell="J31" sqref="J31:J32"/>
      <selection pane="topRight" activeCell="J31" sqref="J31:J32"/>
      <selection pane="bottomLeft" activeCell="J31" sqref="J31:J32"/>
      <selection pane="bottomRight" activeCell="F7" sqref="F7"/>
    </sheetView>
  </sheetViews>
  <sheetFormatPr defaultRowHeight="15"/>
  <cols>
    <col min="1" max="1" width="11" style="2" bestFit="1" customWidth="1"/>
    <col min="2" max="2" width="9.28515625" style="2" bestFit="1" customWidth="1"/>
    <col min="3" max="3" width="10.85546875" style="2" bestFit="1" customWidth="1"/>
    <col min="4" max="5" width="9.5703125" style="2" customWidth="1"/>
    <col min="6" max="9" width="14" style="2" customWidth="1"/>
    <col min="10" max="11" width="18" style="2" customWidth="1"/>
    <col min="12" max="12" width="18" style="46" customWidth="1"/>
    <col min="13" max="15" width="18" style="2" customWidth="1"/>
    <col min="16" max="16384" width="9.140625" style="2"/>
  </cols>
  <sheetData>
    <row r="1" spans="1:17" ht="66.75">
      <c r="A1" s="135" t="s">
        <v>0</v>
      </c>
      <c r="B1" s="138" t="s">
        <v>1</v>
      </c>
      <c r="C1" s="141" t="s">
        <v>2</v>
      </c>
      <c r="D1" s="35" t="s">
        <v>213</v>
      </c>
      <c r="E1" s="36"/>
      <c r="F1" s="1" t="s">
        <v>3</v>
      </c>
      <c r="G1" s="1" t="s">
        <v>4</v>
      </c>
      <c r="H1" s="1" t="s">
        <v>5</v>
      </c>
      <c r="I1" s="1" t="s">
        <v>59</v>
      </c>
      <c r="J1" s="1" t="s">
        <v>60</v>
      </c>
      <c r="K1" s="1" t="s">
        <v>61</v>
      </c>
      <c r="L1" s="1" t="s">
        <v>62</v>
      </c>
      <c r="M1" s="1" t="s">
        <v>63</v>
      </c>
      <c r="N1" s="1" t="s">
        <v>6</v>
      </c>
      <c r="O1" s="1" t="s">
        <v>7</v>
      </c>
      <c r="P1" s="1" t="s">
        <v>8</v>
      </c>
      <c r="Q1" s="1" t="s">
        <v>9</v>
      </c>
    </row>
    <row r="2" spans="1:17">
      <c r="A2" s="136"/>
      <c r="B2" s="139"/>
      <c r="C2" s="142"/>
      <c r="D2" s="37" t="s">
        <v>64</v>
      </c>
      <c r="E2" s="114" t="s">
        <v>65</v>
      </c>
      <c r="F2" s="3" t="s">
        <v>66</v>
      </c>
      <c r="G2" s="3" t="s">
        <v>66</v>
      </c>
      <c r="H2" s="3" t="s">
        <v>66</v>
      </c>
      <c r="I2" s="3" t="s">
        <v>66</v>
      </c>
      <c r="J2" s="3" t="s">
        <v>10</v>
      </c>
      <c r="K2" s="3" t="s">
        <v>10</v>
      </c>
      <c r="L2" s="3" t="s">
        <v>10</v>
      </c>
      <c r="M2" s="3" t="s">
        <v>10</v>
      </c>
      <c r="N2" s="3" t="s">
        <v>10</v>
      </c>
      <c r="O2" s="3" t="s">
        <v>10</v>
      </c>
      <c r="P2" s="3"/>
      <c r="Q2" s="3" t="s">
        <v>11</v>
      </c>
    </row>
    <row r="3" spans="1:17" ht="36.75" customHeight="1" thickBot="1">
      <c r="A3" s="137"/>
      <c r="B3" s="140"/>
      <c r="C3" s="143"/>
      <c r="D3" s="113" t="s">
        <v>12</v>
      </c>
      <c r="E3" s="115" t="s">
        <v>12</v>
      </c>
      <c r="F3" s="4" t="s">
        <v>13</v>
      </c>
      <c r="G3" s="4" t="s">
        <v>13</v>
      </c>
      <c r="H3" s="4" t="s">
        <v>13</v>
      </c>
      <c r="I3" s="4" t="s">
        <v>13</v>
      </c>
      <c r="J3" s="4" t="s">
        <v>14</v>
      </c>
      <c r="K3" s="4" t="s">
        <v>14</v>
      </c>
      <c r="L3" s="4" t="s">
        <v>14</v>
      </c>
      <c r="M3" s="4" t="s">
        <v>14</v>
      </c>
      <c r="N3" s="4" t="s">
        <v>14</v>
      </c>
      <c r="O3" s="4" t="s">
        <v>14</v>
      </c>
      <c r="P3" s="4" t="s">
        <v>14</v>
      </c>
      <c r="Q3" s="4" t="s">
        <v>15</v>
      </c>
    </row>
    <row r="4" spans="1:17" ht="15" customHeight="1">
      <c r="A4" s="132" t="s">
        <v>16</v>
      </c>
      <c r="B4" s="5" t="s">
        <v>17</v>
      </c>
      <c r="C4" s="6">
        <v>1067</v>
      </c>
      <c r="D4" s="7">
        <v>19</v>
      </c>
      <c r="E4" s="8">
        <v>-4</v>
      </c>
      <c r="F4" s="9"/>
      <c r="G4" s="9"/>
      <c r="H4" s="9"/>
      <c r="I4" s="10">
        <f>SUM(F4:H4)</f>
        <v>0</v>
      </c>
      <c r="J4" s="10">
        <f>'kiegészítő munkák I.'!CQ40</f>
        <v>0</v>
      </c>
      <c r="K4" s="10">
        <f>'kiegészítő munkák II.'!AE40</f>
        <v>0</v>
      </c>
      <c r="L4" s="10">
        <f>'kiegészítő munkák III.'!G40</f>
        <v>0</v>
      </c>
      <c r="M4" s="10">
        <f>SUM(J4:L4)</f>
        <v>0</v>
      </c>
      <c r="N4" s="38">
        <f>D4*I4+M4</f>
        <v>0</v>
      </c>
      <c r="O4" s="10">
        <f>E4*I4+'kiegészítő munkák I.'!CR40+'kiegészítő munkák II.'!AF40+'kiegészítő munkák III.'!H40</f>
        <v>0</v>
      </c>
      <c r="P4" s="9"/>
      <c r="Q4" s="9"/>
    </row>
    <row r="5" spans="1:17">
      <c r="A5" s="132"/>
      <c r="B5" s="11" t="s">
        <v>18</v>
      </c>
      <c r="C5" s="90" t="s">
        <v>19</v>
      </c>
      <c r="D5" s="44">
        <v>20</v>
      </c>
      <c r="E5" s="17">
        <v>-8</v>
      </c>
      <c r="F5" s="18"/>
      <c r="G5" s="18"/>
      <c r="H5" s="18"/>
      <c r="I5" s="13">
        <f t="shared" ref="I5:I21" si="0">SUM(F5:H5)</f>
        <v>0</v>
      </c>
      <c r="J5" s="13">
        <f>'kiegészítő munkák I.'!CQ41</f>
        <v>0</v>
      </c>
      <c r="K5" s="13">
        <f>'kiegészítő munkák II.'!AE41</f>
        <v>0</v>
      </c>
      <c r="L5" s="13">
        <f>'kiegészítő munkák III.'!G41</f>
        <v>0</v>
      </c>
      <c r="M5" s="13">
        <f t="shared" ref="M5:M21" si="1">SUM(J5:L5)</f>
        <v>0</v>
      </c>
      <c r="N5" s="39">
        <f t="shared" ref="N5:N21" si="2">D5*I5+M5</f>
        <v>0</v>
      </c>
      <c r="O5" s="13">
        <f>E5*I5+'kiegészítő munkák I.'!CR41+'kiegészítő munkák II.'!AF41+'kiegészítő munkák III.'!H41</f>
        <v>0</v>
      </c>
      <c r="P5" s="14"/>
      <c r="Q5" s="14"/>
    </row>
    <row r="6" spans="1:17">
      <c r="A6" s="132"/>
      <c r="B6" s="11" t="s">
        <v>22</v>
      </c>
      <c r="C6" s="90">
        <v>2006</v>
      </c>
      <c r="D6" s="44">
        <v>2</v>
      </c>
      <c r="E6" s="17"/>
      <c r="F6" s="18"/>
      <c r="G6" s="18"/>
      <c r="H6" s="18"/>
      <c r="I6" s="13">
        <f t="shared" si="0"/>
        <v>0</v>
      </c>
      <c r="J6" s="13">
        <f>'kiegészítő munkák I.'!CQ42</f>
        <v>0</v>
      </c>
      <c r="K6" s="13">
        <f>'kiegészítő munkák II.'!AE42</f>
        <v>0</v>
      </c>
      <c r="L6" s="13">
        <f>'kiegészítő munkák III.'!G42</f>
        <v>0</v>
      </c>
      <c r="M6" s="13">
        <f t="shared" si="1"/>
        <v>0</v>
      </c>
      <c r="N6" s="39">
        <f t="shared" si="2"/>
        <v>0</v>
      </c>
      <c r="O6" s="13">
        <f>E6*I6+'kiegészítő munkák I.'!CR42+'kiegészítő munkák II.'!AF42+'kiegészítő munkák III.'!H42</f>
        <v>0</v>
      </c>
      <c r="P6" s="14"/>
      <c r="Q6" s="14"/>
    </row>
    <row r="7" spans="1:17">
      <c r="A7" s="132"/>
      <c r="B7" s="11" t="s">
        <v>53</v>
      </c>
      <c r="C7" s="90">
        <v>2007</v>
      </c>
      <c r="D7" s="44">
        <v>18</v>
      </c>
      <c r="E7" s="17">
        <v>-12</v>
      </c>
      <c r="F7" s="18"/>
      <c r="G7" s="18"/>
      <c r="H7" s="18"/>
      <c r="I7" s="13">
        <f t="shared" si="0"/>
        <v>0</v>
      </c>
      <c r="J7" s="13">
        <f>'kiegészítő munkák I.'!CQ43</f>
        <v>0</v>
      </c>
      <c r="K7" s="13">
        <f>'kiegészítő munkák II.'!AE43</f>
        <v>0</v>
      </c>
      <c r="L7" s="13">
        <f>'kiegészítő munkák III.'!G43</f>
        <v>0</v>
      </c>
      <c r="M7" s="13">
        <f t="shared" si="1"/>
        <v>0</v>
      </c>
      <c r="N7" s="39">
        <f t="shared" si="2"/>
        <v>0</v>
      </c>
      <c r="O7" s="13">
        <f>E7*I7+'kiegészítő munkák I.'!CR43+'kiegészítő munkák II.'!AF43+'kiegészítő munkák III.'!H43</f>
        <v>0</v>
      </c>
      <c r="P7" s="14"/>
      <c r="Q7" s="14"/>
    </row>
    <row r="8" spans="1:17">
      <c r="A8" s="132"/>
      <c r="B8" s="11" t="s">
        <v>23</v>
      </c>
      <c r="C8" s="90">
        <v>2017</v>
      </c>
      <c r="D8" s="44">
        <v>15</v>
      </c>
      <c r="E8" s="17">
        <v>-10</v>
      </c>
      <c r="F8" s="18"/>
      <c r="G8" s="18"/>
      <c r="H8" s="18"/>
      <c r="I8" s="13">
        <f t="shared" si="0"/>
        <v>0</v>
      </c>
      <c r="J8" s="13">
        <f>'kiegészítő munkák I.'!CQ44</f>
        <v>0</v>
      </c>
      <c r="K8" s="13">
        <f>'kiegészítő munkák II.'!AE44</f>
        <v>0</v>
      </c>
      <c r="L8" s="13">
        <f>'kiegészítő munkák III.'!G44</f>
        <v>0</v>
      </c>
      <c r="M8" s="13">
        <f t="shared" si="1"/>
        <v>0</v>
      </c>
      <c r="N8" s="39">
        <f t="shared" si="2"/>
        <v>0</v>
      </c>
      <c r="O8" s="13">
        <f>E8*I8+'kiegészítő munkák I.'!CR44+'kiegészítő munkák II.'!AF44+'kiegészítő munkák III.'!H44</f>
        <v>0</v>
      </c>
      <c r="P8" s="14"/>
      <c r="Q8" s="14"/>
    </row>
    <row r="9" spans="1:17">
      <c r="A9" s="132"/>
      <c r="B9" s="11" t="s">
        <v>21</v>
      </c>
      <c r="C9" s="90">
        <v>1937</v>
      </c>
      <c r="D9" s="44">
        <v>15</v>
      </c>
      <c r="E9" s="17">
        <v>-10</v>
      </c>
      <c r="F9" s="18"/>
      <c r="G9" s="18"/>
      <c r="H9" s="18"/>
      <c r="I9" s="13">
        <f t="shared" si="0"/>
        <v>0</v>
      </c>
      <c r="J9" s="13">
        <f>'kiegészítő munkák I.'!CQ45</f>
        <v>0</v>
      </c>
      <c r="K9" s="13">
        <f>'kiegészítő munkák II.'!AE45</f>
        <v>0</v>
      </c>
      <c r="L9" s="13">
        <f>'kiegészítő munkák III.'!G45</f>
        <v>0</v>
      </c>
      <c r="M9" s="13">
        <f t="shared" si="1"/>
        <v>0</v>
      </c>
      <c r="N9" s="39">
        <f t="shared" si="2"/>
        <v>0</v>
      </c>
      <c r="O9" s="13">
        <f>E9*I9+'kiegészítő munkák I.'!CR45+'kiegészítő munkák II.'!AF45+'kiegészítő munkák III.'!H45</f>
        <v>0</v>
      </c>
      <c r="P9" s="14"/>
      <c r="Q9" s="14"/>
    </row>
    <row r="10" spans="1:17">
      <c r="A10" s="132"/>
      <c r="B10" s="11" t="s">
        <v>25</v>
      </c>
      <c r="C10" s="90">
        <v>2037</v>
      </c>
      <c r="D10" s="44">
        <v>36</v>
      </c>
      <c r="E10" s="17">
        <v>-25</v>
      </c>
      <c r="F10" s="18"/>
      <c r="G10" s="18"/>
      <c r="H10" s="18"/>
      <c r="I10" s="13">
        <f t="shared" si="0"/>
        <v>0</v>
      </c>
      <c r="J10" s="13">
        <f>'kiegészítő munkák I.'!CQ46</f>
        <v>0</v>
      </c>
      <c r="K10" s="13">
        <f>'kiegészítő munkák II.'!AE46</f>
        <v>0</v>
      </c>
      <c r="L10" s="13">
        <f>'kiegészítő munkák III.'!G46</f>
        <v>0</v>
      </c>
      <c r="M10" s="13">
        <f t="shared" si="1"/>
        <v>0</v>
      </c>
      <c r="N10" s="39">
        <f t="shared" si="2"/>
        <v>0</v>
      </c>
      <c r="O10" s="13">
        <f>E10*I10+'kiegészítő munkák I.'!CR46+'kiegészítő munkák II.'!AF46+'kiegészítő munkák III.'!H46</f>
        <v>0</v>
      </c>
      <c r="P10" s="14"/>
      <c r="Q10" s="14"/>
    </row>
    <row r="11" spans="1:17">
      <c r="A11" s="132"/>
      <c r="B11" s="11" t="s">
        <v>27</v>
      </c>
      <c r="C11" s="90" t="s">
        <v>28</v>
      </c>
      <c r="D11" s="44">
        <v>24</v>
      </c>
      <c r="E11" s="17"/>
      <c r="F11" s="18"/>
      <c r="G11" s="18"/>
      <c r="H11" s="18"/>
      <c r="I11" s="13">
        <f t="shared" si="0"/>
        <v>0</v>
      </c>
      <c r="J11" s="13">
        <f>'kiegészítő munkák I.'!CQ47</f>
        <v>0</v>
      </c>
      <c r="K11" s="13">
        <f>'kiegészítő munkák II.'!AE47</f>
        <v>0</v>
      </c>
      <c r="L11" s="13">
        <f>'kiegészítő munkák III.'!G47</f>
        <v>0</v>
      </c>
      <c r="M11" s="13">
        <f t="shared" si="1"/>
        <v>0</v>
      </c>
      <c r="N11" s="39">
        <f t="shared" si="2"/>
        <v>0</v>
      </c>
      <c r="O11" s="13">
        <f>E11*I11+'kiegészítő munkák I.'!CR47+'kiegészítő munkák II.'!AF47+'kiegészítő munkák III.'!H47</f>
        <v>0</v>
      </c>
      <c r="P11" s="14"/>
      <c r="Q11" s="14"/>
    </row>
    <row r="12" spans="1:17">
      <c r="A12" s="132"/>
      <c r="B12" s="11" t="s">
        <v>24</v>
      </c>
      <c r="C12" s="90" t="s">
        <v>30</v>
      </c>
      <c r="D12" s="44">
        <v>50</v>
      </c>
      <c r="E12" s="17"/>
      <c r="F12" s="18"/>
      <c r="G12" s="18"/>
      <c r="H12" s="18"/>
      <c r="I12" s="13">
        <f t="shared" si="0"/>
        <v>0</v>
      </c>
      <c r="J12" s="13">
        <f>'kiegészítő munkák I.'!CQ48</f>
        <v>0</v>
      </c>
      <c r="K12" s="13">
        <f>'kiegészítő munkák II.'!AE48</f>
        <v>0</v>
      </c>
      <c r="L12" s="13">
        <f>'kiegészítő munkák III.'!G48</f>
        <v>0</v>
      </c>
      <c r="M12" s="13">
        <f t="shared" si="1"/>
        <v>0</v>
      </c>
      <c r="N12" s="39">
        <f t="shared" si="2"/>
        <v>0</v>
      </c>
      <c r="O12" s="13">
        <f>E12*I12+'kiegészítő munkák I.'!CR48+'kiegészítő munkák II.'!AF48+'kiegészítő munkák III.'!H48</f>
        <v>0</v>
      </c>
      <c r="P12" s="14"/>
      <c r="Q12" s="14"/>
    </row>
    <row r="13" spans="1:17" ht="15.75" customHeight="1">
      <c r="A13" s="132"/>
      <c r="B13" s="11" t="s">
        <v>20</v>
      </c>
      <c r="C13" s="90">
        <v>1930</v>
      </c>
      <c r="D13" s="44">
        <v>4</v>
      </c>
      <c r="E13" s="17"/>
      <c r="F13" s="18"/>
      <c r="G13" s="18"/>
      <c r="H13" s="18"/>
      <c r="I13" s="13">
        <f t="shared" si="0"/>
        <v>0</v>
      </c>
      <c r="J13" s="13">
        <f>'kiegészítő munkák I.'!CQ49</f>
        <v>0</v>
      </c>
      <c r="K13" s="13">
        <f>'kiegészítő munkák II.'!AE49</f>
        <v>0</v>
      </c>
      <c r="L13" s="13">
        <f>'kiegészítő munkák III.'!G49</f>
        <v>0</v>
      </c>
      <c r="M13" s="13">
        <f t="shared" si="1"/>
        <v>0</v>
      </c>
      <c r="N13" s="39">
        <f t="shared" si="2"/>
        <v>0</v>
      </c>
      <c r="O13" s="13">
        <f>E13*I13+'kiegészítő munkák I.'!CR49+'kiegészítő munkák II.'!AF49+'kiegészítő munkák III.'!H49</f>
        <v>0</v>
      </c>
      <c r="P13" s="14"/>
      <c r="Q13" s="14"/>
    </row>
    <row r="14" spans="1:17" ht="15.75" customHeight="1">
      <c r="A14" s="132"/>
      <c r="B14" s="11" t="s">
        <v>24</v>
      </c>
      <c r="C14" s="90">
        <v>2030</v>
      </c>
      <c r="D14" s="44">
        <v>13</v>
      </c>
      <c r="E14" s="17"/>
      <c r="F14" s="18"/>
      <c r="G14" s="18"/>
      <c r="H14" s="18"/>
      <c r="I14" s="13">
        <f t="shared" si="0"/>
        <v>0</v>
      </c>
      <c r="J14" s="13">
        <f>'kiegészítő munkák I.'!CQ50</f>
        <v>0</v>
      </c>
      <c r="K14" s="13">
        <f>'kiegészítő munkák II.'!AE50</f>
        <v>0</v>
      </c>
      <c r="L14" s="13">
        <f>'kiegészítő munkák III.'!G50</f>
        <v>0</v>
      </c>
      <c r="M14" s="13">
        <f t="shared" si="1"/>
        <v>0</v>
      </c>
      <c r="N14" s="39">
        <f t="shared" si="2"/>
        <v>0</v>
      </c>
      <c r="O14" s="13">
        <f>E14*I14+'kiegészítő munkák I.'!CR50+'kiegészítő munkák II.'!AF50+'kiegészítő munkák III.'!H50</f>
        <v>0</v>
      </c>
      <c r="P14" s="14"/>
      <c r="Q14" s="14"/>
    </row>
    <row r="15" spans="1:17" ht="15.75" customHeight="1">
      <c r="A15" s="132"/>
      <c r="B15" s="11" t="s">
        <v>29</v>
      </c>
      <c r="C15" s="90">
        <v>3930</v>
      </c>
      <c r="D15" s="44">
        <v>13</v>
      </c>
      <c r="E15" s="17"/>
      <c r="F15" s="18"/>
      <c r="G15" s="18"/>
      <c r="H15" s="18"/>
      <c r="I15" s="13">
        <f t="shared" si="0"/>
        <v>0</v>
      </c>
      <c r="J15" s="13">
        <f>'kiegészítő munkák I.'!CQ51</f>
        <v>0</v>
      </c>
      <c r="K15" s="13">
        <f>'kiegészítő munkák II.'!AE51</f>
        <v>0</v>
      </c>
      <c r="L15" s="13">
        <f>'kiegészítő munkák III.'!G51</f>
        <v>0</v>
      </c>
      <c r="M15" s="13">
        <f t="shared" si="1"/>
        <v>0</v>
      </c>
      <c r="N15" s="39">
        <f t="shared" si="2"/>
        <v>0</v>
      </c>
      <c r="O15" s="13">
        <f>E15*I15+'kiegészítő munkák I.'!CR51+'kiegészítő munkák II.'!AF51+'kiegészítő munkák III.'!H51</f>
        <v>0</v>
      </c>
      <c r="P15" s="14"/>
      <c r="Q15" s="14"/>
    </row>
    <row r="16" spans="1:17" ht="15.75" customHeight="1">
      <c r="A16" s="132"/>
      <c r="B16" s="11" t="s">
        <v>20</v>
      </c>
      <c r="C16" s="90">
        <v>1980</v>
      </c>
      <c r="D16" s="44">
        <v>13</v>
      </c>
      <c r="E16" s="17"/>
      <c r="F16" s="18"/>
      <c r="G16" s="18"/>
      <c r="H16" s="18"/>
      <c r="I16" s="13">
        <f t="shared" si="0"/>
        <v>0</v>
      </c>
      <c r="J16" s="13">
        <f>'kiegészítő munkák I.'!CQ52</f>
        <v>0</v>
      </c>
      <c r="K16" s="13">
        <f>'kiegészítő munkák II.'!AE52</f>
        <v>0</v>
      </c>
      <c r="L16" s="13">
        <f>'kiegészítő munkák III.'!G52</f>
        <v>0</v>
      </c>
      <c r="M16" s="13">
        <f t="shared" si="1"/>
        <v>0</v>
      </c>
      <c r="N16" s="39">
        <f t="shared" si="2"/>
        <v>0</v>
      </c>
      <c r="O16" s="13">
        <f>E16*I16+'kiegészítő munkák I.'!CR52+'kiegészítő munkák II.'!AF52+'kiegészítő munkák III.'!H52</f>
        <v>0</v>
      </c>
      <c r="P16" s="14"/>
      <c r="Q16" s="14"/>
    </row>
    <row r="17" spans="1:17" ht="15.75" customHeight="1">
      <c r="A17" s="132"/>
      <c r="B17" s="11" t="s">
        <v>24</v>
      </c>
      <c r="C17" s="90">
        <v>2080</v>
      </c>
      <c r="D17" s="44">
        <v>5</v>
      </c>
      <c r="E17" s="17"/>
      <c r="F17" s="18"/>
      <c r="G17" s="18"/>
      <c r="H17" s="18"/>
      <c r="I17" s="13">
        <f t="shared" si="0"/>
        <v>0</v>
      </c>
      <c r="J17" s="13">
        <f>'kiegészítő munkák I.'!CQ53</f>
        <v>0</v>
      </c>
      <c r="K17" s="13">
        <f>'kiegészítő munkák II.'!AE53</f>
        <v>0</v>
      </c>
      <c r="L17" s="13">
        <f>'kiegészítő munkák III.'!G53</f>
        <v>0</v>
      </c>
      <c r="M17" s="13">
        <f t="shared" si="1"/>
        <v>0</v>
      </c>
      <c r="N17" s="39">
        <f t="shared" si="2"/>
        <v>0</v>
      </c>
      <c r="O17" s="13">
        <f>E17*I17+'kiegészítő munkák I.'!CR53+'kiegészítő munkák II.'!AF53+'kiegészítő munkák III.'!H53</f>
        <v>0</v>
      </c>
      <c r="P17" s="14"/>
      <c r="Q17" s="14"/>
    </row>
    <row r="18" spans="1:17" ht="15.75" customHeight="1">
      <c r="A18" s="132"/>
      <c r="B18" s="11" t="s">
        <v>29</v>
      </c>
      <c r="C18" s="90">
        <v>3980</v>
      </c>
      <c r="D18" s="44">
        <v>7</v>
      </c>
      <c r="E18" s="17"/>
      <c r="F18" s="18"/>
      <c r="G18" s="18"/>
      <c r="H18" s="18"/>
      <c r="I18" s="13">
        <f t="shared" si="0"/>
        <v>0</v>
      </c>
      <c r="J18" s="13">
        <f>'kiegészítő munkák I.'!CQ54</f>
        <v>0</v>
      </c>
      <c r="K18" s="13">
        <f>'kiegészítő munkák II.'!AE54</f>
        <v>0</v>
      </c>
      <c r="L18" s="13">
        <f>'kiegészítő munkák III.'!G54</f>
        <v>0</v>
      </c>
      <c r="M18" s="13">
        <f t="shared" si="1"/>
        <v>0</v>
      </c>
      <c r="N18" s="39">
        <f t="shared" si="2"/>
        <v>0</v>
      </c>
      <c r="O18" s="13">
        <f>E18*I18+'kiegészítő munkák I.'!CR54+'kiegészítő munkák II.'!AF54+'kiegészítő munkák III.'!H54</f>
        <v>0</v>
      </c>
      <c r="P18" s="14"/>
      <c r="Q18" s="14"/>
    </row>
    <row r="19" spans="1:17">
      <c r="A19" s="132"/>
      <c r="B19" s="11" t="s">
        <v>26</v>
      </c>
      <c r="C19" s="90">
        <v>2070</v>
      </c>
      <c r="D19" s="44">
        <v>6</v>
      </c>
      <c r="E19" s="17"/>
      <c r="F19" s="18"/>
      <c r="G19" s="18"/>
      <c r="H19" s="18"/>
      <c r="I19" s="13">
        <f t="shared" si="0"/>
        <v>0</v>
      </c>
      <c r="J19" s="13">
        <f>'kiegészítő munkák I.'!CQ55</f>
        <v>0</v>
      </c>
      <c r="K19" s="13">
        <f>'kiegészítő munkák II.'!AE55</f>
        <v>0</v>
      </c>
      <c r="L19" s="13">
        <f>'kiegészítő munkák III.'!G55</f>
        <v>0</v>
      </c>
      <c r="M19" s="13">
        <f t="shared" si="1"/>
        <v>0</v>
      </c>
      <c r="N19" s="39">
        <f t="shared" si="2"/>
        <v>0</v>
      </c>
      <c r="O19" s="13">
        <f>E19*I19+'kiegészítő munkák I.'!CR55+'kiegészítő munkák II.'!AF55+'kiegészítő munkák III.'!H55</f>
        <v>0</v>
      </c>
      <c r="P19" s="14"/>
      <c r="Q19" s="14"/>
    </row>
    <row r="20" spans="1:17">
      <c r="A20" s="132"/>
      <c r="B20" s="11" t="s">
        <v>31</v>
      </c>
      <c r="C20" s="90">
        <v>8055</v>
      </c>
      <c r="D20" s="44">
        <v>5</v>
      </c>
      <c r="E20" s="17"/>
      <c r="F20" s="18"/>
      <c r="G20" s="18"/>
      <c r="H20" s="18"/>
      <c r="I20" s="13">
        <f t="shared" si="0"/>
        <v>0</v>
      </c>
      <c r="J20" s="13">
        <f>'kiegészítő munkák I.'!CQ56</f>
        <v>0</v>
      </c>
      <c r="K20" s="13">
        <f>'kiegészítő munkák II.'!AE56</f>
        <v>0</v>
      </c>
      <c r="L20" s="13">
        <f>'kiegészítő munkák III.'!G56</f>
        <v>0</v>
      </c>
      <c r="M20" s="13">
        <f t="shared" si="1"/>
        <v>0</v>
      </c>
      <c r="N20" s="39">
        <f t="shared" si="2"/>
        <v>0</v>
      </c>
      <c r="O20" s="13">
        <f>E20*I20+'kiegészítő munkák I.'!CR56+'kiegészítő munkák II.'!AF56+'kiegészítő munkák III.'!H56</f>
        <v>0</v>
      </c>
      <c r="P20" s="14"/>
      <c r="Q20" s="14"/>
    </row>
    <row r="21" spans="1:17" ht="15.75" thickBot="1">
      <c r="A21" s="133"/>
      <c r="B21" s="19" t="s">
        <v>32</v>
      </c>
      <c r="C21" s="91">
        <v>9580</v>
      </c>
      <c r="D21" s="92">
        <v>10</v>
      </c>
      <c r="E21" s="21"/>
      <c r="F21" s="22"/>
      <c r="G21" s="22"/>
      <c r="H21" s="22"/>
      <c r="I21" s="23">
        <f t="shared" si="0"/>
        <v>0</v>
      </c>
      <c r="J21" s="23">
        <f>'kiegészítő munkák I.'!CQ57</f>
        <v>0</v>
      </c>
      <c r="K21" s="23">
        <f>'kiegészítő munkák II.'!AE57</f>
        <v>0</v>
      </c>
      <c r="L21" s="23">
        <f>'kiegészítő munkák III.'!G57</f>
        <v>0</v>
      </c>
      <c r="M21" s="23">
        <f t="shared" si="1"/>
        <v>0</v>
      </c>
      <c r="N21" s="40">
        <f t="shared" si="2"/>
        <v>0</v>
      </c>
      <c r="O21" s="23">
        <f>E21*I21+'kiegészítő munkák I.'!CR57+'kiegészítő munkák II.'!AF57+'kiegészítő munkák III.'!H57</f>
        <v>0</v>
      </c>
      <c r="P21" s="22"/>
      <c r="Q21" s="22"/>
    </row>
    <row r="22" spans="1:17" ht="15.75" thickBot="1">
      <c r="A22" s="24" t="s">
        <v>33</v>
      </c>
      <c r="B22" s="25"/>
      <c r="C22" s="26"/>
      <c r="D22" s="27">
        <f>SUM(D4:D21)</f>
        <v>275</v>
      </c>
      <c r="E22" s="28">
        <f>SUM(E4:E21)</f>
        <v>-69</v>
      </c>
      <c r="F22" s="29"/>
      <c r="G22" s="29"/>
      <c r="H22" s="29"/>
      <c r="I22" s="29"/>
      <c r="J22" s="29"/>
      <c r="K22" s="29"/>
      <c r="L22" s="29"/>
      <c r="M22" s="29">
        <f>SUM(M4:M21)</f>
        <v>0</v>
      </c>
      <c r="N22" s="29">
        <f>SUM(N4:N21)</f>
        <v>0</v>
      </c>
      <c r="O22" s="29">
        <f>SUM(O4:O21)</f>
        <v>0</v>
      </c>
      <c r="P22" s="29"/>
      <c r="Q22" s="29"/>
    </row>
    <row r="23" spans="1:17">
      <c r="A23" s="134" t="s">
        <v>34</v>
      </c>
      <c r="B23" s="5" t="s">
        <v>54</v>
      </c>
      <c r="C23" s="93" t="s">
        <v>55</v>
      </c>
      <c r="D23" s="94">
        <v>15</v>
      </c>
      <c r="E23" s="8">
        <v>-10</v>
      </c>
      <c r="F23" s="9"/>
      <c r="G23" s="9"/>
      <c r="H23" s="9"/>
      <c r="I23" s="10">
        <f t="shared" ref="I23:I35" si="3">SUM(F23:H23)</f>
        <v>0</v>
      </c>
      <c r="J23" s="10">
        <f>'kiegészítő munkák I.'!CQ59</f>
        <v>0</v>
      </c>
      <c r="K23" s="10">
        <f>'kiegészítő munkák II.'!AE59</f>
        <v>0</v>
      </c>
      <c r="L23" s="10">
        <f>'kiegészítő munkák III.'!G59</f>
        <v>0</v>
      </c>
      <c r="M23" s="10">
        <f t="shared" ref="M23:M35" si="4">SUM(J23:L23)</f>
        <v>0</v>
      </c>
      <c r="N23" s="38">
        <f t="shared" ref="N23:N35" si="5">D23*I23+M23</f>
        <v>0</v>
      </c>
      <c r="O23" s="10">
        <f>E23*I23+'kiegészítő munkák I.'!CR59+'kiegészítő munkák II.'!AF59+'kiegészítő munkák III.'!H59</f>
        <v>0</v>
      </c>
      <c r="P23" s="9"/>
      <c r="Q23" s="9"/>
    </row>
    <row r="24" spans="1:17">
      <c r="A24" s="132"/>
      <c r="B24" s="15" t="s">
        <v>56</v>
      </c>
      <c r="C24" s="42" t="s">
        <v>57</v>
      </c>
      <c r="D24" s="44">
        <v>35</v>
      </c>
      <c r="E24" s="17">
        <v>-25</v>
      </c>
      <c r="F24" s="18"/>
      <c r="G24" s="18"/>
      <c r="H24" s="18"/>
      <c r="I24" s="13">
        <f t="shared" si="3"/>
        <v>0</v>
      </c>
      <c r="J24" s="13">
        <f>'kiegészítő munkák I.'!CQ60</f>
        <v>0</v>
      </c>
      <c r="K24" s="13">
        <f>'kiegészítő munkák II.'!AE60</f>
        <v>0</v>
      </c>
      <c r="L24" s="13">
        <f>'kiegészítő munkák III.'!G60</f>
        <v>0</v>
      </c>
      <c r="M24" s="13">
        <f t="shared" si="4"/>
        <v>0</v>
      </c>
      <c r="N24" s="39">
        <f t="shared" si="5"/>
        <v>0</v>
      </c>
      <c r="O24" s="13">
        <f>E24*I24+'kiegészítő munkák I.'!CR60+'kiegészítő munkák II.'!AF60+'kiegészítő munkák III.'!H60</f>
        <v>0</v>
      </c>
      <c r="P24" s="18"/>
      <c r="Q24" s="18"/>
    </row>
    <row r="25" spans="1:17">
      <c r="A25" s="132"/>
      <c r="B25" s="15" t="s">
        <v>35</v>
      </c>
      <c r="C25" s="42">
        <v>1071</v>
      </c>
      <c r="D25" s="44">
        <v>7</v>
      </c>
      <c r="E25" s="17"/>
      <c r="F25" s="18"/>
      <c r="G25" s="18"/>
      <c r="H25" s="18"/>
      <c r="I25" s="13">
        <f t="shared" si="3"/>
        <v>0</v>
      </c>
      <c r="J25" s="13">
        <f>'kiegészítő munkák I.'!CQ61</f>
        <v>0</v>
      </c>
      <c r="K25" s="13">
        <f>'kiegészítő munkák II.'!AE61</f>
        <v>0</v>
      </c>
      <c r="L25" s="13">
        <f>'kiegészítő munkák III.'!G61</f>
        <v>0</v>
      </c>
      <c r="M25" s="13">
        <f t="shared" si="4"/>
        <v>0</v>
      </c>
      <c r="N25" s="39">
        <f t="shared" si="5"/>
        <v>0</v>
      </c>
      <c r="O25" s="13">
        <f>E25*I25+'kiegészítő munkák I.'!CR61+'kiegészítő munkák II.'!AF61+'kiegészítő munkák III.'!H61</f>
        <v>0</v>
      </c>
      <c r="P25" s="18"/>
      <c r="Q25" s="18"/>
    </row>
    <row r="26" spans="1:17">
      <c r="A26" s="132"/>
      <c r="B26" s="15" t="s">
        <v>36</v>
      </c>
      <c r="C26" s="42">
        <v>2071</v>
      </c>
      <c r="D26" s="44">
        <v>18</v>
      </c>
      <c r="E26" s="17"/>
      <c r="F26" s="18"/>
      <c r="G26" s="18"/>
      <c r="H26" s="18"/>
      <c r="I26" s="13">
        <f t="shared" si="3"/>
        <v>0</v>
      </c>
      <c r="J26" s="13">
        <f>'kiegészítő munkák I.'!CQ62</f>
        <v>0</v>
      </c>
      <c r="K26" s="13">
        <f>'kiegészítő munkák II.'!AE62</f>
        <v>0</v>
      </c>
      <c r="L26" s="13">
        <f>'kiegészítő munkák III.'!G62</f>
        <v>0</v>
      </c>
      <c r="M26" s="13">
        <f t="shared" si="4"/>
        <v>0</v>
      </c>
      <c r="N26" s="39">
        <f t="shared" si="5"/>
        <v>0</v>
      </c>
      <c r="O26" s="13">
        <f>E26*I26+'kiegészítő munkák I.'!CR62+'kiegészítő munkák II.'!AF62+'kiegészítő munkák III.'!H62</f>
        <v>0</v>
      </c>
      <c r="P26" s="18"/>
      <c r="Q26" s="18"/>
    </row>
    <row r="27" spans="1:17">
      <c r="A27" s="132"/>
      <c r="B27" s="15" t="s">
        <v>37</v>
      </c>
      <c r="C27" s="42">
        <v>2191</v>
      </c>
      <c r="D27" s="44">
        <v>7</v>
      </c>
      <c r="E27" s="17"/>
      <c r="F27" s="18"/>
      <c r="G27" s="18"/>
      <c r="H27" s="18"/>
      <c r="I27" s="13">
        <f t="shared" si="3"/>
        <v>0</v>
      </c>
      <c r="J27" s="13">
        <f>'kiegészítő munkák I.'!CQ63</f>
        <v>0</v>
      </c>
      <c r="K27" s="13">
        <f>'kiegészítő munkák II.'!AE63</f>
        <v>0</v>
      </c>
      <c r="L27" s="13">
        <f>'kiegészítő munkák III.'!G63</f>
        <v>0</v>
      </c>
      <c r="M27" s="13">
        <f t="shared" si="4"/>
        <v>0</v>
      </c>
      <c r="N27" s="39">
        <f t="shared" si="5"/>
        <v>0</v>
      </c>
      <c r="O27" s="13">
        <f>E27*I27+'kiegészítő munkák I.'!CR63+'kiegészítő munkák II.'!AF63+'kiegészítő munkák III.'!H63</f>
        <v>0</v>
      </c>
      <c r="P27" s="18"/>
      <c r="Q27" s="18"/>
    </row>
    <row r="28" spans="1:17">
      <c r="A28" s="132"/>
      <c r="B28" s="15" t="s">
        <v>38</v>
      </c>
      <c r="C28" s="42">
        <v>3091</v>
      </c>
      <c r="D28" s="44">
        <v>3</v>
      </c>
      <c r="E28" s="17"/>
      <c r="F28" s="18"/>
      <c r="G28" s="18"/>
      <c r="H28" s="18"/>
      <c r="I28" s="13">
        <f t="shared" si="3"/>
        <v>0</v>
      </c>
      <c r="J28" s="13">
        <f>'kiegészítő munkák I.'!CQ64</f>
        <v>0</v>
      </c>
      <c r="K28" s="13">
        <f>'kiegészítő munkák II.'!AE64</f>
        <v>0</v>
      </c>
      <c r="L28" s="13">
        <f>'kiegészítő munkák III.'!G64</f>
        <v>0</v>
      </c>
      <c r="M28" s="13">
        <f t="shared" si="4"/>
        <v>0</v>
      </c>
      <c r="N28" s="39">
        <f t="shared" si="5"/>
        <v>0</v>
      </c>
      <c r="O28" s="13">
        <f>E28*I28+'kiegészítő munkák I.'!CR64+'kiegészítő munkák II.'!AF64+'kiegészítő munkák III.'!H64</f>
        <v>0</v>
      </c>
      <c r="P28" s="18"/>
      <c r="Q28" s="18"/>
    </row>
    <row r="29" spans="1:17">
      <c r="A29" s="132"/>
      <c r="B29" s="15" t="s">
        <v>39</v>
      </c>
      <c r="C29" s="42">
        <v>5980</v>
      </c>
      <c r="D29" s="44">
        <v>8</v>
      </c>
      <c r="E29" s="17">
        <v>-4</v>
      </c>
      <c r="F29" s="18"/>
      <c r="G29" s="18"/>
      <c r="H29" s="18"/>
      <c r="I29" s="13">
        <f t="shared" si="3"/>
        <v>0</v>
      </c>
      <c r="J29" s="13">
        <f>'kiegészítő munkák I.'!CQ65</f>
        <v>0</v>
      </c>
      <c r="K29" s="13">
        <f>'kiegészítő munkák II.'!AE65</f>
        <v>0</v>
      </c>
      <c r="L29" s="13">
        <f>'kiegészítő munkák III.'!G65</f>
        <v>0</v>
      </c>
      <c r="M29" s="13">
        <f t="shared" si="4"/>
        <v>0</v>
      </c>
      <c r="N29" s="39">
        <f t="shared" si="5"/>
        <v>0</v>
      </c>
      <c r="O29" s="13">
        <f>E29*I29+'kiegészítő munkák I.'!CR65+'kiegészítő munkák II.'!AF65+'kiegészítő munkák III.'!H65</f>
        <v>0</v>
      </c>
      <c r="P29" s="18"/>
      <c r="Q29" s="18"/>
    </row>
    <row r="30" spans="1:17">
      <c r="A30" s="132"/>
      <c r="B30" s="41" t="s">
        <v>40</v>
      </c>
      <c r="C30" s="42">
        <v>7080</v>
      </c>
      <c r="D30" s="44">
        <v>6</v>
      </c>
      <c r="E30" s="43">
        <v>-6</v>
      </c>
      <c r="F30" s="18"/>
      <c r="G30" s="18"/>
      <c r="H30" s="18"/>
      <c r="I30" s="13">
        <f t="shared" si="3"/>
        <v>0</v>
      </c>
      <c r="J30" s="13">
        <f>'kiegészítő munkák I.'!CQ66</f>
        <v>0</v>
      </c>
      <c r="K30" s="13">
        <f>'kiegészítő munkák II.'!AE66</f>
        <v>0</v>
      </c>
      <c r="L30" s="13">
        <f>'kiegészítő munkák III.'!G66</f>
        <v>0</v>
      </c>
      <c r="M30" s="13">
        <f t="shared" si="4"/>
        <v>0</v>
      </c>
      <c r="N30" s="39">
        <f t="shared" si="5"/>
        <v>0</v>
      </c>
      <c r="O30" s="13">
        <f>E30*I30+'kiegészítő munkák I.'!CR66+'kiegészítő munkák II.'!AF66+'kiegészítő munkák III.'!H66</f>
        <v>0</v>
      </c>
      <c r="P30" s="18"/>
      <c r="Q30" s="18"/>
    </row>
    <row r="31" spans="1:17">
      <c r="A31" s="132"/>
      <c r="B31" s="15" t="s">
        <v>41</v>
      </c>
      <c r="C31" s="42">
        <v>8891</v>
      </c>
      <c r="D31" s="44">
        <v>7</v>
      </c>
      <c r="E31" s="17"/>
      <c r="F31" s="18"/>
      <c r="G31" s="18"/>
      <c r="H31" s="18"/>
      <c r="I31" s="13">
        <f t="shared" si="3"/>
        <v>0</v>
      </c>
      <c r="J31" s="13">
        <f>'kiegészítő munkák I.'!CQ67</f>
        <v>0</v>
      </c>
      <c r="K31" s="13">
        <f>'kiegészítő munkák II.'!AE67</f>
        <v>0</v>
      </c>
      <c r="L31" s="13">
        <f>'kiegészítő munkák III.'!G67</f>
        <v>0</v>
      </c>
      <c r="M31" s="13">
        <f t="shared" si="4"/>
        <v>0</v>
      </c>
      <c r="N31" s="39">
        <f t="shared" si="5"/>
        <v>0</v>
      </c>
      <c r="O31" s="13">
        <f>E31*I31+'kiegészítő munkák I.'!CR67+'kiegészítő munkák II.'!AF67+'kiegészítő munkák III.'!H67</f>
        <v>0</v>
      </c>
      <c r="P31" s="18"/>
      <c r="Q31" s="18"/>
    </row>
    <row r="32" spans="1:17">
      <c r="A32" s="132"/>
      <c r="B32" s="15" t="s">
        <v>42</v>
      </c>
      <c r="C32" s="42" t="s">
        <v>43</v>
      </c>
      <c r="D32" s="44">
        <v>5</v>
      </c>
      <c r="E32" s="17"/>
      <c r="F32" s="18"/>
      <c r="G32" s="18"/>
      <c r="H32" s="18"/>
      <c r="I32" s="13">
        <f t="shared" si="3"/>
        <v>0</v>
      </c>
      <c r="J32" s="13">
        <f>'kiegészítő munkák I.'!CQ68</f>
        <v>0</v>
      </c>
      <c r="K32" s="13">
        <f>'kiegészítő munkák II.'!AE68</f>
        <v>0</v>
      </c>
      <c r="L32" s="13">
        <f>'kiegészítő munkák III.'!G68</f>
        <v>0</v>
      </c>
      <c r="M32" s="13">
        <f t="shared" si="4"/>
        <v>0</v>
      </c>
      <c r="N32" s="39">
        <f t="shared" si="5"/>
        <v>0</v>
      </c>
      <c r="O32" s="13">
        <f>E32*I32+'kiegészítő munkák I.'!CR68+'kiegészítő munkák II.'!AF68+'kiegészítő munkák III.'!H68</f>
        <v>0</v>
      </c>
      <c r="P32" s="18"/>
      <c r="Q32" s="18"/>
    </row>
    <row r="33" spans="1:17">
      <c r="A33" s="132"/>
      <c r="B33" s="15"/>
      <c r="C33" s="42">
        <v>7191</v>
      </c>
      <c r="D33" s="44">
        <v>6</v>
      </c>
      <c r="E33" s="17"/>
      <c r="F33" s="18"/>
      <c r="G33" s="18"/>
      <c r="H33" s="18"/>
      <c r="I33" s="13">
        <f t="shared" si="3"/>
        <v>0</v>
      </c>
      <c r="J33" s="13">
        <f>'kiegészítő munkák I.'!CQ69</f>
        <v>0</v>
      </c>
      <c r="K33" s="13">
        <f>'kiegészítő munkák II.'!AE69</f>
        <v>0</v>
      </c>
      <c r="L33" s="13">
        <f>'kiegészítő munkák III.'!G69</f>
        <v>0</v>
      </c>
      <c r="M33" s="13">
        <f t="shared" si="4"/>
        <v>0</v>
      </c>
      <c r="N33" s="39">
        <f t="shared" si="5"/>
        <v>0</v>
      </c>
      <c r="O33" s="13">
        <f>E33*I33+'kiegészítő munkák I.'!CR69+'kiegészítő munkák II.'!AF69+'kiegészítő munkák III.'!H69</f>
        <v>0</v>
      </c>
      <c r="P33" s="18"/>
      <c r="Q33" s="18"/>
    </row>
    <row r="34" spans="1:17">
      <c r="A34" s="132"/>
      <c r="B34" s="15" t="s">
        <v>58</v>
      </c>
      <c r="C34" s="42">
        <v>9591</v>
      </c>
      <c r="D34" s="44">
        <v>5</v>
      </c>
      <c r="E34" s="17"/>
      <c r="F34" s="18"/>
      <c r="G34" s="18"/>
      <c r="H34" s="18"/>
      <c r="I34" s="13">
        <f t="shared" si="3"/>
        <v>0</v>
      </c>
      <c r="J34" s="13">
        <f>'kiegészítő munkák I.'!CQ70</f>
        <v>0</v>
      </c>
      <c r="K34" s="13">
        <f>'kiegészítő munkák II.'!AE70</f>
        <v>0</v>
      </c>
      <c r="L34" s="13">
        <f>'kiegészítő munkák III.'!G70</f>
        <v>0</v>
      </c>
      <c r="M34" s="13">
        <f t="shared" si="4"/>
        <v>0</v>
      </c>
      <c r="N34" s="39">
        <f t="shared" si="5"/>
        <v>0</v>
      </c>
      <c r="O34" s="13">
        <f>E34*I34+'kiegészítő munkák I.'!CR70+'kiegészítő munkák II.'!AF70+'kiegészítő munkák III.'!H70</f>
        <v>0</v>
      </c>
      <c r="P34" s="18"/>
      <c r="Q34" s="18"/>
    </row>
    <row r="35" spans="1:17" ht="15.75" thickBot="1">
      <c r="A35" s="133"/>
      <c r="B35" s="19" t="s">
        <v>44</v>
      </c>
      <c r="C35" s="91" t="s">
        <v>45</v>
      </c>
      <c r="D35" s="92">
        <v>4</v>
      </c>
      <c r="E35" s="21"/>
      <c r="F35" s="22"/>
      <c r="G35" s="22"/>
      <c r="H35" s="22"/>
      <c r="I35" s="23">
        <f t="shared" si="3"/>
        <v>0</v>
      </c>
      <c r="J35" s="23">
        <f>'kiegészítő munkák I.'!CQ71</f>
        <v>0</v>
      </c>
      <c r="K35" s="23">
        <f>'kiegészítő munkák II.'!AE71</f>
        <v>0</v>
      </c>
      <c r="L35" s="23">
        <f>'kiegészítő munkák III.'!G71</f>
        <v>0</v>
      </c>
      <c r="M35" s="23">
        <f t="shared" si="4"/>
        <v>0</v>
      </c>
      <c r="N35" s="40">
        <f t="shared" si="5"/>
        <v>0</v>
      </c>
      <c r="O35" s="23">
        <f>E35*I35+'kiegészítő munkák I.'!CR71+'kiegészítő munkák II.'!AF71+'kiegészítő munkák III.'!H71</f>
        <v>0</v>
      </c>
      <c r="P35" s="22"/>
      <c r="Q35" s="22"/>
    </row>
    <row r="36" spans="1:17" ht="15.75" thickBot="1">
      <c r="A36" s="30" t="s">
        <v>46</v>
      </c>
      <c r="B36" s="25"/>
      <c r="C36" s="26"/>
      <c r="D36" s="27">
        <f>SUM(D23:D35)</f>
        <v>126</v>
      </c>
      <c r="E36" s="28">
        <f>SUM(E23:E35)</f>
        <v>-45</v>
      </c>
      <c r="F36" s="29"/>
      <c r="G36" s="29"/>
      <c r="H36" s="29"/>
      <c r="I36" s="29"/>
      <c r="J36" s="29"/>
      <c r="K36" s="29"/>
      <c r="L36" s="29"/>
      <c r="M36" s="29">
        <f>SUM(M23:M35)</f>
        <v>0</v>
      </c>
      <c r="N36" s="29">
        <f>SUM(N23:N35)</f>
        <v>0</v>
      </c>
      <c r="O36" s="29">
        <f>SUM(O23:O35)</f>
        <v>0</v>
      </c>
      <c r="P36" s="29"/>
      <c r="Q36" s="29"/>
    </row>
    <row r="37" spans="1:17">
      <c r="D37" s="45">
        <f>D22+D36</f>
        <v>401</v>
      </c>
      <c r="L37" s="2"/>
      <c r="N37" s="46"/>
    </row>
    <row r="38" spans="1:17" ht="15.75">
      <c r="A38" s="47" t="s">
        <v>67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8"/>
      <c r="O38" s="47"/>
      <c r="P38" s="47"/>
      <c r="Q38" s="47"/>
    </row>
    <row r="39" spans="1:17" ht="15.75">
      <c r="A39" s="47" t="s">
        <v>68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8"/>
      <c r="O39" s="47"/>
      <c r="P39" s="47"/>
      <c r="Q39" s="47"/>
    </row>
    <row r="40" spans="1:17" ht="15.75">
      <c r="A40" s="47" t="s">
        <v>69</v>
      </c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8"/>
      <c r="O40" s="47"/>
      <c r="P40" s="47"/>
      <c r="Q40" s="47"/>
    </row>
    <row r="41" spans="1:17" ht="15.75">
      <c r="A41" s="47" t="s">
        <v>70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8"/>
      <c r="O41" s="47"/>
      <c r="P41" s="47"/>
      <c r="Q41" s="47"/>
    </row>
    <row r="42" spans="1:17" ht="15.75">
      <c r="A42" s="49" t="s">
        <v>71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8"/>
      <c r="O42" s="47"/>
      <c r="P42" s="47"/>
      <c r="Q42" s="47"/>
    </row>
    <row r="43" spans="1:17">
      <c r="L43" s="2"/>
      <c r="N43" s="46"/>
    </row>
    <row r="44" spans="1:17">
      <c r="A44" s="131" t="s">
        <v>47</v>
      </c>
      <c r="B44" s="131"/>
      <c r="C44" s="131"/>
      <c r="D44" s="131"/>
      <c r="E44" s="131"/>
      <c r="I44" s="31"/>
      <c r="J44" s="31"/>
      <c r="K44" s="31"/>
      <c r="L44" s="31"/>
      <c r="M44" s="31"/>
      <c r="N44" s="46"/>
    </row>
    <row r="45" spans="1:17">
      <c r="A45" s="129" t="s">
        <v>48</v>
      </c>
      <c r="B45" s="130"/>
      <c r="C45" s="130"/>
      <c r="D45" s="130"/>
      <c r="E45" s="130"/>
      <c r="F45" s="32">
        <f>SUMPRODUCT(D4:D21,F4:F21)</f>
        <v>0</v>
      </c>
      <c r="L45" s="2"/>
      <c r="N45" s="46"/>
    </row>
    <row r="46" spans="1:17">
      <c r="A46" s="129" t="s">
        <v>49</v>
      </c>
      <c r="B46" s="130"/>
      <c r="C46" s="130"/>
      <c r="D46" s="130"/>
      <c r="E46" s="130"/>
      <c r="F46" s="32">
        <f>SUMPRODUCT(D4:D21,H4:H21)</f>
        <v>0</v>
      </c>
      <c r="L46" s="2"/>
      <c r="N46" s="46"/>
    </row>
    <row r="47" spans="1:17">
      <c r="A47" s="129" t="s">
        <v>50</v>
      </c>
      <c r="B47" s="130"/>
      <c r="C47" s="130"/>
      <c r="D47" s="130"/>
      <c r="E47" s="130"/>
      <c r="F47" s="32">
        <f>SUMPRODUCT(D4:D21,G4:G21)</f>
        <v>0</v>
      </c>
      <c r="L47" s="2"/>
      <c r="N47" s="46"/>
    </row>
    <row r="48" spans="1:17">
      <c r="A48" s="129" t="s">
        <v>51</v>
      </c>
      <c r="B48" s="130"/>
      <c r="C48" s="130"/>
      <c r="D48" s="130"/>
      <c r="E48" s="130"/>
      <c r="F48" s="33">
        <f>M22</f>
        <v>0</v>
      </c>
      <c r="L48" s="2"/>
      <c r="N48" s="46"/>
    </row>
    <row r="49" spans="1:14" ht="15.75" thickBot="1">
      <c r="A49" s="129" t="s">
        <v>212</v>
      </c>
      <c r="B49" s="130"/>
      <c r="C49" s="130"/>
      <c r="D49" s="130"/>
      <c r="E49" s="130"/>
      <c r="F49" s="51"/>
      <c r="L49" s="2"/>
      <c r="N49" s="46"/>
    </row>
    <row r="50" spans="1:14" ht="15.75" thickBot="1">
      <c r="F50" s="34">
        <f>SUM(F45:F49)</f>
        <v>0</v>
      </c>
      <c r="J50" s="31"/>
      <c r="K50" s="31"/>
      <c r="L50" s="31"/>
      <c r="M50" s="31"/>
      <c r="N50" s="50"/>
    </row>
    <row r="51" spans="1:14">
      <c r="A51" s="131" t="s">
        <v>52</v>
      </c>
      <c r="B51" s="131"/>
      <c r="C51" s="131"/>
      <c r="D51" s="131"/>
      <c r="E51" s="131"/>
      <c r="F51" s="31"/>
      <c r="L51" s="2"/>
      <c r="N51" s="46"/>
    </row>
    <row r="52" spans="1:14">
      <c r="A52" s="129" t="s">
        <v>48</v>
      </c>
      <c r="B52" s="130"/>
      <c r="C52" s="130"/>
      <c r="D52" s="130"/>
      <c r="E52" s="130"/>
      <c r="F52" s="32">
        <f>SUMPRODUCT(D23:D35,F23:F35)</f>
        <v>0</v>
      </c>
      <c r="L52" s="2"/>
      <c r="N52" s="46"/>
    </row>
    <row r="53" spans="1:14">
      <c r="A53" s="129" t="s">
        <v>49</v>
      </c>
      <c r="B53" s="130"/>
      <c r="C53" s="130"/>
      <c r="D53" s="130"/>
      <c r="E53" s="130"/>
      <c r="F53" s="32">
        <f>SUMPRODUCT(D23:D35,H23:H35)</f>
        <v>0</v>
      </c>
      <c r="L53" s="2"/>
      <c r="N53" s="46"/>
    </row>
    <row r="54" spans="1:14">
      <c r="A54" s="129" t="s">
        <v>50</v>
      </c>
      <c r="B54" s="130"/>
      <c r="C54" s="130"/>
      <c r="D54" s="130"/>
      <c r="E54" s="130"/>
      <c r="F54" s="32">
        <f>SUMPRODUCT(D23:D35,G23:G35)</f>
        <v>0</v>
      </c>
      <c r="L54" s="2"/>
      <c r="N54" s="46"/>
    </row>
    <row r="55" spans="1:14">
      <c r="A55" s="129" t="s">
        <v>51</v>
      </c>
      <c r="B55" s="130"/>
      <c r="C55" s="130"/>
      <c r="D55" s="130"/>
      <c r="E55" s="130"/>
      <c r="F55" s="32">
        <f>N36-SUM(F52:F54)</f>
        <v>0</v>
      </c>
      <c r="L55" s="2"/>
      <c r="N55" s="46"/>
    </row>
    <row r="56" spans="1:14" ht="15.75" thickBot="1">
      <c r="A56" s="129" t="s">
        <v>212</v>
      </c>
      <c r="B56" s="130"/>
      <c r="C56" s="130"/>
      <c r="D56" s="130"/>
      <c r="E56" s="130"/>
      <c r="F56" s="51"/>
      <c r="L56" s="2"/>
      <c r="N56" s="46"/>
    </row>
    <row r="57" spans="1:14" ht="15.75" thickBot="1">
      <c r="F57" s="34">
        <f>SUM(F52:F56)</f>
        <v>0</v>
      </c>
      <c r="J57" s="31"/>
      <c r="K57" s="31"/>
      <c r="L57" s="31"/>
      <c r="M57" s="31"/>
      <c r="N57" s="50"/>
    </row>
  </sheetData>
  <sheetProtection password="CAFB" sheet="1" objects="1" scenarios="1" selectLockedCells="1"/>
  <mergeCells count="17">
    <mergeCell ref="A44:E44"/>
    <mergeCell ref="A4:A21"/>
    <mergeCell ref="A23:A35"/>
    <mergeCell ref="A45:E45"/>
    <mergeCell ref="A1:A3"/>
    <mergeCell ref="B1:B3"/>
    <mergeCell ref="C1:C3"/>
    <mergeCell ref="A46:E46"/>
    <mergeCell ref="A47:E47"/>
    <mergeCell ref="A48:E48"/>
    <mergeCell ref="A49:E49"/>
    <mergeCell ref="A51:E51"/>
    <mergeCell ref="A52:E52"/>
    <mergeCell ref="A53:E53"/>
    <mergeCell ref="A54:E54"/>
    <mergeCell ref="A55:E55"/>
    <mergeCell ref="A56:E56"/>
  </mergeCells>
  <printOptions horizontalCentered="1" verticalCentered="1"/>
  <pageMargins left="0" right="0" top="0" bottom="0" header="0.31496062992125984" footer="0.31496062992125984"/>
  <pageSetup paperSize="8" scale="97" orientation="landscape" r:id="rId1"/>
  <ignoredErrors>
    <ignoredError sqref="J4:J35 K4:K35 L22 L4:L21 L23:L35" unlockedFormula="1"/>
    <ignoredError sqref="M22" formula="1"/>
    <ignoredError sqref="I4:I35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>
    <pageSetUpPr fitToPage="1"/>
  </sheetPr>
  <dimension ref="A1:CR72"/>
  <sheetViews>
    <sheetView showZeros="0" zoomScale="75" zoomScaleNormal="7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M27" sqref="M27"/>
    </sheetView>
  </sheetViews>
  <sheetFormatPr defaultRowHeight="15"/>
  <cols>
    <col min="1" max="3" width="9.140625" style="2"/>
    <col min="4" max="93" width="14" style="2" customWidth="1"/>
    <col min="94" max="94" width="10.28515625" style="2" bestFit="1" customWidth="1"/>
    <col min="95" max="96" width="14.42578125" style="2" customWidth="1"/>
    <col min="97" max="97" width="10.28515625" style="2" bestFit="1" customWidth="1"/>
    <col min="98" max="98" width="12.28515625" style="2" bestFit="1" customWidth="1"/>
    <col min="99" max="99" width="12.85546875" style="2" bestFit="1" customWidth="1"/>
    <col min="100" max="16384" width="9.140625" style="2"/>
  </cols>
  <sheetData>
    <row r="1" spans="1:93" ht="51.75" thickBot="1">
      <c r="A1" s="52" t="s">
        <v>72</v>
      </c>
      <c r="B1" s="53" t="s">
        <v>1</v>
      </c>
      <c r="C1" s="54" t="s">
        <v>2</v>
      </c>
      <c r="D1" s="55" t="s">
        <v>159</v>
      </c>
      <c r="E1" s="56" t="s">
        <v>73</v>
      </c>
      <c r="F1" s="55" t="s">
        <v>160</v>
      </c>
      <c r="G1" s="56" t="s">
        <v>73</v>
      </c>
      <c r="H1" s="55" t="s">
        <v>161</v>
      </c>
      <c r="I1" s="56" t="s">
        <v>73</v>
      </c>
      <c r="J1" s="55" t="s">
        <v>162</v>
      </c>
      <c r="K1" s="56" t="s">
        <v>73</v>
      </c>
      <c r="L1" s="55" t="s">
        <v>163</v>
      </c>
      <c r="M1" s="56" t="s">
        <v>73</v>
      </c>
      <c r="N1" s="55" t="s">
        <v>164</v>
      </c>
      <c r="O1" s="56" t="s">
        <v>73</v>
      </c>
      <c r="P1" s="55" t="s">
        <v>165</v>
      </c>
      <c r="Q1" s="56" t="s">
        <v>73</v>
      </c>
      <c r="R1" s="55" t="s">
        <v>74</v>
      </c>
      <c r="S1" s="56" t="s">
        <v>73</v>
      </c>
      <c r="T1" s="55" t="s">
        <v>166</v>
      </c>
      <c r="U1" s="56" t="s">
        <v>73</v>
      </c>
      <c r="V1" s="55" t="s">
        <v>167</v>
      </c>
      <c r="W1" s="56" t="s">
        <v>73</v>
      </c>
      <c r="X1" s="55" t="s">
        <v>168</v>
      </c>
      <c r="Y1" s="56" t="s">
        <v>73</v>
      </c>
      <c r="Z1" s="55" t="s">
        <v>169</v>
      </c>
      <c r="AA1" s="56" t="s">
        <v>73</v>
      </c>
      <c r="AB1" s="55" t="s">
        <v>170</v>
      </c>
      <c r="AC1" s="56" t="s">
        <v>73</v>
      </c>
      <c r="AD1" s="55" t="s">
        <v>171</v>
      </c>
      <c r="AE1" s="56" t="s">
        <v>73</v>
      </c>
      <c r="AF1" s="55" t="s">
        <v>172</v>
      </c>
      <c r="AG1" s="56" t="s">
        <v>73</v>
      </c>
      <c r="AH1" s="55" t="s">
        <v>173</v>
      </c>
      <c r="AI1" s="56" t="s">
        <v>73</v>
      </c>
      <c r="AJ1" s="55" t="s">
        <v>193</v>
      </c>
      <c r="AK1" s="56" t="s">
        <v>73</v>
      </c>
      <c r="AL1" s="55" t="s">
        <v>174</v>
      </c>
      <c r="AM1" s="56" t="s">
        <v>73</v>
      </c>
      <c r="AN1" s="55" t="s">
        <v>175</v>
      </c>
      <c r="AO1" s="56" t="s">
        <v>73</v>
      </c>
      <c r="AP1" s="55" t="s">
        <v>176</v>
      </c>
      <c r="AQ1" s="56" t="s">
        <v>73</v>
      </c>
      <c r="AR1" s="55" t="s">
        <v>177</v>
      </c>
      <c r="AS1" s="56" t="s">
        <v>73</v>
      </c>
      <c r="AT1" s="55" t="s">
        <v>77</v>
      </c>
      <c r="AU1" s="56" t="s">
        <v>73</v>
      </c>
      <c r="AV1" s="55" t="s">
        <v>178</v>
      </c>
      <c r="AW1" s="56" t="s">
        <v>73</v>
      </c>
      <c r="AX1" s="55" t="s">
        <v>179</v>
      </c>
      <c r="AY1" s="56" t="s">
        <v>73</v>
      </c>
      <c r="AZ1" s="55" t="s">
        <v>180</v>
      </c>
      <c r="BA1" s="56" t="s">
        <v>73</v>
      </c>
      <c r="BB1" s="55" t="s">
        <v>181</v>
      </c>
      <c r="BC1" s="56" t="s">
        <v>73</v>
      </c>
      <c r="BD1" s="55" t="s">
        <v>182</v>
      </c>
      <c r="BE1" s="56" t="s">
        <v>73</v>
      </c>
      <c r="BF1" s="55" t="s">
        <v>194</v>
      </c>
      <c r="BG1" s="56" t="s">
        <v>73</v>
      </c>
      <c r="BH1" s="55" t="s">
        <v>195</v>
      </c>
      <c r="BI1" s="56" t="s">
        <v>73</v>
      </c>
      <c r="BJ1" s="55" t="s">
        <v>183</v>
      </c>
      <c r="BK1" s="56" t="s">
        <v>73</v>
      </c>
      <c r="BL1" s="55" t="s">
        <v>196</v>
      </c>
      <c r="BM1" s="56" t="s">
        <v>73</v>
      </c>
      <c r="BN1" s="55" t="s">
        <v>184</v>
      </c>
      <c r="BO1" s="56" t="s">
        <v>73</v>
      </c>
      <c r="BP1" s="55" t="s">
        <v>185</v>
      </c>
      <c r="BQ1" s="56" t="s">
        <v>73</v>
      </c>
      <c r="BR1" s="55" t="s">
        <v>186</v>
      </c>
      <c r="BS1" s="56" t="s">
        <v>73</v>
      </c>
      <c r="BT1" s="55" t="s">
        <v>187</v>
      </c>
      <c r="BU1" s="56" t="s">
        <v>73</v>
      </c>
      <c r="BV1" s="55" t="s">
        <v>78</v>
      </c>
      <c r="BW1" s="56" t="s">
        <v>73</v>
      </c>
      <c r="BX1" s="55" t="s">
        <v>197</v>
      </c>
      <c r="BY1" s="56" t="s">
        <v>73</v>
      </c>
      <c r="BZ1" s="55" t="s">
        <v>198</v>
      </c>
      <c r="CA1" s="56" t="s">
        <v>73</v>
      </c>
      <c r="CB1" s="55" t="s">
        <v>199</v>
      </c>
      <c r="CC1" s="56" t="s">
        <v>73</v>
      </c>
      <c r="CD1" s="55" t="s">
        <v>200</v>
      </c>
      <c r="CE1" s="56" t="s">
        <v>73</v>
      </c>
      <c r="CF1" s="55" t="s">
        <v>188</v>
      </c>
      <c r="CG1" s="56" t="s">
        <v>73</v>
      </c>
      <c r="CH1" s="55" t="s">
        <v>189</v>
      </c>
      <c r="CI1" s="56" t="s">
        <v>73</v>
      </c>
      <c r="CJ1" s="55" t="s">
        <v>190</v>
      </c>
      <c r="CK1" s="56" t="s">
        <v>73</v>
      </c>
      <c r="CL1" s="55" t="s">
        <v>191</v>
      </c>
      <c r="CM1" s="56" t="s">
        <v>73</v>
      </c>
      <c r="CN1" s="55" t="s">
        <v>192</v>
      </c>
      <c r="CO1" s="56" t="s">
        <v>73</v>
      </c>
    </row>
    <row r="2" spans="1:93">
      <c r="A2" s="132" t="s">
        <v>16</v>
      </c>
      <c r="B2" s="5" t="s">
        <v>17</v>
      </c>
      <c r="C2" s="6">
        <v>1067</v>
      </c>
      <c r="D2" s="95">
        <v>0</v>
      </c>
      <c r="E2" s="96">
        <v>0</v>
      </c>
      <c r="F2" s="95">
        <v>0</v>
      </c>
      <c r="G2" s="96">
        <v>0</v>
      </c>
      <c r="H2" s="95">
        <v>19</v>
      </c>
      <c r="I2" s="96">
        <v>-4</v>
      </c>
      <c r="J2" s="95">
        <v>0</v>
      </c>
      <c r="K2" s="96">
        <v>0</v>
      </c>
      <c r="L2" s="95">
        <v>19</v>
      </c>
      <c r="M2" s="96">
        <v>-4</v>
      </c>
      <c r="N2" s="95">
        <v>0</v>
      </c>
      <c r="O2" s="96">
        <v>0</v>
      </c>
      <c r="P2" s="95">
        <v>0</v>
      </c>
      <c r="Q2" s="96">
        <v>0</v>
      </c>
      <c r="R2" s="95">
        <v>0</v>
      </c>
      <c r="S2" s="96">
        <v>0</v>
      </c>
      <c r="T2" s="95">
        <v>19</v>
      </c>
      <c r="U2" s="96">
        <v>-4</v>
      </c>
      <c r="V2" s="95">
        <v>19</v>
      </c>
      <c r="W2" s="96">
        <v>-4</v>
      </c>
      <c r="X2" s="95">
        <v>0</v>
      </c>
      <c r="Y2" s="96">
        <v>0</v>
      </c>
      <c r="Z2" s="95">
        <v>19</v>
      </c>
      <c r="AA2" s="96">
        <v>-4</v>
      </c>
      <c r="AB2" s="95">
        <v>0</v>
      </c>
      <c r="AC2" s="96">
        <v>0</v>
      </c>
      <c r="AD2" s="95">
        <v>19</v>
      </c>
      <c r="AE2" s="96">
        <v>-4</v>
      </c>
      <c r="AF2" s="95">
        <v>0</v>
      </c>
      <c r="AG2" s="96">
        <v>0</v>
      </c>
      <c r="AH2" s="95">
        <v>19</v>
      </c>
      <c r="AI2" s="96">
        <v>-4</v>
      </c>
      <c r="AJ2" s="95">
        <v>0</v>
      </c>
      <c r="AK2" s="96">
        <v>0</v>
      </c>
      <c r="AL2" s="95">
        <v>0</v>
      </c>
      <c r="AM2" s="96">
        <v>0</v>
      </c>
      <c r="AN2" s="95">
        <v>0</v>
      </c>
      <c r="AO2" s="96">
        <v>0</v>
      </c>
      <c r="AP2" s="95">
        <v>19</v>
      </c>
      <c r="AQ2" s="96">
        <v>-4</v>
      </c>
      <c r="AR2" s="95">
        <v>19</v>
      </c>
      <c r="AS2" s="96">
        <v>-4</v>
      </c>
      <c r="AT2" s="95">
        <v>19</v>
      </c>
      <c r="AU2" s="96">
        <v>-4</v>
      </c>
      <c r="AV2" s="95">
        <v>19</v>
      </c>
      <c r="AW2" s="96">
        <v>-4</v>
      </c>
      <c r="AX2" s="95">
        <v>19</v>
      </c>
      <c r="AY2" s="96">
        <v>-4</v>
      </c>
      <c r="AZ2" s="95">
        <v>0</v>
      </c>
      <c r="BA2" s="96">
        <v>0</v>
      </c>
      <c r="BB2" s="95">
        <v>0</v>
      </c>
      <c r="BC2" s="96">
        <v>0</v>
      </c>
      <c r="BD2" s="95">
        <v>0</v>
      </c>
      <c r="BE2" s="96">
        <v>0</v>
      </c>
      <c r="BF2" s="95">
        <v>0</v>
      </c>
      <c r="BG2" s="96">
        <v>0</v>
      </c>
      <c r="BH2" s="95">
        <v>0</v>
      </c>
      <c r="BI2" s="96">
        <v>0</v>
      </c>
      <c r="BJ2" s="95">
        <v>0</v>
      </c>
      <c r="BK2" s="96">
        <v>0</v>
      </c>
      <c r="BL2" s="95">
        <v>0</v>
      </c>
      <c r="BM2" s="96">
        <v>0</v>
      </c>
      <c r="BN2" s="95">
        <v>19</v>
      </c>
      <c r="BO2" s="96">
        <v>-4</v>
      </c>
      <c r="BP2" s="95">
        <v>0</v>
      </c>
      <c r="BQ2" s="96">
        <v>0</v>
      </c>
      <c r="BR2" s="95">
        <v>0</v>
      </c>
      <c r="BS2" s="96">
        <v>0</v>
      </c>
      <c r="BT2" s="95">
        <v>7</v>
      </c>
      <c r="BU2" s="96">
        <v>-3</v>
      </c>
      <c r="BV2" s="95">
        <v>0</v>
      </c>
      <c r="BW2" s="96">
        <v>0</v>
      </c>
      <c r="BX2" s="95">
        <v>0</v>
      </c>
      <c r="BY2" s="96">
        <v>0</v>
      </c>
      <c r="BZ2" s="95">
        <v>0</v>
      </c>
      <c r="CA2" s="96">
        <v>0</v>
      </c>
      <c r="CB2" s="95">
        <v>0</v>
      </c>
      <c r="CC2" s="96">
        <v>0</v>
      </c>
      <c r="CD2" s="95">
        <v>0</v>
      </c>
      <c r="CE2" s="96">
        <v>0</v>
      </c>
      <c r="CF2" s="95">
        <v>19</v>
      </c>
      <c r="CG2" s="96">
        <v>-4</v>
      </c>
      <c r="CH2" s="95">
        <v>0</v>
      </c>
      <c r="CI2" s="96">
        <v>0</v>
      </c>
      <c r="CJ2" s="95">
        <v>0</v>
      </c>
      <c r="CK2" s="96">
        <v>0</v>
      </c>
      <c r="CL2" s="95">
        <v>19</v>
      </c>
      <c r="CM2" s="96">
        <v>-4</v>
      </c>
      <c r="CN2" s="95">
        <v>19</v>
      </c>
      <c r="CO2" s="96">
        <v>-4</v>
      </c>
    </row>
    <row r="3" spans="1:93">
      <c r="A3" s="132"/>
      <c r="B3" s="11" t="s">
        <v>18</v>
      </c>
      <c r="C3" s="12" t="s">
        <v>19</v>
      </c>
      <c r="D3" s="98">
        <v>0</v>
      </c>
      <c r="E3" s="99">
        <v>0</v>
      </c>
      <c r="F3" s="98">
        <v>0</v>
      </c>
      <c r="G3" s="99">
        <v>0</v>
      </c>
      <c r="H3" s="98">
        <v>20</v>
      </c>
      <c r="I3" s="99">
        <v>-8</v>
      </c>
      <c r="J3" s="98">
        <v>0</v>
      </c>
      <c r="K3" s="99">
        <v>0</v>
      </c>
      <c r="L3" s="98">
        <v>20</v>
      </c>
      <c r="M3" s="99">
        <v>-8</v>
      </c>
      <c r="N3" s="98">
        <v>0</v>
      </c>
      <c r="O3" s="99">
        <v>0</v>
      </c>
      <c r="P3" s="98">
        <v>0</v>
      </c>
      <c r="Q3" s="99">
        <v>0</v>
      </c>
      <c r="R3" s="98">
        <v>20</v>
      </c>
      <c r="S3" s="99">
        <v>-8</v>
      </c>
      <c r="T3" s="98">
        <v>20</v>
      </c>
      <c r="U3" s="99">
        <v>-8</v>
      </c>
      <c r="V3" s="98">
        <v>20</v>
      </c>
      <c r="W3" s="99">
        <v>-8</v>
      </c>
      <c r="X3" s="98">
        <v>0</v>
      </c>
      <c r="Y3" s="99">
        <v>0</v>
      </c>
      <c r="Z3" s="98">
        <v>20</v>
      </c>
      <c r="AA3" s="99">
        <v>-8</v>
      </c>
      <c r="AB3" s="98">
        <v>0</v>
      </c>
      <c r="AC3" s="99">
        <v>0</v>
      </c>
      <c r="AD3" s="98">
        <v>20</v>
      </c>
      <c r="AE3" s="99">
        <v>-8</v>
      </c>
      <c r="AF3" s="98">
        <v>0</v>
      </c>
      <c r="AG3" s="99">
        <v>0</v>
      </c>
      <c r="AH3" s="98">
        <v>20</v>
      </c>
      <c r="AI3" s="99">
        <v>-8</v>
      </c>
      <c r="AJ3" s="98">
        <v>0</v>
      </c>
      <c r="AK3" s="99">
        <v>0</v>
      </c>
      <c r="AL3" s="98">
        <v>0</v>
      </c>
      <c r="AM3" s="99">
        <v>0</v>
      </c>
      <c r="AN3" s="98">
        <v>0</v>
      </c>
      <c r="AO3" s="99">
        <v>0</v>
      </c>
      <c r="AP3" s="98">
        <v>20</v>
      </c>
      <c r="AQ3" s="99">
        <v>-8</v>
      </c>
      <c r="AR3" s="98">
        <v>20</v>
      </c>
      <c r="AS3" s="99">
        <v>-8</v>
      </c>
      <c r="AT3" s="98">
        <v>20</v>
      </c>
      <c r="AU3" s="99">
        <v>-8</v>
      </c>
      <c r="AV3" s="98">
        <v>20</v>
      </c>
      <c r="AW3" s="99">
        <v>-8</v>
      </c>
      <c r="AX3" s="98">
        <v>20</v>
      </c>
      <c r="AY3" s="99">
        <v>-8</v>
      </c>
      <c r="AZ3" s="98">
        <v>0</v>
      </c>
      <c r="BA3" s="99">
        <v>0</v>
      </c>
      <c r="BB3" s="98">
        <v>0</v>
      </c>
      <c r="BC3" s="99">
        <v>0</v>
      </c>
      <c r="BD3" s="98">
        <v>0</v>
      </c>
      <c r="BE3" s="99">
        <v>0</v>
      </c>
      <c r="BF3" s="98">
        <v>0</v>
      </c>
      <c r="BG3" s="99">
        <v>0</v>
      </c>
      <c r="BH3" s="98">
        <v>0</v>
      </c>
      <c r="BI3" s="99">
        <v>0</v>
      </c>
      <c r="BJ3" s="98">
        <v>0</v>
      </c>
      <c r="BK3" s="99">
        <v>0</v>
      </c>
      <c r="BL3" s="98">
        <v>0</v>
      </c>
      <c r="BM3" s="99">
        <v>0</v>
      </c>
      <c r="BN3" s="98">
        <v>20</v>
      </c>
      <c r="BO3" s="99">
        <v>-8</v>
      </c>
      <c r="BP3" s="98">
        <v>0</v>
      </c>
      <c r="BQ3" s="99">
        <v>0</v>
      </c>
      <c r="BR3" s="98">
        <v>0</v>
      </c>
      <c r="BS3" s="99">
        <v>0</v>
      </c>
      <c r="BT3" s="98">
        <v>7</v>
      </c>
      <c r="BU3" s="99">
        <v>-2</v>
      </c>
      <c r="BV3" s="98">
        <v>0</v>
      </c>
      <c r="BW3" s="99">
        <v>0</v>
      </c>
      <c r="BX3" s="98">
        <v>0</v>
      </c>
      <c r="BY3" s="99">
        <v>0</v>
      </c>
      <c r="BZ3" s="98">
        <v>0</v>
      </c>
      <c r="CA3" s="99">
        <v>0</v>
      </c>
      <c r="CB3" s="98">
        <v>0</v>
      </c>
      <c r="CC3" s="99">
        <v>0</v>
      </c>
      <c r="CD3" s="98">
        <v>0</v>
      </c>
      <c r="CE3" s="99">
        <v>0</v>
      </c>
      <c r="CF3" s="98">
        <v>20</v>
      </c>
      <c r="CG3" s="99">
        <v>-8</v>
      </c>
      <c r="CH3" s="98">
        <v>0</v>
      </c>
      <c r="CI3" s="99">
        <v>0</v>
      </c>
      <c r="CJ3" s="98">
        <v>0</v>
      </c>
      <c r="CK3" s="99">
        <v>0</v>
      </c>
      <c r="CL3" s="98">
        <v>20</v>
      </c>
      <c r="CM3" s="99">
        <v>-8</v>
      </c>
      <c r="CN3" s="98">
        <v>20</v>
      </c>
      <c r="CO3" s="99">
        <v>-8</v>
      </c>
    </row>
    <row r="4" spans="1:93">
      <c r="A4" s="132"/>
      <c r="B4" s="11" t="s">
        <v>22</v>
      </c>
      <c r="C4" s="12">
        <v>2006</v>
      </c>
      <c r="D4" s="98">
        <v>0</v>
      </c>
      <c r="E4" s="99">
        <v>0</v>
      </c>
      <c r="F4" s="98">
        <v>0</v>
      </c>
      <c r="G4" s="99">
        <v>0</v>
      </c>
      <c r="H4" s="98">
        <v>0</v>
      </c>
      <c r="I4" s="99">
        <v>0</v>
      </c>
      <c r="J4" s="98">
        <v>0</v>
      </c>
      <c r="K4" s="99">
        <v>0</v>
      </c>
      <c r="L4" s="98">
        <v>0</v>
      </c>
      <c r="M4" s="99">
        <v>0</v>
      </c>
      <c r="N4" s="98">
        <v>0</v>
      </c>
      <c r="O4" s="99">
        <v>0</v>
      </c>
      <c r="P4" s="98">
        <v>0</v>
      </c>
      <c r="Q4" s="99">
        <v>0</v>
      </c>
      <c r="R4" s="98">
        <v>0</v>
      </c>
      <c r="S4" s="99">
        <v>0</v>
      </c>
      <c r="T4" s="98">
        <v>0</v>
      </c>
      <c r="U4" s="99">
        <v>0</v>
      </c>
      <c r="V4" s="98">
        <v>0</v>
      </c>
      <c r="W4" s="99">
        <v>0</v>
      </c>
      <c r="X4" s="98">
        <v>0</v>
      </c>
      <c r="Y4" s="99">
        <v>0</v>
      </c>
      <c r="Z4" s="98">
        <v>0</v>
      </c>
      <c r="AA4" s="99">
        <v>0</v>
      </c>
      <c r="AB4" s="98">
        <v>0</v>
      </c>
      <c r="AC4" s="99">
        <v>0</v>
      </c>
      <c r="AD4" s="98">
        <v>0</v>
      </c>
      <c r="AE4" s="99">
        <v>0</v>
      </c>
      <c r="AF4" s="98">
        <v>0</v>
      </c>
      <c r="AG4" s="99">
        <v>0</v>
      </c>
      <c r="AH4" s="98">
        <v>0</v>
      </c>
      <c r="AI4" s="99">
        <v>0</v>
      </c>
      <c r="AJ4" s="98">
        <v>0</v>
      </c>
      <c r="AK4" s="99">
        <v>0</v>
      </c>
      <c r="AL4" s="98">
        <v>0</v>
      </c>
      <c r="AM4" s="99">
        <v>0</v>
      </c>
      <c r="AN4" s="98">
        <v>0</v>
      </c>
      <c r="AO4" s="99">
        <v>0</v>
      </c>
      <c r="AP4" s="98">
        <v>0</v>
      </c>
      <c r="AQ4" s="99">
        <v>0</v>
      </c>
      <c r="AR4" s="98">
        <v>0</v>
      </c>
      <c r="AS4" s="99">
        <v>0</v>
      </c>
      <c r="AT4" s="98">
        <v>0</v>
      </c>
      <c r="AU4" s="99">
        <v>0</v>
      </c>
      <c r="AV4" s="98">
        <v>0</v>
      </c>
      <c r="AW4" s="99">
        <v>0</v>
      </c>
      <c r="AX4" s="98">
        <v>0</v>
      </c>
      <c r="AY4" s="99">
        <v>0</v>
      </c>
      <c r="AZ4" s="98">
        <v>0</v>
      </c>
      <c r="BA4" s="99">
        <v>0</v>
      </c>
      <c r="BB4" s="98">
        <v>0</v>
      </c>
      <c r="BC4" s="99">
        <v>0</v>
      </c>
      <c r="BD4" s="98">
        <v>0</v>
      </c>
      <c r="BE4" s="99">
        <v>0</v>
      </c>
      <c r="BF4" s="98">
        <v>0</v>
      </c>
      <c r="BG4" s="99">
        <v>0</v>
      </c>
      <c r="BH4" s="98">
        <v>0</v>
      </c>
      <c r="BI4" s="99">
        <v>0</v>
      </c>
      <c r="BJ4" s="98">
        <v>0</v>
      </c>
      <c r="BK4" s="99">
        <v>0</v>
      </c>
      <c r="BL4" s="98">
        <v>0</v>
      </c>
      <c r="BM4" s="99">
        <v>0</v>
      </c>
      <c r="BN4" s="98">
        <v>0</v>
      </c>
      <c r="BO4" s="99">
        <v>0</v>
      </c>
      <c r="BP4" s="98">
        <v>0</v>
      </c>
      <c r="BQ4" s="99">
        <v>0</v>
      </c>
      <c r="BR4" s="98">
        <v>0</v>
      </c>
      <c r="BS4" s="99">
        <v>0</v>
      </c>
      <c r="BT4" s="98">
        <v>1</v>
      </c>
      <c r="BU4" s="99">
        <v>0</v>
      </c>
      <c r="BV4" s="98">
        <v>0</v>
      </c>
      <c r="BW4" s="99">
        <v>0</v>
      </c>
      <c r="BX4" s="98">
        <v>0</v>
      </c>
      <c r="BY4" s="99">
        <v>0</v>
      </c>
      <c r="BZ4" s="98">
        <v>0</v>
      </c>
      <c r="CA4" s="99">
        <v>0</v>
      </c>
      <c r="CB4" s="98">
        <v>0</v>
      </c>
      <c r="CC4" s="99">
        <v>0</v>
      </c>
      <c r="CD4" s="98">
        <v>0</v>
      </c>
      <c r="CE4" s="99">
        <v>0</v>
      </c>
      <c r="CF4" s="98">
        <v>0</v>
      </c>
      <c r="CG4" s="99">
        <v>0</v>
      </c>
      <c r="CH4" s="98">
        <v>0</v>
      </c>
      <c r="CI4" s="99">
        <v>0</v>
      </c>
      <c r="CJ4" s="98">
        <v>0</v>
      </c>
      <c r="CK4" s="99">
        <v>0</v>
      </c>
      <c r="CL4" s="98">
        <v>0</v>
      </c>
      <c r="CM4" s="99">
        <v>0</v>
      </c>
      <c r="CN4" s="98">
        <v>0</v>
      </c>
      <c r="CO4" s="99">
        <v>0</v>
      </c>
    </row>
    <row r="5" spans="1:93">
      <c r="A5" s="132"/>
      <c r="B5" s="11" t="s">
        <v>53</v>
      </c>
      <c r="C5" s="12">
        <v>2007</v>
      </c>
      <c r="D5" s="98">
        <v>0</v>
      </c>
      <c r="E5" s="99">
        <v>0</v>
      </c>
      <c r="F5" s="98">
        <v>0</v>
      </c>
      <c r="G5" s="99">
        <v>0</v>
      </c>
      <c r="H5" s="98">
        <v>0</v>
      </c>
      <c r="I5" s="99">
        <v>0</v>
      </c>
      <c r="J5" s="98">
        <v>0</v>
      </c>
      <c r="K5" s="99">
        <v>0</v>
      </c>
      <c r="L5" s="98">
        <v>0</v>
      </c>
      <c r="M5" s="99">
        <v>0</v>
      </c>
      <c r="N5" s="98">
        <v>0</v>
      </c>
      <c r="O5" s="99">
        <v>0</v>
      </c>
      <c r="P5" s="98">
        <v>0</v>
      </c>
      <c r="Q5" s="99">
        <v>0</v>
      </c>
      <c r="R5" s="98">
        <v>0</v>
      </c>
      <c r="S5" s="99">
        <v>0</v>
      </c>
      <c r="T5" s="98">
        <v>0</v>
      </c>
      <c r="U5" s="99">
        <v>0</v>
      </c>
      <c r="V5" s="98">
        <v>0</v>
      </c>
      <c r="W5" s="99">
        <v>0</v>
      </c>
      <c r="X5" s="98">
        <v>0</v>
      </c>
      <c r="Y5" s="99">
        <v>0</v>
      </c>
      <c r="Z5" s="98">
        <v>0</v>
      </c>
      <c r="AA5" s="99">
        <v>0</v>
      </c>
      <c r="AB5" s="98">
        <v>0</v>
      </c>
      <c r="AC5" s="99">
        <v>0</v>
      </c>
      <c r="AD5" s="98">
        <v>0</v>
      </c>
      <c r="AE5" s="99">
        <v>0</v>
      </c>
      <c r="AF5" s="98">
        <v>0</v>
      </c>
      <c r="AG5" s="99">
        <v>0</v>
      </c>
      <c r="AH5" s="98">
        <v>0</v>
      </c>
      <c r="AI5" s="99">
        <v>0</v>
      </c>
      <c r="AJ5" s="98">
        <v>0</v>
      </c>
      <c r="AK5" s="99">
        <v>0</v>
      </c>
      <c r="AL5" s="98">
        <v>0</v>
      </c>
      <c r="AM5" s="99">
        <v>0</v>
      </c>
      <c r="AN5" s="98">
        <v>0</v>
      </c>
      <c r="AO5" s="99">
        <v>0</v>
      </c>
      <c r="AP5" s="98">
        <v>0</v>
      </c>
      <c r="AQ5" s="99">
        <v>0</v>
      </c>
      <c r="AR5" s="98">
        <v>0</v>
      </c>
      <c r="AS5" s="99">
        <v>0</v>
      </c>
      <c r="AT5" s="98">
        <v>0</v>
      </c>
      <c r="AU5" s="99">
        <v>0</v>
      </c>
      <c r="AV5" s="98">
        <v>0</v>
      </c>
      <c r="AW5" s="99">
        <v>0</v>
      </c>
      <c r="AX5" s="98">
        <v>0</v>
      </c>
      <c r="AY5" s="99">
        <v>0</v>
      </c>
      <c r="AZ5" s="98">
        <v>0</v>
      </c>
      <c r="BA5" s="99">
        <v>0</v>
      </c>
      <c r="BB5" s="98">
        <v>0</v>
      </c>
      <c r="BC5" s="99">
        <v>0</v>
      </c>
      <c r="BD5" s="98">
        <v>0</v>
      </c>
      <c r="BE5" s="99">
        <v>0</v>
      </c>
      <c r="BF5" s="98">
        <v>0</v>
      </c>
      <c r="BG5" s="99">
        <v>0</v>
      </c>
      <c r="BH5" s="98">
        <v>0</v>
      </c>
      <c r="BI5" s="99">
        <v>0</v>
      </c>
      <c r="BJ5" s="98">
        <v>0</v>
      </c>
      <c r="BK5" s="99">
        <v>0</v>
      </c>
      <c r="BL5" s="98">
        <v>0</v>
      </c>
      <c r="BM5" s="99">
        <v>0</v>
      </c>
      <c r="BN5" s="98">
        <v>0</v>
      </c>
      <c r="BO5" s="99">
        <v>0</v>
      </c>
      <c r="BP5" s="98">
        <v>0</v>
      </c>
      <c r="BQ5" s="99">
        <v>0</v>
      </c>
      <c r="BR5" s="98">
        <v>0</v>
      </c>
      <c r="BS5" s="99">
        <v>0</v>
      </c>
      <c r="BT5" s="98">
        <v>6</v>
      </c>
      <c r="BU5" s="99">
        <v>-4</v>
      </c>
      <c r="BV5" s="98">
        <v>0</v>
      </c>
      <c r="BW5" s="99">
        <v>0</v>
      </c>
      <c r="BX5" s="98">
        <v>0</v>
      </c>
      <c r="BY5" s="99">
        <v>0</v>
      </c>
      <c r="BZ5" s="98">
        <v>0</v>
      </c>
      <c r="CA5" s="99">
        <v>0</v>
      </c>
      <c r="CB5" s="98">
        <v>0</v>
      </c>
      <c r="CC5" s="99">
        <v>0</v>
      </c>
      <c r="CD5" s="98">
        <v>0</v>
      </c>
      <c r="CE5" s="99">
        <v>0</v>
      </c>
      <c r="CF5" s="98">
        <v>0</v>
      </c>
      <c r="CG5" s="99">
        <v>0</v>
      </c>
      <c r="CH5" s="98">
        <v>0</v>
      </c>
      <c r="CI5" s="99">
        <v>0</v>
      </c>
      <c r="CJ5" s="98">
        <v>0</v>
      </c>
      <c r="CK5" s="99">
        <v>0</v>
      </c>
      <c r="CL5" s="98">
        <v>0</v>
      </c>
      <c r="CM5" s="99">
        <v>0</v>
      </c>
      <c r="CN5" s="98">
        <v>0</v>
      </c>
      <c r="CO5" s="99">
        <v>0</v>
      </c>
    </row>
    <row r="6" spans="1:93">
      <c r="A6" s="132"/>
      <c r="B6" s="11" t="s">
        <v>23</v>
      </c>
      <c r="C6" s="12">
        <v>2017</v>
      </c>
      <c r="D6" s="98">
        <v>0</v>
      </c>
      <c r="E6" s="99">
        <v>0</v>
      </c>
      <c r="F6" s="98">
        <v>0</v>
      </c>
      <c r="G6" s="99">
        <v>0</v>
      </c>
      <c r="H6" s="98">
        <v>0</v>
      </c>
      <c r="I6" s="99">
        <v>0</v>
      </c>
      <c r="J6" s="98">
        <v>0</v>
      </c>
      <c r="K6" s="99">
        <v>0</v>
      </c>
      <c r="L6" s="98">
        <v>0</v>
      </c>
      <c r="M6" s="99">
        <v>0</v>
      </c>
      <c r="N6" s="98">
        <v>0</v>
      </c>
      <c r="O6" s="99">
        <v>0</v>
      </c>
      <c r="P6" s="98">
        <v>0</v>
      </c>
      <c r="Q6" s="99">
        <v>0</v>
      </c>
      <c r="R6" s="98">
        <v>0</v>
      </c>
      <c r="S6" s="99">
        <v>0</v>
      </c>
      <c r="T6" s="98">
        <v>0</v>
      </c>
      <c r="U6" s="99">
        <v>0</v>
      </c>
      <c r="V6" s="98">
        <v>0</v>
      </c>
      <c r="W6" s="99">
        <v>0</v>
      </c>
      <c r="X6" s="98">
        <v>0</v>
      </c>
      <c r="Y6" s="99">
        <v>0</v>
      </c>
      <c r="Z6" s="98">
        <v>0</v>
      </c>
      <c r="AA6" s="99">
        <v>0</v>
      </c>
      <c r="AB6" s="98">
        <v>0</v>
      </c>
      <c r="AC6" s="99">
        <v>0</v>
      </c>
      <c r="AD6" s="98">
        <v>0</v>
      </c>
      <c r="AE6" s="99">
        <v>0</v>
      </c>
      <c r="AF6" s="98">
        <v>0</v>
      </c>
      <c r="AG6" s="99">
        <v>0</v>
      </c>
      <c r="AH6" s="98">
        <v>0</v>
      </c>
      <c r="AI6" s="99">
        <v>0</v>
      </c>
      <c r="AJ6" s="98">
        <v>0</v>
      </c>
      <c r="AK6" s="99">
        <v>0</v>
      </c>
      <c r="AL6" s="98">
        <v>0</v>
      </c>
      <c r="AM6" s="99">
        <v>0</v>
      </c>
      <c r="AN6" s="98">
        <v>0</v>
      </c>
      <c r="AO6" s="99">
        <v>0</v>
      </c>
      <c r="AP6" s="98">
        <v>0</v>
      </c>
      <c r="AQ6" s="99">
        <v>0</v>
      </c>
      <c r="AR6" s="98">
        <v>0</v>
      </c>
      <c r="AS6" s="99">
        <v>0</v>
      </c>
      <c r="AT6" s="98">
        <v>0</v>
      </c>
      <c r="AU6" s="99">
        <v>0</v>
      </c>
      <c r="AV6" s="98">
        <v>0</v>
      </c>
      <c r="AW6" s="99">
        <v>0</v>
      </c>
      <c r="AX6" s="98">
        <v>0</v>
      </c>
      <c r="AY6" s="99">
        <v>0</v>
      </c>
      <c r="AZ6" s="98">
        <v>0</v>
      </c>
      <c r="BA6" s="99">
        <v>0</v>
      </c>
      <c r="BB6" s="98">
        <v>0</v>
      </c>
      <c r="BC6" s="99">
        <v>0</v>
      </c>
      <c r="BD6" s="98">
        <v>15</v>
      </c>
      <c r="BE6" s="99">
        <v>-10</v>
      </c>
      <c r="BF6" s="98">
        <v>0</v>
      </c>
      <c r="BG6" s="99">
        <v>0</v>
      </c>
      <c r="BH6" s="98">
        <v>0</v>
      </c>
      <c r="BI6" s="99">
        <v>0</v>
      </c>
      <c r="BJ6" s="98">
        <v>0</v>
      </c>
      <c r="BK6" s="99">
        <v>0</v>
      </c>
      <c r="BL6" s="98">
        <v>0</v>
      </c>
      <c r="BM6" s="99">
        <v>0</v>
      </c>
      <c r="BN6" s="98">
        <v>0</v>
      </c>
      <c r="BO6" s="99">
        <v>0</v>
      </c>
      <c r="BP6" s="98">
        <v>0</v>
      </c>
      <c r="BQ6" s="99">
        <v>0</v>
      </c>
      <c r="BR6" s="98">
        <v>0</v>
      </c>
      <c r="BS6" s="99">
        <v>0</v>
      </c>
      <c r="BT6" s="98">
        <v>5</v>
      </c>
      <c r="BU6" s="99">
        <v>-3</v>
      </c>
      <c r="BV6" s="98">
        <v>0</v>
      </c>
      <c r="BW6" s="99">
        <v>0</v>
      </c>
      <c r="BX6" s="98">
        <v>0</v>
      </c>
      <c r="BY6" s="99">
        <v>0</v>
      </c>
      <c r="BZ6" s="98">
        <v>0</v>
      </c>
      <c r="CA6" s="99">
        <v>0</v>
      </c>
      <c r="CB6" s="98">
        <v>0</v>
      </c>
      <c r="CC6" s="99">
        <v>0</v>
      </c>
      <c r="CD6" s="98">
        <v>0</v>
      </c>
      <c r="CE6" s="99">
        <v>0</v>
      </c>
      <c r="CF6" s="98">
        <v>0</v>
      </c>
      <c r="CG6" s="99">
        <v>0</v>
      </c>
      <c r="CH6" s="98">
        <v>0</v>
      </c>
      <c r="CI6" s="99">
        <v>0</v>
      </c>
      <c r="CJ6" s="98">
        <v>0</v>
      </c>
      <c r="CK6" s="99">
        <v>0</v>
      </c>
      <c r="CL6" s="98">
        <v>0</v>
      </c>
      <c r="CM6" s="99">
        <v>0</v>
      </c>
      <c r="CN6" s="98">
        <v>0</v>
      </c>
      <c r="CO6" s="99">
        <v>0</v>
      </c>
    </row>
    <row r="7" spans="1:93">
      <c r="A7" s="132"/>
      <c r="B7" s="11" t="s">
        <v>21</v>
      </c>
      <c r="C7" s="12">
        <v>1937</v>
      </c>
      <c r="D7" s="98">
        <v>0</v>
      </c>
      <c r="E7" s="99">
        <v>0</v>
      </c>
      <c r="F7" s="98">
        <v>0</v>
      </c>
      <c r="G7" s="99">
        <v>0</v>
      </c>
      <c r="H7" s="98">
        <v>0</v>
      </c>
      <c r="I7" s="99">
        <v>0</v>
      </c>
      <c r="J7" s="98">
        <v>0</v>
      </c>
      <c r="K7" s="99">
        <v>0</v>
      </c>
      <c r="L7" s="98">
        <v>0</v>
      </c>
      <c r="M7" s="99">
        <v>0</v>
      </c>
      <c r="N7" s="98">
        <v>0</v>
      </c>
      <c r="O7" s="99">
        <v>0</v>
      </c>
      <c r="P7" s="98">
        <v>0</v>
      </c>
      <c r="Q7" s="99">
        <v>0</v>
      </c>
      <c r="R7" s="98">
        <v>0</v>
      </c>
      <c r="S7" s="99">
        <v>0</v>
      </c>
      <c r="T7" s="98">
        <v>0</v>
      </c>
      <c r="U7" s="99">
        <v>0</v>
      </c>
      <c r="V7" s="98">
        <v>0</v>
      </c>
      <c r="W7" s="99">
        <v>0</v>
      </c>
      <c r="X7" s="98">
        <v>0</v>
      </c>
      <c r="Y7" s="99">
        <v>0</v>
      </c>
      <c r="Z7" s="98">
        <v>0</v>
      </c>
      <c r="AA7" s="99">
        <v>0</v>
      </c>
      <c r="AB7" s="98">
        <v>0</v>
      </c>
      <c r="AC7" s="99">
        <v>0</v>
      </c>
      <c r="AD7" s="98">
        <v>0</v>
      </c>
      <c r="AE7" s="99">
        <v>0</v>
      </c>
      <c r="AF7" s="98">
        <v>0</v>
      </c>
      <c r="AG7" s="99">
        <v>0</v>
      </c>
      <c r="AH7" s="98">
        <v>0</v>
      </c>
      <c r="AI7" s="99">
        <v>0</v>
      </c>
      <c r="AJ7" s="98">
        <v>0</v>
      </c>
      <c r="AK7" s="99">
        <v>0</v>
      </c>
      <c r="AL7" s="98">
        <v>0</v>
      </c>
      <c r="AM7" s="99">
        <v>0</v>
      </c>
      <c r="AN7" s="98">
        <v>0</v>
      </c>
      <c r="AO7" s="99">
        <v>0</v>
      </c>
      <c r="AP7" s="98">
        <v>0</v>
      </c>
      <c r="AQ7" s="99">
        <v>0</v>
      </c>
      <c r="AR7" s="98">
        <v>0</v>
      </c>
      <c r="AS7" s="99">
        <v>0</v>
      </c>
      <c r="AT7" s="98">
        <v>0</v>
      </c>
      <c r="AU7" s="99">
        <v>0</v>
      </c>
      <c r="AV7" s="98">
        <v>0</v>
      </c>
      <c r="AW7" s="99">
        <v>0</v>
      </c>
      <c r="AX7" s="98">
        <v>0</v>
      </c>
      <c r="AY7" s="99">
        <v>0</v>
      </c>
      <c r="AZ7" s="98">
        <v>0</v>
      </c>
      <c r="BA7" s="99">
        <v>0</v>
      </c>
      <c r="BB7" s="98">
        <v>0</v>
      </c>
      <c r="BC7" s="99">
        <v>0</v>
      </c>
      <c r="BD7" s="98">
        <v>0</v>
      </c>
      <c r="BE7" s="99">
        <v>0</v>
      </c>
      <c r="BF7" s="98">
        <v>0</v>
      </c>
      <c r="BG7" s="99">
        <v>0</v>
      </c>
      <c r="BH7" s="98">
        <v>0</v>
      </c>
      <c r="BI7" s="99">
        <v>0</v>
      </c>
      <c r="BJ7" s="98">
        <v>0</v>
      </c>
      <c r="BK7" s="99">
        <v>0</v>
      </c>
      <c r="BL7" s="98">
        <v>0</v>
      </c>
      <c r="BM7" s="99">
        <v>0</v>
      </c>
      <c r="BN7" s="98">
        <v>0</v>
      </c>
      <c r="BO7" s="99">
        <v>0</v>
      </c>
      <c r="BP7" s="98">
        <v>0</v>
      </c>
      <c r="BQ7" s="99">
        <v>0</v>
      </c>
      <c r="BR7" s="98">
        <v>0</v>
      </c>
      <c r="BS7" s="99">
        <v>0</v>
      </c>
      <c r="BT7" s="98">
        <v>5</v>
      </c>
      <c r="BU7" s="99">
        <v>-3</v>
      </c>
      <c r="BV7" s="98">
        <v>0</v>
      </c>
      <c r="BW7" s="99">
        <v>0</v>
      </c>
      <c r="BX7" s="98">
        <v>0</v>
      </c>
      <c r="BY7" s="99">
        <v>0</v>
      </c>
      <c r="BZ7" s="98">
        <v>0</v>
      </c>
      <c r="CA7" s="99">
        <v>0</v>
      </c>
      <c r="CB7" s="98">
        <v>0</v>
      </c>
      <c r="CC7" s="99">
        <v>0</v>
      </c>
      <c r="CD7" s="98">
        <v>0</v>
      </c>
      <c r="CE7" s="99">
        <v>0</v>
      </c>
      <c r="CF7" s="98">
        <v>0</v>
      </c>
      <c r="CG7" s="99">
        <v>0</v>
      </c>
      <c r="CH7" s="98">
        <v>0</v>
      </c>
      <c r="CI7" s="99">
        <v>0</v>
      </c>
      <c r="CJ7" s="98">
        <v>0</v>
      </c>
      <c r="CK7" s="99">
        <v>0</v>
      </c>
      <c r="CL7" s="98">
        <v>0</v>
      </c>
      <c r="CM7" s="99">
        <v>0</v>
      </c>
      <c r="CN7" s="98">
        <v>0</v>
      </c>
      <c r="CO7" s="99">
        <v>0</v>
      </c>
    </row>
    <row r="8" spans="1:93">
      <c r="A8" s="132"/>
      <c r="B8" s="11" t="s">
        <v>25</v>
      </c>
      <c r="C8" s="12">
        <v>2037</v>
      </c>
      <c r="D8" s="98">
        <v>0</v>
      </c>
      <c r="E8" s="99">
        <v>0</v>
      </c>
      <c r="F8" s="98">
        <v>0</v>
      </c>
      <c r="G8" s="99">
        <v>0</v>
      </c>
      <c r="H8" s="98">
        <v>0</v>
      </c>
      <c r="I8" s="99">
        <v>0</v>
      </c>
      <c r="J8" s="98">
        <v>0</v>
      </c>
      <c r="K8" s="99">
        <v>0</v>
      </c>
      <c r="L8" s="98">
        <v>0</v>
      </c>
      <c r="M8" s="99">
        <v>0</v>
      </c>
      <c r="N8" s="98">
        <v>0</v>
      </c>
      <c r="O8" s="99">
        <v>0</v>
      </c>
      <c r="P8" s="98">
        <v>0</v>
      </c>
      <c r="Q8" s="99">
        <v>0</v>
      </c>
      <c r="R8" s="98">
        <v>0</v>
      </c>
      <c r="S8" s="99">
        <v>0</v>
      </c>
      <c r="T8" s="98">
        <v>0</v>
      </c>
      <c r="U8" s="99">
        <v>0</v>
      </c>
      <c r="V8" s="98">
        <v>0</v>
      </c>
      <c r="W8" s="99">
        <v>0</v>
      </c>
      <c r="X8" s="98">
        <v>0</v>
      </c>
      <c r="Y8" s="99">
        <v>0</v>
      </c>
      <c r="Z8" s="98">
        <v>0</v>
      </c>
      <c r="AA8" s="99">
        <v>0</v>
      </c>
      <c r="AB8" s="98">
        <v>0</v>
      </c>
      <c r="AC8" s="99">
        <v>0</v>
      </c>
      <c r="AD8" s="98">
        <v>0</v>
      </c>
      <c r="AE8" s="99">
        <v>0</v>
      </c>
      <c r="AF8" s="98">
        <v>0</v>
      </c>
      <c r="AG8" s="99">
        <v>0</v>
      </c>
      <c r="AH8" s="98">
        <v>0</v>
      </c>
      <c r="AI8" s="99">
        <v>0</v>
      </c>
      <c r="AJ8" s="98">
        <v>0</v>
      </c>
      <c r="AK8" s="99">
        <v>0</v>
      </c>
      <c r="AL8" s="98">
        <v>0</v>
      </c>
      <c r="AM8" s="99">
        <v>0</v>
      </c>
      <c r="AN8" s="98">
        <v>0</v>
      </c>
      <c r="AO8" s="99">
        <v>0</v>
      </c>
      <c r="AP8" s="98">
        <v>0</v>
      </c>
      <c r="AQ8" s="99">
        <v>0</v>
      </c>
      <c r="AR8" s="98">
        <v>0</v>
      </c>
      <c r="AS8" s="99">
        <v>0</v>
      </c>
      <c r="AT8" s="98">
        <v>0</v>
      </c>
      <c r="AU8" s="99">
        <v>0</v>
      </c>
      <c r="AV8" s="98">
        <v>0</v>
      </c>
      <c r="AW8" s="99">
        <v>0</v>
      </c>
      <c r="AX8" s="98">
        <v>0</v>
      </c>
      <c r="AY8" s="99">
        <v>0</v>
      </c>
      <c r="AZ8" s="98">
        <v>0</v>
      </c>
      <c r="BA8" s="99">
        <v>0</v>
      </c>
      <c r="BB8" s="98">
        <v>0</v>
      </c>
      <c r="BC8" s="99">
        <v>0</v>
      </c>
      <c r="BD8" s="98">
        <v>0</v>
      </c>
      <c r="BE8" s="99">
        <v>0</v>
      </c>
      <c r="BF8" s="98">
        <v>0</v>
      </c>
      <c r="BG8" s="99">
        <v>0</v>
      </c>
      <c r="BH8" s="98">
        <v>0</v>
      </c>
      <c r="BI8" s="99">
        <v>0</v>
      </c>
      <c r="BJ8" s="98">
        <v>0</v>
      </c>
      <c r="BK8" s="99">
        <v>0</v>
      </c>
      <c r="BL8" s="98">
        <v>0</v>
      </c>
      <c r="BM8" s="99">
        <v>0</v>
      </c>
      <c r="BN8" s="98">
        <v>0</v>
      </c>
      <c r="BO8" s="99">
        <v>0</v>
      </c>
      <c r="BP8" s="98">
        <v>0</v>
      </c>
      <c r="BQ8" s="99">
        <v>0</v>
      </c>
      <c r="BR8" s="98">
        <v>0</v>
      </c>
      <c r="BS8" s="99">
        <v>0</v>
      </c>
      <c r="BT8" s="98">
        <v>12</v>
      </c>
      <c r="BU8" s="99">
        <v>-7</v>
      </c>
      <c r="BV8" s="98">
        <v>0</v>
      </c>
      <c r="BW8" s="99">
        <v>0</v>
      </c>
      <c r="BX8" s="98">
        <v>0</v>
      </c>
      <c r="BY8" s="99">
        <v>0</v>
      </c>
      <c r="BZ8" s="98">
        <v>0</v>
      </c>
      <c r="CA8" s="99">
        <v>0</v>
      </c>
      <c r="CB8" s="98">
        <v>0</v>
      </c>
      <c r="CC8" s="99">
        <v>0</v>
      </c>
      <c r="CD8" s="98">
        <v>0</v>
      </c>
      <c r="CE8" s="99">
        <v>0</v>
      </c>
      <c r="CF8" s="98">
        <v>0</v>
      </c>
      <c r="CG8" s="99">
        <v>0</v>
      </c>
      <c r="CH8" s="98">
        <v>0</v>
      </c>
      <c r="CI8" s="99">
        <v>0</v>
      </c>
      <c r="CJ8" s="98">
        <v>0</v>
      </c>
      <c r="CK8" s="99">
        <v>0</v>
      </c>
      <c r="CL8" s="98">
        <v>0</v>
      </c>
      <c r="CM8" s="99">
        <v>0</v>
      </c>
      <c r="CN8" s="98">
        <v>0</v>
      </c>
      <c r="CO8" s="99">
        <v>0</v>
      </c>
    </row>
    <row r="9" spans="1:93">
      <c r="A9" s="132"/>
      <c r="B9" s="11" t="s">
        <v>27</v>
      </c>
      <c r="C9" s="12" t="s">
        <v>28</v>
      </c>
      <c r="D9" s="98">
        <v>0</v>
      </c>
      <c r="E9" s="99">
        <v>0</v>
      </c>
      <c r="F9" s="98">
        <v>0</v>
      </c>
      <c r="G9" s="99">
        <v>0</v>
      </c>
      <c r="H9" s="98">
        <v>0</v>
      </c>
      <c r="I9" s="99">
        <v>0</v>
      </c>
      <c r="J9" s="98">
        <v>0</v>
      </c>
      <c r="K9" s="99">
        <v>0</v>
      </c>
      <c r="L9" s="98">
        <v>0</v>
      </c>
      <c r="M9" s="99">
        <v>0</v>
      </c>
      <c r="N9" s="98">
        <v>0</v>
      </c>
      <c r="O9" s="99">
        <v>0</v>
      </c>
      <c r="P9" s="98">
        <v>0</v>
      </c>
      <c r="Q9" s="99">
        <v>0</v>
      </c>
      <c r="R9" s="98">
        <v>0</v>
      </c>
      <c r="S9" s="99">
        <v>0</v>
      </c>
      <c r="T9" s="98">
        <v>0</v>
      </c>
      <c r="U9" s="99">
        <v>0</v>
      </c>
      <c r="V9" s="98">
        <v>0</v>
      </c>
      <c r="W9" s="99">
        <v>0</v>
      </c>
      <c r="X9" s="98">
        <v>0</v>
      </c>
      <c r="Y9" s="99">
        <v>0</v>
      </c>
      <c r="Z9" s="98">
        <v>0</v>
      </c>
      <c r="AA9" s="99">
        <v>0</v>
      </c>
      <c r="AB9" s="98">
        <v>0</v>
      </c>
      <c r="AC9" s="99">
        <v>0</v>
      </c>
      <c r="AD9" s="98">
        <v>0</v>
      </c>
      <c r="AE9" s="99">
        <v>0</v>
      </c>
      <c r="AF9" s="98">
        <v>0</v>
      </c>
      <c r="AG9" s="99">
        <v>0</v>
      </c>
      <c r="AH9" s="98">
        <v>18</v>
      </c>
      <c r="AI9" s="99">
        <v>0</v>
      </c>
      <c r="AJ9" s="98">
        <v>0</v>
      </c>
      <c r="AK9" s="99">
        <v>0</v>
      </c>
      <c r="AL9" s="98">
        <v>0</v>
      </c>
      <c r="AM9" s="99">
        <v>0</v>
      </c>
      <c r="AN9" s="98">
        <v>0</v>
      </c>
      <c r="AO9" s="99">
        <v>0</v>
      </c>
      <c r="AP9" s="98">
        <v>0</v>
      </c>
      <c r="AQ9" s="99">
        <v>0</v>
      </c>
      <c r="AR9" s="98">
        <v>0</v>
      </c>
      <c r="AS9" s="99">
        <v>0</v>
      </c>
      <c r="AT9" s="98">
        <v>0</v>
      </c>
      <c r="AU9" s="99">
        <v>0</v>
      </c>
      <c r="AV9" s="98">
        <v>0</v>
      </c>
      <c r="AW9" s="99">
        <v>0</v>
      </c>
      <c r="AX9" s="98">
        <v>0</v>
      </c>
      <c r="AY9" s="99">
        <v>0</v>
      </c>
      <c r="AZ9" s="98">
        <v>0</v>
      </c>
      <c r="BA9" s="99">
        <v>0</v>
      </c>
      <c r="BB9" s="98">
        <v>0</v>
      </c>
      <c r="BC9" s="99">
        <v>0</v>
      </c>
      <c r="BD9" s="98">
        <v>0</v>
      </c>
      <c r="BE9" s="99">
        <v>0</v>
      </c>
      <c r="BF9" s="98">
        <v>0</v>
      </c>
      <c r="BG9" s="99">
        <v>0</v>
      </c>
      <c r="BH9" s="98">
        <v>0</v>
      </c>
      <c r="BI9" s="99">
        <v>0</v>
      </c>
      <c r="BJ9" s="98">
        <v>0</v>
      </c>
      <c r="BK9" s="99">
        <v>0</v>
      </c>
      <c r="BL9" s="98">
        <v>0</v>
      </c>
      <c r="BM9" s="99">
        <v>0</v>
      </c>
      <c r="BN9" s="98">
        <v>0</v>
      </c>
      <c r="BO9" s="99">
        <v>0</v>
      </c>
      <c r="BP9" s="98">
        <v>0</v>
      </c>
      <c r="BQ9" s="99">
        <v>0</v>
      </c>
      <c r="BR9" s="98">
        <v>0</v>
      </c>
      <c r="BS9" s="99">
        <v>0</v>
      </c>
      <c r="BT9" s="98">
        <v>8</v>
      </c>
      <c r="BU9" s="99">
        <v>0</v>
      </c>
      <c r="BV9" s="98">
        <v>0</v>
      </c>
      <c r="BW9" s="99">
        <v>0</v>
      </c>
      <c r="BX9" s="98">
        <v>0</v>
      </c>
      <c r="BY9" s="99">
        <v>0</v>
      </c>
      <c r="BZ9" s="98">
        <v>0</v>
      </c>
      <c r="CA9" s="99">
        <v>0</v>
      </c>
      <c r="CB9" s="98">
        <v>0</v>
      </c>
      <c r="CC9" s="99">
        <v>0</v>
      </c>
      <c r="CD9" s="98">
        <v>0</v>
      </c>
      <c r="CE9" s="99">
        <v>0</v>
      </c>
      <c r="CF9" s="98">
        <v>0</v>
      </c>
      <c r="CG9" s="99">
        <v>0</v>
      </c>
      <c r="CH9" s="98">
        <v>0</v>
      </c>
      <c r="CI9" s="99">
        <v>0</v>
      </c>
      <c r="CJ9" s="98">
        <v>0</v>
      </c>
      <c r="CK9" s="99">
        <v>0</v>
      </c>
      <c r="CL9" s="98">
        <v>0</v>
      </c>
      <c r="CM9" s="99">
        <v>0</v>
      </c>
      <c r="CN9" s="98">
        <v>0</v>
      </c>
      <c r="CO9" s="99">
        <v>0</v>
      </c>
    </row>
    <row r="10" spans="1:93">
      <c r="A10" s="132"/>
      <c r="B10" s="11" t="s">
        <v>24</v>
      </c>
      <c r="C10" s="12" t="s">
        <v>30</v>
      </c>
      <c r="D10" s="98">
        <v>0</v>
      </c>
      <c r="E10" s="99">
        <v>0</v>
      </c>
      <c r="F10" s="98">
        <v>22</v>
      </c>
      <c r="G10" s="99">
        <v>0</v>
      </c>
      <c r="H10" s="98">
        <v>0</v>
      </c>
      <c r="I10" s="99">
        <v>0</v>
      </c>
      <c r="J10" s="98">
        <v>0</v>
      </c>
      <c r="K10" s="99">
        <v>0</v>
      </c>
      <c r="L10" s="98">
        <v>0</v>
      </c>
      <c r="M10" s="99">
        <v>0</v>
      </c>
      <c r="N10" s="98">
        <v>0</v>
      </c>
      <c r="O10" s="99">
        <v>0</v>
      </c>
      <c r="P10" s="98">
        <v>0</v>
      </c>
      <c r="Q10" s="99">
        <v>0</v>
      </c>
      <c r="R10" s="98">
        <v>0</v>
      </c>
      <c r="S10" s="99">
        <v>0</v>
      </c>
      <c r="T10" s="98">
        <v>0</v>
      </c>
      <c r="U10" s="99">
        <v>0</v>
      </c>
      <c r="V10" s="98">
        <v>0</v>
      </c>
      <c r="W10" s="99">
        <v>0</v>
      </c>
      <c r="X10" s="98">
        <v>0</v>
      </c>
      <c r="Y10" s="99">
        <v>0</v>
      </c>
      <c r="Z10" s="98">
        <v>0</v>
      </c>
      <c r="AA10" s="99">
        <v>0</v>
      </c>
      <c r="AB10" s="98">
        <v>0</v>
      </c>
      <c r="AC10" s="99">
        <v>0</v>
      </c>
      <c r="AD10" s="98">
        <v>0</v>
      </c>
      <c r="AE10" s="99">
        <v>0</v>
      </c>
      <c r="AF10" s="98">
        <v>22</v>
      </c>
      <c r="AG10" s="99">
        <v>0</v>
      </c>
      <c r="AH10" s="98">
        <v>0</v>
      </c>
      <c r="AI10" s="99">
        <v>0</v>
      </c>
      <c r="AJ10" s="98">
        <v>0</v>
      </c>
      <c r="AK10" s="99">
        <v>0</v>
      </c>
      <c r="AL10" s="98">
        <v>0</v>
      </c>
      <c r="AM10" s="99">
        <v>0</v>
      </c>
      <c r="AN10" s="98">
        <v>29</v>
      </c>
      <c r="AO10" s="99">
        <v>0</v>
      </c>
      <c r="AP10" s="98">
        <v>0</v>
      </c>
      <c r="AQ10" s="99">
        <v>0</v>
      </c>
      <c r="AR10" s="98">
        <v>0</v>
      </c>
      <c r="AS10" s="99">
        <v>0</v>
      </c>
      <c r="AT10" s="98">
        <v>20</v>
      </c>
      <c r="AU10" s="99">
        <v>0</v>
      </c>
      <c r="AV10" s="98">
        <v>0</v>
      </c>
      <c r="AW10" s="99">
        <v>0</v>
      </c>
      <c r="AX10" s="98">
        <v>0</v>
      </c>
      <c r="AY10" s="99">
        <v>0</v>
      </c>
      <c r="AZ10" s="98">
        <v>0</v>
      </c>
      <c r="BA10" s="99">
        <v>0</v>
      </c>
      <c r="BB10" s="98">
        <v>0</v>
      </c>
      <c r="BC10" s="99">
        <v>0</v>
      </c>
      <c r="BD10" s="98">
        <v>0</v>
      </c>
      <c r="BE10" s="99">
        <v>0</v>
      </c>
      <c r="BF10" s="98">
        <v>0</v>
      </c>
      <c r="BG10" s="99">
        <v>0</v>
      </c>
      <c r="BH10" s="98">
        <v>0</v>
      </c>
      <c r="BI10" s="99">
        <v>0</v>
      </c>
      <c r="BJ10" s="98">
        <v>0</v>
      </c>
      <c r="BK10" s="99">
        <v>0</v>
      </c>
      <c r="BL10" s="98">
        <v>0</v>
      </c>
      <c r="BM10" s="99">
        <v>0</v>
      </c>
      <c r="BN10" s="98">
        <v>0</v>
      </c>
      <c r="BO10" s="99">
        <v>0</v>
      </c>
      <c r="BP10" s="98">
        <v>0</v>
      </c>
      <c r="BQ10" s="99">
        <v>0</v>
      </c>
      <c r="BR10" s="98">
        <v>19</v>
      </c>
      <c r="BS10" s="99">
        <v>0</v>
      </c>
      <c r="BT10" s="98">
        <v>17</v>
      </c>
      <c r="BU10" s="99">
        <v>0</v>
      </c>
      <c r="BV10" s="98">
        <v>0</v>
      </c>
      <c r="BW10" s="99">
        <v>0</v>
      </c>
      <c r="BX10" s="98">
        <v>0</v>
      </c>
      <c r="BY10" s="99">
        <v>0</v>
      </c>
      <c r="BZ10" s="98">
        <v>0</v>
      </c>
      <c r="CA10" s="99">
        <v>0</v>
      </c>
      <c r="CB10" s="98">
        <v>0</v>
      </c>
      <c r="CC10" s="99">
        <v>0</v>
      </c>
      <c r="CD10" s="98">
        <v>0</v>
      </c>
      <c r="CE10" s="99">
        <v>0</v>
      </c>
      <c r="CF10" s="98">
        <v>0</v>
      </c>
      <c r="CG10" s="99">
        <v>0</v>
      </c>
      <c r="CH10" s="98">
        <v>0</v>
      </c>
      <c r="CI10" s="99">
        <v>0</v>
      </c>
      <c r="CJ10" s="98">
        <v>0</v>
      </c>
      <c r="CK10" s="99">
        <v>0</v>
      </c>
      <c r="CL10" s="98">
        <v>0</v>
      </c>
      <c r="CM10" s="99">
        <v>0</v>
      </c>
      <c r="CN10" s="98">
        <v>0</v>
      </c>
      <c r="CO10" s="99">
        <v>0</v>
      </c>
    </row>
    <row r="11" spans="1:93">
      <c r="A11" s="132"/>
      <c r="B11" s="15" t="s">
        <v>20</v>
      </c>
      <c r="C11" s="16">
        <v>1930</v>
      </c>
      <c r="D11" s="102">
        <v>0</v>
      </c>
      <c r="E11" s="103">
        <v>0</v>
      </c>
      <c r="F11" s="102">
        <v>0</v>
      </c>
      <c r="G11" s="103">
        <v>0</v>
      </c>
      <c r="H11" s="102">
        <v>0</v>
      </c>
      <c r="I11" s="103">
        <v>0</v>
      </c>
      <c r="J11" s="102">
        <v>0</v>
      </c>
      <c r="K11" s="103">
        <v>0</v>
      </c>
      <c r="L11" s="102">
        <v>0</v>
      </c>
      <c r="M11" s="103">
        <v>0</v>
      </c>
      <c r="N11" s="102">
        <v>1</v>
      </c>
      <c r="O11" s="103">
        <v>0</v>
      </c>
      <c r="P11" s="102">
        <v>0</v>
      </c>
      <c r="Q11" s="103">
        <v>0</v>
      </c>
      <c r="R11" s="102">
        <v>0</v>
      </c>
      <c r="S11" s="103">
        <v>0</v>
      </c>
      <c r="T11" s="102">
        <v>0</v>
      </c>
      <c r="U11" s="103">
        <v>0</v>
      </c>
      <c r="V11" s="102">
        <v>0</v>
      </c>
      <c r="W11" s="103">
        <v>0</v>
      </c>
      <c r="X11" s="102">
        <v>0</v>
      </c>
      <c r="Y11" s="103">
        <v>0</v>
      </c>
      <c r="Z11" s="102">
        <v>0</v>
      </c>
      <c r="AA11" s="103">
        <v>0</v>
      </c>
      <c r="AB11" s="102">
        <v>0</v>
      </c>
      <c r="AC11" s="103">
        <v>0</v>
      </c>
      <c r="AD11" s="102">
        <v>0</v>
      </c>
      <c r="AE11" s="103">
        <v>0</v>
      </c>
      <c r="AF11" s="102">
        <v>0</v>
      </c>
      <c r="AG11" s="103">
        <v>0</v>
      </c>
      <c r="AH11" s="102">
        <v>0</v>
      </c>
      <c r="AI11" s="103">
        <v>0</v>
      </c>
      <c r="AJ11" s="102">
        <v>0</v>
      </c>
      <c r="AK11" s="103">
        <v>0</v>
      </c>
      <c r="AL11" s="102">
        <v>0</v>
      </c>
      <c r="AM11" s="103">
        <v>0</v>
      </c>
      <c r="AN11" s="102">
        <v>0</v>
      </c>
      <c r="AO11" s="103">
        <v>0</v>
      </c>
      <c r="AP11" s="102">
        <v>0</v>
      </c>
      <c r="AQ11" s="103">
        <v>0</v>
      </c>
      <c r="AR11" s="102">
        <v>0</v>
      </c>
      <c r="AS11" s="103">
        <v>0</v>
      </c>
      <c r="AT11" s="102">
        <v>1</v>
      </c>
      <c r="AU11" s="103">
        <v>0</v>
      </c>
      <c r="AV11" s="102">
        <v>0</v>
      </c>
      <c r="AW11" s="103">
        <v>0</v>
      </c>
      <c r="AX11" s="102">
        <v>0</v>
      </c>
      <c r="AY11" s="103">
        <v>0</v>
      </c>
      <c r="AZ11" s="102">
        <v>0</v>
      </c>
      <c r="BA11" s="103">
        <v>0</v>
      </c>
      <c r="BB11" s="102">
        <v>0</v>
      </c>
      <c r="BC11" s="103">
        <v>0</v>
      </c>
      <c r="BD11" s="102">
        <v>0</v>
      </c>
      <c r="BE11" s="103">
        <v>0</v>
      </c>
      <c r="BF11" s="102">
        <v>0</v>
      </c>
      <c r="BG11" s="103">
        <v>0</v>
      </c>
      <c r="BH11" s="102">
        <v>0</v>
      </c>
      <c r="BI11" s="103">
        <v>0</v>
      </c>
      <c r="BJ11" s="102">
        <v>3</v>
      </c>
      <c r="BK11" s="103">
        <v>0</v>
      </c>
      <c r="BL11" s="102">
        <v>0</v>
      </c>
      <c r="BM11" s="103">
        <v>0</v>
      </c>
      <c r="BN11" s="102">
        <v>0</v>
      </c>
      <c r="BO11" s="103">
        <v>0</v>
      </c>
      <c r="BP11" s="102">
        <v>0</v>
      </c>
      <c r="BQ11" s="103">
        <v>0</v>
      </c>
      <c r="BR11" s="102">
        <v>0</v>
      </c>
      <c r="BS11" s="103">
        <v>0</v>
      </c>
      <c r="BT11" s="102">
        <v>4</v>
      </c>
      <c r="BU11" s="103">
        <v>0</v>
      </c>
      <c r="BV11" s="102">
        <v>0</v>
      </c>
      <c r="BW11" s="103">
        <v>0</v>
      </c>
      <c r="BX11" s="102">
        <v>0</v>
      </c>
      <c r="BY11" s="103">
        <v>0</v>
      </c>
      <c r="BZ11" s="102">
        <v>0</v>
      </c>
      <c r="CA11" s="103">
        <v>0</v>
      </c>
      <c r="CB11" s="102">
        <v>0</v>
      </c>
      <c r="CC11" s="103">
        <v>0</v>
      </c>
      <c r="CD11" s="102">
        <v>0</v>
      </c>
      <c r="CE11" s="103">
        <v>0</v>
      </c>
      <c r="CF11" s="102">
        <v>0</v>
      </c>
      <c r="CG11" s="103">
        <v>0</v>
      </c>
      <c r="CH11" s="102">
        <v>0</v>
      </c>
      <c r="CI11" s="103">
        <v>0</v>
      </c>
      <c r="CJ11" s="102">
        <v>0</v>
      </c>
      <c r="CK11" s="103">
        <v>0</v>
      </c>
      <c r="CL11" s="102">
        <v>0</v>
      </c>
      <c r="CM11" s="103">
        <v>0</v>
      </c>
      <c r="CN11" s="102">
        <v>0</v>
      </c>
      <c r="CO11" s="103">
        <v>0</v>
      </c>
    </row>
    <row r="12" spans="1:93">
      <c r="A12" s="132"/>
      <c r="B12" s="15" t="s">
        <v>24</v>
      </c>
      <c r="C12" s="16">
        <v>2030</v>
      </c>
      <c r="D12" s="102">
        <v>0</v>
      </c>
      <c r="E12" s="103">
        <v>0</v>
      </c>
      <c r="F12" s="102">
        <v>0</v>
      </c>
      <c r="G12" s="103">
        <v>0</v>
      </c>
      <c r="H12" s="102">
        <v>0</v>
      </c>
      <c r="I12" s="103">
        <v>0</v>
      </c>
      <c r="J12" s="102">
        <v>0</v>
      </c>
      <c r="K12" s="103">
        <v>0</v>
      </c>
      <c r="L12" s="102">
        <v>0</v>
      </c>
      <c r="M12" s="103">
        <v>0</v>
      </c>
      <c r="N12" s="102">
        <v>2</v>
      </c>
      <c r="O12" s="103">
        <v>0</v>
      </c>
      <c r="P12" s="102">
        <v>0</v>
      </c>
      <c r="Q12" s="103">
        <v>0</v>
      </c>
      <c r="R12" s="102">
        <v>0</v>
      </c>
      <c r="S12" s="103">
        <v>0</v>
      </c>
      <c r="T12" s="102">
        <v>0</v>
      </c>
      <c r="U12" s="103">
        <v>0</v>
      </c>
      <c r="V12" s="102">
        <v>0</v>
      </c>
      <c r="W12" s="103">
        <v>0</v>
      </c>
      <c r="X12" s="102">
        <v>0</v>
      </c>
      <c r="Y12" s="103">
        <v>0</v>
      </c>
      <c r="Z12" s="102">
        <v>0</v>
      </c>
      <c r="AA12" s="103">
        <v>0</v>
      </c>
      <c r="AB12" s="102">
        <v>0</v>
      </c>
      <c r="AC12" s="103">
        <v>0</v>
      </c>
      <c r="AD12" s="102">
        <v>0</v>
      </c>
      <c r="AE12" s="103">
        <v>0</v>
      </c>
      <c r="AF12" s="102">
        <v>0</v>
      </c>
      <c r="AG12" s="103">
        <v>0</v>
      </c>
      <c r="AH12" s="102">
        <v>0</v>
      </c>
      <c r="AI12" s="103">
        <v>0</v>
      </c>
      <c r="AJ12" s="102">
        <v>0</v>
      </c>
      <c r="AK12" s="103">
        <v>0</v>
      </c>
      <c r="AL12" s="102">
        <v>0</v>
      </c>
      <c r="AM12" s="103">
        <v>0</v>
      </c>
      <c r="AN12" s="102">
        <v>0</v>
      </c>
      <c r="AO12" s="103">
        <v>0</v>
      </c>
      <c r="AP12" s="102">
        <v>0</v>
      </c>
      <c r="AQ12" s="103">
        <v>0</v>
      </c>
      <c r="AR12" s="102">
        <v>0</v>
      </c>
      <c r="AS12" s="103">
        <v>0</v>
      </c>
      <c r="AT12" s="102">
        <v>2</v>
      </c>
      <c r="AU12" s="103">
        <v>0</v>
      </c>
      <c r="AV12" s="102">
        <v>0</v>
      </c>
      <c r="AW12" s="103">
        <v>0</v>
      </c>
      <c r="AX12" s="102">
        <v>0</v>
      </c>
      <c r="AY12" s="103">
        <v>0</v>
      </c>
      <c r="AZ12" s="102">
        <v>0</v>
      </c>
      <c r="BA12" s="103">
        <v>0</v>
      </c>
      <c r="BB12" s="102">
        <v>0</v>
      </c>
      <c r="BC12" s="103">
        <v>0</v>
      </c>
      <c r="BD12" s="102">
        <v>0</v>
      </c>
      <c r="BE12" s="103">
        <v>0</v>
      </c>
      <c r="BF12" s="102">
        <v>0</v>
      </c>
      <c r="BG12" s="103">
        <v>0</v>
      </c>
      <c r="BH12" s="102">
        <v>0</v>
      </c>
      <c r="BI12" s="103">
        <v>0</v>
      </c>
      <c r="BJ12" s="102">
        <v>8</v>
      </c>
      <c r="BK12" s="103">
        <v>0</v>
      </c>
      <c r="BL12" s="102">
        <v>0</v>
      </c>
      <c r="BM12" s="103">
        <v>0</v>
      </c>
      <c r="BN12" s="102">
        <v>0</v>
      </c>
      <c r="BO12" s="103">
        <v>0</v>
      </c>
      <c r="BP12" s="102">
        <v>0</v>
      </c>
      <c r="BQ12" s="103">
        <v>0</v>
      </c>
      <c r="BR12" s="102">
        <v>0</v>
      </c>
      <c r="BS12" s="103">
        <v>0</v>
      </c>
      <c r="BT12" s="102">
        <v>5</v>
      </c>
      <c r="BU12" s="103">
        <v>0</v>
      </c>
      <c r="BV12" s="102">
        <v>0</v>
      </c>
      <c r="BW12" s="103">
        <v>0</v>
      </c>
      <c r="BX12" s="102">
        <v>0</v>
      </c>
      <c r="BY12" s="103">
        <v>0</v>
      </c>
      <c r="BZ12" s="102">
        <v>0</v>
      </c>
      <c r="CA12" s="103">
        <v>0</v>
      </c>
      <c r="CB12" s="102">
        <v>0</v>
      </c>
      <c r="CC12" s="103">
        <v>0</v>
      </c>
      <c r="CD12" s="102">
        <v>0</v>
      </c>
      <c r="CE12" s="103">
        <v>0</v>
      </c>
      <c r="CF12" s="102">
        <v>0</v>
      </c>
      <c r="CG12" s="103">
        <v>0</v>
      </c>
      <c r="CH12" s="102">
        <v>0</v>
      </c>
      <c r="CI12" s="103">
        <v>0</v>
      </c>
      <c r="CJ12" s="102">
        <v>0</v>
      </c>
      <c r="CK12" s="103">
        <v>0</v>
      </c>
      <c r="CL12" s="102">
        <v>0</v>
      </c>
      <c r="CM12" s="103">
        <v>0</v>
      </c>
      <c r="CN12" s="102">
        <v>0</v>
      </c>
      <c r="CO12" s="103">
        <v>0</v>
      </c>
    </row>
    <row r="13" spans="1:93">
      <c r="A13" s="132"/>
      <c r="B13" s="15" t="s">
        <v>29</v>
      </c>
      <c r="C13" s="16">
        <v>3930</v>
      </c>
      <c r="D13" s="102">
        <v>0</v>
      </c>
      <c r="E13" s="103">
        <v>0</v>
      </c>
      <c r="F13" s="102">
        <v>0</v>
      </c>
      <c r="G13" s="103">
        <v>0</v>
      </c>
      <c r="H13" s="102">
        <v>0</v>
      </c>
      <c r="I13" s="103">
        <v>0</v>
      </c>
      <c r="J13" s="102">
        <v>0</v>
      </c>
      <c r="K13" s="103">
        <v>0</v>
      </c>
      <c r="L13" s="102">
        <v>0</v>
      </c>
      <c r="M13" s="103">
        <v>0</v>
      </c>
      <c r="N13" s="102">
        <v>5</v>
      </c>
      <c r="O13" s="103">
        <v>0</v>
      </c>
      <c r="P13" s="102">
        <v>0</v>
      </c>
      <c r="Q13" s="103">
        <v>0</v>
      </c>
      <c r="R13" s="102">
        <v>0</v>
      </c>
      <c r="S13" s="103">
        <v>0</v>
      </c>
      <c r="T13" s="102">
        <v>0</v>
      </c>
      <c r="U13" s="103">
        <v>0</v>
      </c>
      <c r="V13" s="102">
        <v>0</v>
      </c>
      <c r="W13" s="103">
        <v>0</v>
      </c>
      <c r="X13" s="102">
        <v>0</v>
      </c>
      <c r="Y13" s="103">
        <v>0</v>
      </c>
      <c r="Z13" s="102">
        <v>0</v>
      </c>
      <c r="AA13" s="103">
        <v>0</v>
      </c>
      <c r="AB13" s="102">
        <v>0</v>
      </c>
      <c r="AC13" s="103">
        <v>0</v>
      </c>
      <c r="AD13" s="102">
        <v>0</v>
      </c>
      <c r="AE13" s="103">
        <v>0</v>
      </c>
      <c r="AF13" s="102">
        <v>0</v>
      </c>
      <c r="AG13" s="103">
        <v>0</v>
      </c>
      <c r="AH13" s="102">
        <v>0</v>
      </c>
      <c r="AI13" s="103">
        <v>0</v>
      </c>
      <c r="AJ13" s="102">
        <v>0</v>
      </c>
      <c r="AK13" s="103">
        <v>0</v>
      </c>
      <c r="AL13" s="102">
        <v>0</v>
      </c>
      <c r="AM13" s="103">
        <v>0</v>
      </c>
      <c r="AN13" s="102">
        <v>0</v>
      </c>
      <c r="AO13" s="103">
        <v>0</v>
      </c>
      <c r="AP13" s="102">
        <v>0</v>
      </c>
      <c r="AQ13" s="103">
        <v>0</v>
      </c>
      <c r="AR13" s="102">
        <v>0</v>
      </c>
      <c r="AS13" s="103">
        <v>0</v>
      </c>
      <c r="AT13" s="102">
        <v>0</v>
      </c>
      <c r="AU13" s="103">
        <v>0</v>
      </c>
      <c r="AV13" s="102">
        <v>0</v>
      </c>
      <c r="AW13" s="103">
        <v>0</v>
      </c>
      <c r="AX13" s="102">
        <v>0</v>
      </c>
      <c r="AY13" s="103">
        <v>0</v>
      </c>
      <c r="AZ13" s="102">
        <v>0</v>
      </c>
      <c r="BA13" s="103">
        <v>0</v>
      </c>
      <c r="BB13" s="102">
        <v>0</v>
      </c>
      <c r="BC13" s="103">
        <v>0</v>
      </c>
      <c r="BD13" s="102">
        <v>0</v>
      </c>
      <c r="BE13" s="103">
        <v>0</v>
      </c>
      <c r="BF13" s="102">
        <v>0</v>
      </c>
      <c r="BG13" s="103">
        <v>0</v>
      </c>
      <c r="BH13" s="102">
        <v>0</v>
      </c>
      <c r="BI13" s="103">
        <v>0</v>
      </c>
      <c r="BJ13" s="102">
        <v>7</v>
      </c>
      <c r="BK13" s="103">
        <v>0</v>
      </c>
      <c r="BL13" s="102">
        <v>0</v>
      </c>
      <c r="BM13" s="103">
        <v>0</v>
      </c>
      <c r="BN13" s="102">
        <v>0</v>
      </c>
      <c r="BO13" s="103">
        <v>0</v>
      </c>
      <c r="BP13" s="102">
        <v>0</v>
      </c>
      <c r="BQ13" s="103">
        <v>0</v>
      </c>
      <c r="BR13" s="102">
        <v>0</v>
      </c>
      <c r="BS13" s="103">
        <v>0</v>
      </c>
      <c r="BT13" s="102">
        <v>5</v>
      </c>
      <c r="BU13" s="103">
        <v>0</v>
      </c>
      <c r="BV13" s="102">
        <v>0</v>
      </c>
      <c r="BW13" s="103">
        <v>0</v>
      </c>
      <c r="BX13" s="102">
        <v>0</v>
      </c>
      <c r="BY13" s="103">
        <v>0</v>
      </c>
      <c r="BZ13" s="102">
        <v>0</v>
      </c>
      <c r="CA13" s="103">
        <v>0</v>
      </c>
      <c r="CB13" s="102">
        <v>0</v>
      </c>
      <c r="CC13" s="103">
        <v>0</v>
      </c>
      <c r="CD13" s="102">
        <v>0</v>
      </c>
      <c r="CE13" s="103">
        <v>0</v>
      </c>
      <c r="CF13" s="102">
        <v>0</v>
      </c>
      <c r="CG13" s="103">
        <v>0</v>
      </c>
      <c r="CH13" s="102">
        <v>0</v>
      </c>
      <c r="CI13" s="103">
        <v>0</v>
      </c>
      <c r="CJ13" s="102">
        <v>0</v>
      </c>
      <c r="CK13" s="103">
        <v>0</v>
      </c>
      <c r="CL13" s="102">
        <v>0</v>
      </c>
      <c r="CM13" s="103">
        <v>0</v>
      </c>
      <c r="CN13" s="102">
        <v>0</v>
      </c>
      <c r="CO13" s="103">
        <v>0</v>
      </c>
    </row>
    <row r="14" spans="1:93">
      <c r="A14" s="132"/>
      <c r="B14" s="15" t="s">
        <v>20</v>
      </c>
      <c r="C14" s="16">
        <v>1980</v>
      </c>
      <c r="D14" s="102">
        <v>0</v>
      </c>
      <c r="E14" s="103">
        <v>0</v>
      </c>
      <c r="F14" s="102">
        <v>0</v>
      </c>
      <c r="G14" s="103">
        <v>0</v>
      </c>
      <c r="H14" s="102">
        <v>0</v>
      </c>
      <c r="I14" s="103">
        <v>0</v>
      </c>
      <c r="J14" s="102">
        <v>0</v>
      </c>
      <c r="K14" s="103">
        <v>0</v>
      </c>
      <c r="L14" s="102">
        <v>0</v>
      </c>
      <c r="M14" s="103">
        <v>0</v>
      </c>
      <c r="N14" s="102">
        <v>0</v>
      </c>
      <c r="O14" s="103">
        <v>0</v>
      </c>
      <c r="P14" s="102">
        <v>0</v>
      </c>
      <c r="Q14" s="103">
        <v>0</v>
      </c>
      <c r="R14" s="102">
        <v>0</v>
      </c>
      <c r="S14" s="103">
        <v>0</v>
      </c>
      <c r="T14" s="102">
        <v>0</v>
      </c>
      <c r="U14" s="103">
        <v>0</v>
      </c>
      <c r="V14" s="102">
        <v>0</v>
      </c>
      <c r="W14" s="103">
        <v>0</v>
      </c>
      <c r="X14" s="102">
        <v>0</v>
      </c>
      <c r="Y14" s="103">
        <v>0</v>
      </c>
      <c r="Z14" s="102">
        <v>0</v>
      </c>
      <c r="AA14" s="103">
        <v>0</v>
      </c>
      <c r="AB14" s="102">
        <v>0</v>
      </c>
      <c r="AC14" s="103">
        <v>0</v>
      </c>
      <c r="AD14" s="102">
        <v>0</v>
      </c>
      <c r="AE14" s="103">
        <v>0</v>
      </c>
      <c r="AF14" s="102">
        <v>0</v>
      </c>
      <c r="AG14" s="103">
        <v>0</v>
      </c>
      <c r="AH14" s="102">
        <v>0</v>
      </c>
      <c r="AI14" s="103">
        <v>0</v>
      </c>
      <c r="AJ14" s="102">
        <v>0</v>
      </c>
      <c r="AK14" s="103">
        <v>0</v>
      </c>
      <c r="AL14" s="102">
        <v>0</v>
      </c>
      <c r="AM14" s="103">
        <v>0</v>
      </c>
      <c r="AN14" s="102">
        <v>0</v>
      </c>
      <c r="AO14" s="103">
        <v>0</v>
      </c>
      <c r="AP14" s="102">
        <v>0</v>
      </c>
      <c r="AQ14" s="103">
        <v>0</v>
      </c>
      <c r="AR14" s="102">
        <v>0</v>
      </c>
      <c r="AS14" s="103">
        <v>0</v>
      </c>
      <c r="AT14" s="102">
        <v>0</v>
      </c>
      <c r="AU14" s="103">
        <v>0</v>
      </c>
      <c r="AV14" s="102">
        <v>0</v>
      </c>
      <c r="AW14" s="103">
        <v>0</v>
      </c>
      <c r="AX14" s="102">
        <v>0</v>
      </c>
      <c r="AY14" s="103">
        <v>0</v>
      </c>
      <c r="AZ14" s="102">
        <v>0</v>
      </c>
      <c r="BA14" s="103">
        <v>0</v>
      </c>
      <c r="BB14" s="102">
        <v>0</v>
      </c>
      <c r="BC14" s="103">
        <v>0</v>
      </c>
      <c r="BD14" s="102">
        <v>0</v>
      </c>
      <c r="BE14" s="103">
        <v>0</v>
      </c>
      <c r="BF14" s="102">
        <v>0</v>
      </c>
      <c r="BG14" s="103">
        <v>0</v>
      </c>
      <c r="BH14" s="102">
        <v>0</v>
      </c>
      <c r="BI14" s="103">
        <v>0</v>
      </c>
      <c r="BJ14" s="102">
        <v>0</v>
      </c>
      <c r="BK14" s="103">
        <v>0</v>
      </c>
      <c r="BL14" s="102">
        <v>0</v>
      </c>
      <c r="BM14" s="103">
        <v>0</v>
      </c>
      <c r="BN14" s="102">
        <v>0</v>
      </c>
      <c r="BO14" s="103">
        <v>0</v>
      </c>
      <c r="BP14" s="102">
        <v>0</v>
      </c>
      <c r="BQ14" s="103">
        <v>0</v>
      </c>
      <c r="BR14" s="102">
        <v>0</v>
      </c>
      <c r="BS14" s="103">
        <v>0</v>
      </c>
      <c r="BT14" s="102">
        <v>0</v>
      </c>
      <c r="BU14" s="103">
        <v>0</v>
      </c>
      <c r="BV14" s="102">
        <v>0</v>
      </c>
      <c r="BW14" s="103">
        <v>0</v>
      </c>
      <c r="BX14" s="102">
        <v>0</v>
      </c>
      <c r="BY14" s="103">
        <v>0</v>
      </c>
      <c r="BZ14" s="102">
        <v>0</v>
      </c>
      <c r="CA14" s="103">
        <v>0</v>
      </c>
      <c r="CB14" s="102">
        <v>0</v>
      </c>
      <c r="CC14" s="103">
        <v>0</v>
      </c>
      <c r="CD14" s="102">
        <v>0</v>
      </c>
      <c r="CE14" s="103">
        <v>0</v>
      </c>
      <c r="CF14" s="102">
        <v>0</v>
      </c>
      <c r="CG14" s="103">
        <v>0</v>
      </c>
      <c r="CH14" s="102">
        <v>0</v>
      </c>
      <c r="CI14" s="103">
        <v>0</v>
      </c>
      <c r="CJ14" s="102">
        <v>0</v>
      </c>
      <c r="CK14" s="103">
        <v>0</v>
      </c>
      <c r="CL14" s="102">
        <v>0</v>
      </c>
      <c r="CM14" s="103">
        <v>0</v>
      </c>
      <c r="CN14" s="102">
        <v>0</v>
      </c>
      <c r="CO14" s="103">
        <v>0</v>
      </c>
    </row>
    <row r="15" spans="1:93">
      <c r="A15" s="132"/>
      <c r="B15" s="15" t="s">
        <v>24</v>
      </c>
      <c r="C15" s="16">
        <v>2080</v>
      </c>
      <c r="D15" s="102">
        <v>0</v>
      </c>
      <c r="E15" s="103">
        <v>0</v>
      </c>
      <c r="F15" s="102">
        <v>0</v>
      </c>
      <c r="G15" s="103">
        <v>0</v>
      </c>
      <c r="H15" s="102">
        <v>0</v>
      </c>
      <c r="I15" s="103">
        <v>0</v>
      </c>
      <c r="J15" s="102">
        <v>0</v>
      </c>
      <c r="K15" s="103">
        <v>0</v>
      </c>
      <c r="L15" s="102">
        <v>0</v>
      </c>
      <c r="M15" s="103">
        <v>0</v>
      </c>
      <c r="N15" s="102">
        <v>0</v>
      </c>
      <c r="O15" s="103">
        <v>0</v>
      </c>
      <c r="P15" s="102">
        <v>0</v>
      </c>
      <c r="Q15" s="103">
        <v>0</v>
      </c>
      <c r="R15" s="102">
        <v>0</v>
      </c>
      <c r="S15" s="103">
        <v>0</v>
      </c>
      <c r="T15" s="102">
        <v>0</v>
      </c>
      <c r="U15" s="103">
        <v>0</v>
      </c>
      <c r="V15" s="102">
        <v>0</v>
      </c>
      <c r="W15" s="103">
        <v>0</v>
      </c>
      <c r="X15" s="102">
        <v>0</v>
      </c>
      <c r="Y15" s="103">
        <v>0</v>
      </c>
      <c r="Z15" s="102">
        <v>0</v>
      </c>
      <c r="AA15" s="103">
        <v>0</v>
      </c>
      <c r="AB15" s="102">
        <v>0</v>
      </c>
      <c r="AC15" s="103">
        <v>0</v>
      </c>
      <c r="AD15" s="102">
        <v>0</v>
      </c>
      <c r="AE15" s="103">
        <v>0</v>
      </c>
      <c r="AF15" s="102">
        <v>0</v>
      </c>
      <c r="AG15" s="103">
        <v>0</v>
      </c>
      <c r="AH15" s="102">
        <v>0</v>
      </c>
      <c r="AI15" s="103">
        <v>0</v>
      </c>
      <c r="AJ15" s="102">
        <v>0</v>
      </c>
      <c r="AK15" s="103">
        <v>0</v>
      </c>
      <c r="AL15" s="102">
        <v>0</v>
      </c>
      <c r="AM15" s="103">
        <v>0</v>
      </c>
      <c r="AN15" s="102">
        <v>0</v>
      </c>
      <c r="AO15" s="103">
        <v>0</v>
      </c>
      <c r="AP15" s="102">
        <v>0</v>
      </c>
      <c r="AQ15" s="103">
        <v>0</v>
      </c>
      <c r="AR15" s="102">
        <v>0</v>
      </c>
      <c r="AS15" s="103">
        <v>0</v>
      </c>
      <c r="AT15" s="102">
        <v>0</v>
      </c>
      <c r="AU15" s="103">
        <v>0</v>
      </c>
      <c r="AV15" s="102">
        <v>0</v>
      </c>
      <c r="AW15" s="103">
        <v>0</v>
      </c>
      <c r="AX15" s="102">
        <v>0</v>
      </c>
      <c r="AY15" s="103">
        <v>0</v>
      </c>
      <c r="AZ15" s="102">
        <v>0</v>
      </c>
      <c r="BA15" s="103">
        <v>0</v>
      </c>
      <c r="BB15" s="102">
        <v>0</v>
      </c>
      <c r="BC15" s="103">
        <v>0</v>
      </c>
      <c r="BD15" s="102">
        <v>0</v>
      </c>
      <c r="BE15" s="103">
        <v>0</v>
      </c>
      <c r="BF15" s="102">
        <v>0</v>
      </c>
      <c r="BG15" s="103">
        <v>0</v>
      </c>
      <c r="BH15" s="102">
        <v>0</v>
      </c>
      <c r="BI15" s="103">
        <v>0</v>
      </c>
      <c r="BJ15" s="102">
        <v>0</v>
      </c>
      <c r="BK15" s="103">
        <v>0</v>
      </c>
      <c r="BL15" s="102">
        <v>0</v>
      </c>
      <c r="BM15" s="103">
        <v>0</v>
      </c>
      <c r="BN15" s="102">
        <v>0</v>
      </c>
      <c r="BO15" s="103">
        <v>0</v>
      </c>
      <c r="BP15" s="102">
        <v>0</v>
      </c>
      <c r="BQ15" s="103">
        <v>0</v>
      </c>
      <c r="BR15" s="102">
        <v>0</v>
      </c>
      <c r="BS15" s="103">
        <v>0</v>
      </c>
      <c r="BT15" s="102">
        <v>0</v>
      </c>
      <c r="BU15" s="103">
        <v>0</v>
      </c>
      <c r="BV15" s="102">
        <v>0</v>
      </c>
      <c r="BW15" s="103">
        <v>0</v>
      </c>
      <c r="BX15" s="102">
        <v>0</v>
      </c>
      <c r="BY15" s="103">
        <v>0</v>
      </c>
      <c r="BZ15" s="102">
        <v>0</v>
      </c>
      <c r="CA15" s="103">
        <v>0</v>
      </c>
      <c r="CB15" s="102">
        <v>0</v>
      </c>
      <c r="CC15" s="103">
        <v>0</v>
      </c>
      <c r="CD15" s="102">
        <v>0</v>
      </c>
      <c r="CE15" s="103">
        <v>0</v>
      </c>
      <c r="CF15" s="102">
        <v>0</v>
      </c>
      <c r="CG15" s="103">
        <v>0</v>
      </c>
      <c r="CH15" s="102">
        <v>0</v>
      </c>
      <c r="CI15" s="103">
        <v>0</v>
      </c>
      <c r="CJ15" s="102">
        <v>0</v>
      </c>
      <c r="CK15" s="103">
        <v>0</v>
      </c>
      <c r="CL15" s="102">
        <v>0</v>
      </c>
      <c r="CM15" s="103">
        <v>0</v>
      </c>
      <c r="CN15" s="102">
        <v>0</v>
      </c>
      <c r="CO15" s="103">
        <v>0</v>
      </c>
    </row>
    <row r="16" spans="1:93">
      <c r="A16" s="132"/>
      <c r="B16" s="15" t="s">
        <v>29</v>
      </c>
      <c r="C16" s="16">
        <v>3980</v>
      </c>
      <c r="D16" s="102">
        <v>0</v>
      </c>
      <c r="E16" s="103">
        <v>0</v>
      </c>
      <c r="F16" s="102">
        <v>0</v>
      </c>
      <c r="G16" s="103">
        <v>0</v>
      </c>
      <c r="H16" s="102">
        <v>0</v>
      </c>
      <c r="I16" s="103">
        <v>0</v>
      </c>
      <c r="J16" s="102">
        <v>0</v>
      </c>
      <c r="K16" s="103">
        <v>0</v>
      </c>
      <c r="L16" s="102">
        <v>0</v>
      </c>
      <c r="M16" s="103">
        <v>0</v>
      </c>
      <c r="N16" s="102">
        <v>0</v>
      </c>
      <c r="O16" s="103">
        <v>0</v>
      </c>
      <c r="P16" s="102">
        <v>0</v>
      </c>
      <c r="Q16" s="103">
        <v>0</v>
      </c>
      <c r="R16" s="102">
        <v>0</v>
      </c>
      <c r="S16" s="103">
        <v>0</v>
      </c>
      <c r="T16" s="102">
        <v>0</v>
      </c>
      <c r="U16" s="103">
        <v>0</v>
      </c>
      <c r="V16" s="102">
        <v>0</v>
      </c>
      <c r="W16" s="103">
        <v>0</v>
      </c>
      <c r="X16" s="102">
        <v>0</v>
      </c>
      <c r="Y16" s="103">
        <v>0</v>
      </c>
      <c r="Z16" s="102">
        <v>0</v>
      </c>
      <c r="AA16" s="103">
        <v>0</v>
      </c>
      <c r="AB16" s="102">
        <v>0</v>
      </c>
      <c r="AC16" s="103">
        <v>0</v>
      </c>
      <c r="AD16" s="102">
        <v>0</v>
      </c>
      <c r="AE16" s="103">
        <v>0</v>
      </c>
      <c r="AF16" s="102">
        <v>0</v>
      </c>
      <c r="AG16" s="103">
        <v>0</v>
      </c>
      <c r="AH16" s="102">
        <v>0</v>
      </c>
      <c r="AI16" s="103">
        <v>0</v>
      </c>
      <c r="AJ16" s="102">
        <v>0</v>
      </c>
      <c r="AK16" s="103">
        <v>0</v>
      </c>
      <c r="AL16" s="102">
        <v>0</v>
      </c>
      <c r="AM16" s="103">
        <v>0</v>
      </c>
      <c r="AN16" s="102">
        <v>0</v>
      </c>
      <c r="AO16" s="103">
        <v>0</v>
      </c>
      <c r="AP16" s="102">
        <v>0</v>
      </c>
      <c r="AQ16" s="103">
        <v>0</v>
      </c>
      <c r="AR16" s="102">
        <v>0</v>
      </c>
      <c r="AS16" s="103">
        <v>0</v>
      </c>
      <c r="AT16" s="102">
        <v>0</v>
      </c>
      <c r="AU16" s="103">
        <v>0</v>
      </c>
      <c r="AV16" s="102">
        <v>0</v>
      </c>
      <c r="AW16" s="103">
        <v>0</v>
      </c>
      <c r="AX16" s="102">
        <v>0</v>
      </c>
      <c r="AY16" s="103">
        <v>0</v>
      </c>
      <c r="AZ16" s="102">
        <v>3</v>
      </c>
      <c r="BA16" s="103">
        <v>0</v>
      </c>
      <c r="BB16" s="102">
        <v>0</v>
      </c>
      <c r="BC16" s="103">
        <v>0</v>
      </c>
      <c r="BD16" s="102">
        <v>0</v>
      </c>
      <c r="BE16" s="103">
        <v>0</v>
      </c>
      <c r="BF16" s="102">
        <v>0</v>
      </c>
      <c r="BG16" s="103">
        <v>0</v>
      </c>
      <c r="BH16" s="102">
        <v>0</v>
      </c>
      <c r="BI16" s="103">
        <v>0</v>
      </c>
      <c r="BJ16" s="102">
        <v>0</v>
      </c>
      <c r="BK16" s="103">
        <v>0</v>
      </c>
      <c r="BL16" s="102">
        <v>0</v>
      </c>
      <c r="BM16" s="103">
        <v>0</v>
      </c>
      <c r="BN16" s="102">
        <v>0</v>
      </c>
      <c r="BO16" s="103">
        <v>0</v>
      </c>
      <c r="BP16" s="102">
        <v>0</v>
      </c>
      <c r="BQ16" s="103">
        <v>0</v>
      </c>
      <c r="BR16" s="102">
        <v>0</v>
      </c>
      <c r="BS16" s="103">
        <v>0</v>
      </c>
      <c r="BT16" s="102">
        <v>0</v>
      </c>
      <c r="BU16" s="103">
        <v>0</v>
      </c>
      <c r="BV16" s="102">
        <v>0</v>
      </c>
      <c r="BW16" s="103">
        <v>0</v>
      </c>
      <c r="BX16" s="102">
        <v>0</v>
      </c>
      <c r="BY16" s="103">
        <v>0</v>
      </c>
      <c r="BZ16" s="102">
        <v>0</v>
      </c>
      <c r="CA16" s="103">
        <v>0</v>
      </c>
      <c r="CB16" s="102">
        <v>0</v>
      </c>
      <c r="CC16" s="103">
        <v>0</v>
      </c>
      <c r="CD16" s="102">
        <v>0</v>
      </c>
      <c r="CE16" s="103">
        <v>0</v>
      </c>
      <c r="CF16" s="102">
        <v>0</v>
      </c>
      <c r="CG16" s="103">
        <v>0</v>
      </c>
      <c r="CH16" s="102">
        <v>0</v>
      </c>
      <c r="CI16" s="103">
        <v>0</v>
      </c>
      <c r="CJ16" s="102">
        <v>0</v>
      </c>
      <c r="CK16" s="103">
        <v>0</v>
      </c>
      <c r="CL16" s="102">
        <v>0</v>
      </c>
      <c r="CM16" s="103">
        <v>0</v>
      </c>
      <c r="CN16" s="102">
        <v>0</v>
      </c>
      <c r="CO16" s="103">
        <v>0</v>
      </c>
    </row>
    <row r="17" spans="1:93">
      <c r="A17" s="132"/>
      <c r="B17" s="15" t="s">
        <v>26</v>
      </c>
      <c r="C17" s="16">
        <v>2070</v>
      </c>
      <c r="D17" s="102">
        <v>0</v>
      </c>
      <c r="E17" s="103">
        <v>0</v>
      </c>
      <c r="F17" s="102">
        <v>0</v>
      </c>
      <c r="G17" s="103">
        <v>0</v>
      </c>
      <c r="H17" s="102">
        <v>0</v>
      </c>
      <c r="I17" s="103">
        <v>0</v>
      </c>
      <c r="J17" s="102">
        <v>0</v>
      </c>
      <c r="K17" s="103">
        <v>0</v>
      </c>
      <c r="L17" s="102">
        <v>0</v>
      </c>
      <c r="M17" s="103">
        <v>0</v>
      </c>
      <c r="N17" s="102">
        <v>0</v>
      </c>
      <c r="O17" s="103">
        <v>0</v>
      </c>
      <c r="P17" s="102">
        <v>0</v>
      </c>
      <c r="Q17" s="103">
        <v>0</v>
      </c>
      <c r="R17" s="102">
        <v>0</v>
      </c>
      <c r="S17" s="103">
        <v>0</v>
      </c>
      <c r="T17" s="102">
        <v>0</v>
      </c>
      <c r="U17" s="103">
        <v>0</v>
      </c>
      <c r="V17" s="102">
        <v>0</v>
      </c>
      <c r="W17" s="103">
        <v>0</v>
      </c>
      <c r="X17" s="102">
        <v>0</v>
      </c>
      <c r="Y17" s="103">
        <v>0</v>
      </c>
      <c r="Z17" s="102">
        <v>0</v>
      </c>
      <c r="AA17" s="103">
        <v>0</v>
      </c>
      <c r="AB17" s="102">
        <v>0</v>
      </c>
      <c r="AC17" s="103">
        <v>0</v>
      </c>
      <c r="AD17" s="102">
        <v>6</v>
      </c>
      <c r="AE17" s="103">
        <v>0</v>
      </c>
      <c r="AF17" s="102">
        <v>0</v>
      </c>
      <c r="AG17" s="103">
        <v>0</v>
      </c>
      <c r="AH17" s="102">
        <v>0</v>
      </c>
      <c r="AI17" s="103">
        <v>0</v>
      </c>
      <c r="AJ17" s="102">
        <v>0</v>
      </c>
      <c r="AK17" s="103">
        <v>0</v>
      </c>
      <c r="AL17" s="102">
        <v>0</v>
      </c>
      <c r="AM17" s="103">
        <v>0</v>
      </c>
      <c r="AN17" s="102">
        <v>0</v>
      </c>
      <c r="AO17" s="103">
        <v>0</v>
      </c>
      <c r="AP17" s="102">
        <v>0</v>
      </c>
      <c r="AQ17" s="103">
        <v>0</v>
      </c>
      <c r="AR17" s="102">
        <v>0</v>
      </c>
      <c r="AS17" s="103">
        <v>0</v>
      </c>
      <c r="AT17" s="102">
        <v>0</v>
      </c>
      <c r="AU17" s="103">
        <v>0</v>
      </c>
      <c r="AV17" s="102">
        <v>0</v>
      </c>
      <c r="AW17" s="103">
        <v>0</v>
      </c>
      <c r="AX17" s="102">
        <v>0</v>
      </c>
      <c r="AY17" s="103">
        <v>0</v>
      </c>
      <c r="AZ17" s="102">
        <v>0</v>
      </c>
      <c r="BA17" s="103">
        <v>0</v>
      </c>
      <c r="BB17" s="102">
        <v>0</v>
      </c>
      <c r="BC17" s="103">
        <v>0</v>
      </c>
      <c r="BD17" s="102">
        <v>0</v>
      </c>
      <c r="BE17" s="103">
        <v>0</v>
      </c>
      <c r="BF17" s="102">
        <v>0</v>
      </c>
      <c r="BG17" s="103">
        <v>0</v>
      </c>
      <c r="BH17" s="102">
        <v>0</v>
      </c>
      <c r="BI17" s="103">
        <v>0</v>
      </c>
      <c r="BJ17" s="102">
        <v>0</v>
      </c>
      <c r="BK17" s="103">
        <v>0</v>
      </c>
      <c r="BL17" s="102">
        <v>0</v>
      </c>
      <c r="BM17" s="103">
        <v>0</v>
      </c>
      <c r="BN17" s="102">
        <v>0</v>
      </c>
      <c r="BO17" s="103">
        <v>0</v>
      </c>
      <c r="BP17" s="102">
        <v>0</v>
      </c>
      <c r="BQ17" s="103">
        <v>0</v>
      </c>
      <c r="BR17" s="102">
        <v>0</v>
      </c>
      <c r="BS17" s="103">
        <v>0</v>
      </c>
      <c r="BT17" s="102">
        <v>2</v>
      </c>
      <c r="BU17" s="103">
        <v>0</v>
      </c>
      <c r="BV17" s="102">
        <v>0</v>
      </c>
      <c r="BW17" s="103">
        <v>0</v>
      </c>
      <c r="BX17" s="102">
        <v>0</v>
      </c>
      <c r="BY17" s="103">
        <v>0</v>
      </c>
      <c r="BZ17" s="102">
        <v>0</v>
      </c>
      <c r="CA17" s="103">
        <v>0</v>
      </c>
      <c r="CB17" s="102">
        <v>0</v>
      </c>
      <c r="CC17" s="103">
        <v>0</v>
      </c>
      <c r="CD17" s="102">
        <v>0</v>
      </c>
      <c r="CE17" s="103">
        <v>0</v>
      </c>
      <c r="CF17" s="102">
        <v>0</v>
      </c>
      <c r="CG17" s="103">
        <v>0</v>
      </c>
      <c r="CH17" s="102">
        <v>0</v>
      </c>
      <c r="CI17" s="103">
        <v>0</v>
      </c>
      <c r="CJ17" s="102">
        <v>0</v>
      </c>
      <c r="CK17" s="103">
        <v>0</v>
      </c>
      <c r="CL17" s="102">
        <v>0</v>
      </c>
      <c r="CM17" s="103">
        <v>0</v>
      </c>
      <c r="CN17" s="102">
        <v>0</v>
      </c>
      <c r="CO17" s="103">
        <v>0</v>
      </c>
    </row>
    <row r="18" spans="1:93">
      <c r="A18" s="132"/>
      <c r="B18" s="15" t="s">
        <v>31</v>
      </c>
      <c r="C18" s="16">
        <v>8055</v>
      </c>
      <c r="D18" s="102">
        <v>0</v>
      </c>
      <c r="E18" s="103">
        <v>0</v>
      </c>
      <c r="F18" s="102">
        <v>0</v>
      </c>
      <c r="G18" s="103">
        <v>0</v>
      </c>
      <c r="H18" s="102">
        <v>0</v>
      </c>
      <c r="I18" s="103">
        <v>0</v>
      </c>
      <c r="J18" s="102">
        <v>0</v>
      </c>
      <c r="K18" s="103">
        <v>0</v>
      </c>
      <c r="L18" s="102">
        <v>0</v>
      </c>
      <c r="M18" s="103">
        <v>0</v>
      </c>
      <c r="N18" s="102">
        <v>0</v>
      </c>
      <c r="O18" s="103">
        <v>0</v>
      </c>
      <c r="P18" s="102">
        <v>0</v>
      </c>
      <c r="Q18" s="103">
        <v>0</v>
      </c>
      <c r="R18" s="102">
        <v>0</v>
      </c>
      <c r="S18" s="103">
        <v>0</v>
      </c>
      <c r="T18" s="102">
        <v>0</v>
      </c>
      <c r="U18" s="103">
        <v>0</v>
      </c>
      <c r="V18" s="102">
        <v>0</v>
      </c>
      <c r="W18" s="103">
        <v>0</v>
      </c>
      <c r="X18" s="102">
        <v>0</v>
      </c>
      <c r="Y18" s="103">
        <v>0</v>
      </c>
      <c r="Z18" s="102">
        <v>0</v>
      </c>
      <c r="AA18" s="103">
        <v>0</v>
      </c>
      <c r="AB18" s="102">
        <v>0</v>
      </c>
      <c r="AC18" s="103">
        <v>0</v>
      </c>
      <c r="AD18" s="102">
        <v>0</v>
      </c>
      <c r="AE18" s="103">
        <v>0</v>
      </c>
      <c r="AF18" s="102">
        <v>0</v>
      </c>
      <c r="AG18" s="103">
        <v>0</v>
      </c>
      <c r="AH18" s="102">
        <v>0</v>
      </c>
      <c r="AI18" s="103">
        <v>0</v>
      </c>
      <c r="AJ18" s="102">
        <v>0</v>
      </c>
      <c r="AK18" s="103">
        <v>0</v>
      </c>
      <c r="AL18" s="102">
        <v>0</v>
      </c>
      <c r="AM18" s="103">
        <v>0</v>
      </c>
      <c r="AN18" s="102">
        <v>0</v>
      </c>
      <c r="AO18" s="103">
        <v>0</v>
      </c>
      <c r="AP18" s="102">
        <v>0</v>
      </c>
      <c r="AQ18" s="103">
        <v>0</v>
      </c>
      <c r="AR18" s="102">
        <v>0</v>
      </c>
      <c r="AS18" s="103">
        <v>0</v>
      </c>
      <c r="AT18" s="102">
        <v>0</v>
      </c>
      <c r="AU18" s="103">
        <v>0</v>
      </c>
      <c r="AV18" s="102">
        <v>0</v>
      </c>
      <c r="AW18" s="103">
        <v>0</v>
      </c>
      <c r="AX18" s="102">
        <v>0</v>
      </c>
      <c r="AY18" s="103">
        <v>0</v>
      </c>
      <c r="AZ18" s="102">
        <v>0</v>
      </c>
      <c r="BA18" s="103">
        <v>0</v>
      </c>
      <c r="BB18" s="102">
        <v>0</v>
      </c>
      <c r="BC18" s="103">
        <v>0</v>
      </c>
      <c r="BD18" s="102">
        <v>0</v>
      </c>
      <c r="BE18" s="103">
        <v>0</v>
      </c>
      <c r="BF18" s="102">
        <v>0</v>
      </c>
      <c r="BG18" s="103">
        <v>0</v>
      </c>
      <c r="BH18" s="102">
        <v>0</v>
      </c>
      <c r="BI18" s="103">
        <v>0</v>
      </c>
      <c r="BJ18" s="102">
        <v>0</v>
      </c>
      <c r="BK18" s="103">
        <v>0</v>
      </c>
      <c r="BL18" s="102">
        <v>0</v>
      </c>
      <c r="BM18" s="103">
        <v>0</v>
      </c>
      <c r="BN18" s="102">
        <v>0</v>
      </c>
      <c r="BO18" s="103">
        <v>0</v>
      </c>
      <c r="BP18" s="102">
        <v>0</v>
      </c>
      <c r="BQ18" s="103">
        <v>0</v>
      </c>
      <c r="BR18" s="102">
        <v>0</v>
      </c>
      <c r="BS18" s="103">
        <v>0</v>
      </c>
      <c r="BT18" s="102">
        <v>0</v>
      </c>
      <c r="BU18" s="103">
        <v>0</v>
      </c>
      <c r="BV18" s="102">
        <v>5</v>
      </c>
      <c r="BW18" s="103">
        <v>0</v>
      </c>
      <c r="BX18" s="102">
        <v>0</v>
      </c>
      <c r="BY18" s="103">
        <v>0</v>
      </c>
      <c r="BZ18" s="102">
        <v>0</v>
      </c>
      <c r="CA18" s="103">
        <v>0</v>
      </c>
      <c r="CB18" s="102">
        <v>0</v>
      </c>
      <c r="CC18" s="103">
        <v>0</v>
      </c>
      <c r="CD18" s="102">
        <v>0</v>
      </c>
      <c r="CE18" s="103">
        <v>0</v>
      </c>
      <c r="CF18" s="102">
        <v>0</v>
      </c>
      <c r="CG18" s="103">
        <v>0</v>
      </c>
      <c r="CH18" s="102">
        <v>0</v>
      </c>
      <c r="CI18" s="103">
        <v>0</v>
      </c>
      <c r="CJ18" s="102">
        <v>5</v>
      </c>
      <c r="CK18" s="103">
        <v>0</v>
      </c>
      <c r="CL18" s="102">
        <v>0</v>
      </c>
      <c r="CM18" s="103">
        <v>0</v>
      </c>
      <c r="CN18" s="102">
        <v>0</v>
      </c>
      <c r="CO18" s="103">
        <v>0</v>
      </c>
    </row>
    <row r="19" spans="1:93" ht="15.75" thickBot="1">
      <c r="A19" s="132"/>
      <c r="B19" s="58" t="s">
        <v>32</v>
      </c>
      <c r="C19" s="59">
        <v>9580</v>
      </c>
      <c r="D19" s="104">
        <v>0</v>
      </c>
      <c r="E19" s="105">
        <v>0</v>
      </c>
      <c r="F19" s="104">
        <v>0</v>
      </c>
      <c r="G19" s="105">
        <v>0</v>
      </c>
      <c r="H19" s="104">
        <v>0</v>
      </c>
      <c r="I19" s="105">
        <v>0</v>
      </c>
      <c r="J19" s="104">
        <v>0</v>
      </c>
      <c r="K19" s="105">
        <v>0</v>
      </c>
      <c r="L19" s="104">
        <v>0</v>
      </c>
      <c r="M19" s="105">
        <v>0</v>
      </c>
      <c r="N19" s="104">
        <v>0</v>
      </c>
      <c r="O19" s="105">
        <v>0</v>
      </c>
      <c r="P19" s="104">
        <v>10</v>
      </c>
      <c r="Q19" s="105">
        <v>0</v>
      </c>
      <c r="R19" s="104">
        <v>0</v>
      </c>
      <c r="S19" s="105">
        <v>0</v>
      </c>
      <c r="T19" s="104">
        <v>0</v>
      </c>
      <c r="U19" s="105">
        <v>0</v>
      </c>
      <c r="V19" s="104">
        <v>0</v>
      </c>
      <c r="W19" s="105">
        <v>0</v>
      </c>
      <c r="X19" s="104">
        <v>0</v>
      </c>
      <c r="Y19" s="105">
        <v>0</v>
      </c>
      <c r="Z19" s="104">
        <v>0</v>
      </c>
      <c r="AA19" s="105">
        <v>0</v>
      </c>
      <c r="AB19" s="104">
        <v>0</v>
      </c>
      <c r="AC19" s="105">
        <v>0</v>
      </c>
      <c r="AD19" s="104">
        <v>0</v>
      </c>
      <c r="AE19" s="105">
        <v>0</v>
      </c>
      <c r="AF19" s="104">
        <v>0</v>
      </c>
      <c r="AG19" s="105">
        <v>0</v>
      </c>
      <c r="AH19" s="104">
        <v>0</v>
      </c>
      <c r="AI19" s="105">
        <v>0</v>
      </c>
      <c r="AJ19" s="104">
        <v>0</v>
      </c>
      <c r="AK19" s="105">
        <v>0</v>
      </c>
      <c r="AL19" s="104">
        <v>0</v>
      </c>
      <c r="AM19" s="105">
        <v>0</v>
      </c>
      <c r="AN19" s="104">
        <v>0</v>
      </c>
      <c r="AO19" s="105">
        <v>0</v>
      </c>
      <c r="AP19" s="104">
        <v>0</v>
      </c>
      <c r="AQ19" s="105">
        <v>0</v>
      </c>
      <c r="AR19" s="104">
        <v>0</v>
      </c>
      <c r="AS19" s="105">
        <v>0</v>
      </c>
      <c r="AT19" s="104">
        <v>0</v>
      </c>
      <c r="AU19" s="105">
        <v>0</v>
      </c>
      <c r="AV19" s="104">
        <v>0</v>
      </c>
      <c r="AW19" s="105">
        <v>0</v>
      </c>
      <c r="AX19" s="104">
        <v>0</v>
      </c>
      <c r="AY19" s="105">
        <v>0</v>
      </c>
      <c r="AZ19" s="104">
        <v>0</v>
      </c>
      <c r="BA19" s="105">
        <v>0</v>
      </c>
      <c r="BB19" s="104">
        <v>0</v>
      </c>
      <c r="BC19" s="105">
        <v>0</v>
      </c>
      <c r="BD19" s="104">
        <v>0</v>
      </c>
      <c r="BE19" s="105">
        <v>0</v>
      </c>
      <c r="BF19" s="104">
        <v>0</v>
      </c>
      <c r="BG19" s="105">
        <v>0</v>
      </c>
      <c r="BH19" s="104">
        <v>0</v>
      </c>
      <c r="BI19" s="105">
        <v>0</v>
      </c>
      <c r="BJ19" s="104">
        <v>0</v>
      </c>
      <c r="BK19" s="105">
        <v>0</v>
      </c>
      <c r="BL19" s="104">
        <v>0</v>
      </c>
      <c r="BM19" s="105">
        <v>0</v>
      </c>
      <c r="BN19" s="104">
        <v>0</v>
      </c>
      <c r="BO19" s="105">
        <v>0</v>
      </c>
      <c r="BP19" s="104">
        <v>0</v>
      </c>
      <c r="BQ19" s="105">
        <v>0</v>
      </c>
      <c r="BR19" s="104">
        <v>0</v>
      </c>
      <c r="BS19" s="105">
        <v>0</v>
      </c>
      <c r="BT19" s="104">
        <v>0</v>
      </c>
      <c r="BU19" s="105">
        <v>0</v>
      </c>
      <c r="BV19" s="104">
        <v>0</v>
      </c>
      <c r="BW19" s="105">
        <v>0</v>
      </c>
      <c r="BX19" s="104">
        <v>0</v>
      </c>
      <c r="BY19" s="105">
        <v>0</v>
      </c>
      <c r="BZ19" s="104">
        <v>0</v>
      </c>
      <c r="CA19" s="105">
        <v>0</v>
      </c>
      <c r="CB19" s="104">
        <v>0</v>
      </c>
      <c r="CC19" s="105">
        <v>0</v>
      </c>
      <c r="CD19" s="104">
        <v>0</v>
      </c>
      <c r="CE19" s="105">
        <v>0</v>
      </c>
      <c r="CF19" s="104">
        <v>0</v>
      </c>
      <c r="CG19" s="105">
        <v>0</v>
      </c>
      <c r="CH19" s="104">
        <v>0</v>
      </c>
      <c r="CI19" s="105">
        <v>0</v>
      </c>
      <c r="CJ19" s="104">
        <v>0</v>
      </c>
      <c r="CK19" s="105">
        <v>0</v>
      </c>
      <c r="CL19" s="104">
        <v>0</v>
      </c>
      <c r="CM19" s="105">
        <v>0</v>
      </c>
      <c r="CN19" s="104">
        <v>0</v>
      </c>
      <c r="CO19" s="105">
        <v>0</v>
      </c>
    </row>
    <row r="20" spans="1:93" ht="15.75" thickBot="1">
      <c r="A20" s="24" t="s">
        <v>33</v>
      </c>
      <c r="B20" s="25"/>
      <c r="C20" s="26"/>
      <c r="D20" s="109">
        <f t="shared" ref="D20:CO20" si="0">SUM(D2:D19)</f>
        <v>0</v>
      </c>
      <c r="E20" s="110">
        <f t="shared" si="0"/>
        <v>0</v>
      </c>
      <c r="F20" s="109">
        <f t="shared" si="0"/>
        <v>22</v>
      </c>
      <c r="G20" s="110">
        <f t="shared" si="0"/>
        <v>0</v>
      </c>
      <c r="H20" s="109">
        <f t="shared" si="0"/>
        <v>39</v>
      </c>
      <c r="I20" s="110">
        <f t="shared" si="0"/>
        <v>-12</v>
      </c>
      <c r="J20" s="109">
        <f t="shared" si="0"/>
        <v>0</v>
      </c>
      <c r="K20" s="110">
        <f t="shared" si="0"/>
        <v>0</v>
      </c>
      <c r="L20" s="109">
        <f t="shared" si="0"/>
        <v>39</v>
      </c>
      <c r="M20" s="110">
        <f t="shared" si="0"/>
        <v>-12</v>
      </c>
      <c r="N20" s="109">
        <f t="shared" si="0"/>
        <v>8</v>
      </c>
      <c r="O20" s="110">
        <f t="shared" si="0"/>
        <v>0</v>
      </c>
      <c r="P20" s="109">
        <f t="shared" si="0"/>
        <v>10</v>
      </c>
      <c r="Q20" s="110">
        <f t="shared" si="0"/>
        <v>0</v>
      </c>
      <c r="R20" s="109">
        <f t="shared" si="0"/>
        <v>20</v>
      </c>
      <c r="S20" s="110">
        <f t="shared" si="0"/>
        <v>-8</v>
      </c>
      <c r="T20" s="109">
        <f t="shared" si="0"/>
        <v>39</v>
      </c>
      <c r="U20" s="110">
        <f t="shared" si="0"/>
        <v>-12</v>
      </c>
      <c r="V20" s="109">
        <f t="shared" si="0"/>
        <v>39</v>
      </c>
      <c r="W20" s="110">
        <f t="shared" si="0"/>
        <v>-12</v>
      </c>
      <c r="X20" s="109">
        <f t="shared" si="0"/>
        <v>0</v>
      </c>
      <c r="Y20" s="110">
        <f t="shared" si="0"/>
        <v>0</v>
      </c>
      <c r="Z20" s="109">
        <f t="shared" si="0"/>
        <v>39</v>
      </c>
      <c r="AA20" s="110">
        <f t="shared" si="0"/>
        <v>-12</v>
      </c>
      <c r="AB20" s="109">
        <f t="shared" si="0"/>
        <v>0</v>
      </c>
      <c r="AC20" s="110">
        <f t="shared" si="0"/>
        <v>0</v>
      </c>
      <c r="AD20" s="109">
        <f t="shared" si="0"/>
        <v>45</v>
      </c>
      <c r="AE20" s="110">
        <f t="shared" si="0"/>
        <v>-12</v>
      </c>
      <c r="AF20" s="109">
        <f t="shared" si="0"/>
        <v>22</v>
      </c>
      <c r="AG20" s="110">
        <f t="shared" si="0"/>
        <v>0</v>
      </c>
      <c r="AH20" s="109">
        <f t="shared" si="0"/>
        <v>57</v>
      </c>
      <c r="AI20" s="110">
        <f t="shared" si="0"/>
        <v>-12</v>
      </c>
      <c r="AJ20" s="109">
        <f t="shared" si="0"/>
        <v>0</v>
      </c>
      <c r="AK20" s="110">
        <f t="shared" si="0"/>
        <v>0</v>
      </c>
      <c r="AL20" s="109">
        <f t="shared" si="0"/>
        <v>0</v>
      </c>
      <c r="AM20" s="110">
        <f t="shared" si="0"/>
        <v>0</v>
      </c>
      <c r="AN20" s="109">
        <f t="shared" si="0"/>
        <v>29</v>
      </c>
      <c r="AO20" s="110">
        <f t="shared" si="0"/>
        <v>0</v>
      </c>
      <c r="AP20" s="109">
        <f t="shared" si="0"/>
        <v>39</v>
      </c>
      <c r="AQ20" s="110">
        <f t="shared" si="0"/>
        <v>-12</v>
      </c>
      <c r="AR20" s="109">
        <f t="shared" si="0"/>
        <v>39</v>
      </c>
      <c r="AS20" s="110">
        <f t="shared" si="0"/>
        <v>-12</v>
      </c>
      <c r="AT20" s="109">
        <f t="shared" si="0"/>
        <v>62</v>
      </c>
      <c r="AU20" s="110">
        <f t="shared" si="0"/>
        <v>-12</v>
      </c>
      <c r="AV20" s="109">
        <f t="shared" si="0"/>
        <v>39</v>
      </c>
      <c r="AW20" s="110">
        <f t="shared" si="0"/>
        <v>-12</v>
      </c>
      <c r="AX20" s="109">
        <f t="shared" si="0"/>
        <v>39</v>
      </c>
      <c r="AY20" s="110">
        <f t="shared" si="0"/>
        <v>-12</v>
      </c>
      <c r="AZ20" s="109">
        <f t="shared" si="0"/>
        <v>3</v>
      </c>
      <c r="BA20" s="110">
        <f t="shared" si="0"/>
        <v>0</v>
      </c>
      <c r="BB20" s="109">
        <f t="shared" si="0"/>
        <v>0</v>
      </c>
      <c r="BC20" s="110">
        <f t="shared" si="0"/>
        <v>0</v>
      </c>
      <c r="BD20" s="109">
        <f t="shared" si="0"/>
        <v>15</v>
      </c>
      <c r="BE20" s="110">
        <f t="shared" si="0"/>
        <v>-10</v>
      </c>
      <c r="BF20" s="109">
        <f t="shared" si="0"/>
        <v>0</v>
      </c>
      <c r="BG20" s="110">
        <f t="shared" si="0"/>
        <v>0</v>
      </c>
      <c r="BH20" s="109">
        <f t="shared" si="0"/>
        <v>0</v>
      </c>
      <c r="BI20" s="110">
        <f t="shared" si="0"/>
        <v>0</v>
      </c>
      <c r="BJ20" s="109">
        <f t="shared" si="0"/>
        <v>18</v>
      </c>
      <c r="BK20" s="110">
        <f t="shared" si="0"/>
        <v>0</v>
      </c>
      <c r="BL20" s="109">
        <f t="shared" si="0"/>
        <v>0</v>
      </c>
      <c r="BM20" s="110">
        <f t="shared" si="0"/>
        <v>0</v>
      </c>
      <c r="BN20" s="109">
        <f t="shared" si="0"/>
        <v>39</v>
      </c>
      <c r="BO20" s="110">
        <f t="shared" si="0"/>
        <v>-12</v>
      </c>
      <c r="BP20" s="109">
        <f t="shared" si="0"/>
        <v>0</v>
      </c>
      <c r="BQ20" s="110">
        <f t="shared" si="0"/>
        <v>0</v>
      </c>
      <c r="BR20" s="109">
        <f t="shared" si="0"/>
        <v>19</v>
      </c>
      <c r="BS20" s="110">
        <f t="shared" si="0"/>
        <v>0</v>
      </c>
      <c r="BT20" s="109">
        <f t="shared" si="0"/>
        <v>84</v>
      </c>
      <c r="BU20" s="110">
        <f t="shared" si="0"/>
        <v>-22</v>
      </c>
      <c r="BV20" s="109">
        <f t="shared" si="0"/>
        <v>5</v>
      </c>
      <c r="BW20" s="110">
        <f t="shared" si="0"/>
        <v>0</v>
      </c>
      <c r="BX20" s="109">
        <f t="shared" si="0"/>
        <v>0</v>
      </c>
      <c r="BY20" s="110">
        <f t="shared" si="0"/>
        <v>0</v>
      </c>
      <c r="BZ20" s="109">
        <f t="shared" si="0"/>
        <v>0</v>
      </c>
      <c r="CA20" s="110">
        <f t="shared" si="0"/>
        <v>0</v>
      </c>
      <c r="CB20" s="109">
        <f t="shared" si="0"/>
        <v>0</v>
      </c>
      <c r="CC20" s="110">
        <f t="shared" si="0"/>
        <v>0</v>
      </c>
      <c r="CD20" s="109">
        <f t="shared" si="0"/>
        <v>0</v>
      </c>
      <c r="CE20" s="110">
        <f t="shared" si="0"/>
        <v>0</v>
      </c>
      <c r="CF20" s="109">
        <f t="shared" si="0"/>
        <v>39</v>
      </c>
      <c r="CG20" s="110">
        <f t="shared" si="0"/>
        <v>-12</v>
      </c>
      <c r="CH20" s="109">
        <f t="shared" si="0"/>
        <v>0</v>
      </c>
      <c r="CI20" s="110">
        <f t="shared" si="0"/>
        <v>0</v>
      </c>
      <c r="CJ20" s="109">
        <f t="shared" si="0"/>
        <v>5</v>
      </c>
      <c r="CK20" s="110">
        <f t="shared" si="0"/>
        <v>0</v>
      </c>
      <c r="CL20" s="109">
        <f t="shared" si="0"/>
        <v>39</v>
      </c>
      <c r="CM20" s="110">
        <f t="shared" si="0"/>
        <v>-12</v>
      </c>
      <c r="CN20" s="109">
        <f t="shared" si="0"/>
        <v>39</v>
      </c>
      <c r="CO20" s="110">
        <f t="shared" si="0"/>
        <v>-12</v>
      </c>
    </row>
    <row r="21" spans="1:93">
      <c r="A21" s="134" t="s">
        <v>34</v>
      </c>
      <c r="B21" s="5" t="s">
        <v>54</v>
      </c>
      <c r="C21" s="6" t="s">
        <v>55</v>
      </c>
      <c r="D21" s="95">
        <v>0</v>
      </c>
      <c r="E21" s="96">
        <v>0</v>
      </c>
      <c r="F21" s="95">
        <v>0</v>
      </c>
      <c r="G21" s="96">
        <v>0</v>
      </c>
      <c r="H21" s="95">
        <v>0</v>
      </c>
      <c r="I21" s="96">
        <v>0</v>
      </c>
      <c r="J21" s="95">
        <v>0</v>
      </c>
      <c r="K21" s="96">
        <v>0</v>
      </c>
      <c r="L21" s="95">
        <v>0</v>
      </c>
      <c r="M21" s="96">
        <v>0</v>
      </c>
      <c r="N21" s="95">
        <v>0</v>
      </c>
      <c r="O21" s="96">
        <v>0</v>
      </c>
      <c r="P21" s="95">
        <v>0</v>
      </c>
      <c r="Q21" s="96">
        <v>0</v>
      </c>
      <c r="R21" s="95">
        <v>0</v>
      </c>
      <c r="S21" s="96">
        <v>0</v>
      </c>
      <c r="T21" s="95">
        <v>0</v>
      </c>
      <c r="U21" s="96">
        <v>0</v>
      </c>
      <c r="V21" s="95">
        <v>0</v>
      </c>
      <c r="W21" s="96">
        <v>0</v>
      </c>
      <c r="X21" s="95">
        <v>0</v>
      </c>
      <c r="Y21" s="96">
        <v>0</v>
      </c>
      <c r="Z21" s="95">
        <v>0</v>
      </c>
      <c r="AA21" s="96">
        <v>0</v>
      </c>
      <c r="AB21" s="95">
        <v>0</v>
      </c>
      <c r="AC21" s="96">
        <v>0</v>
      </c>
      <c r="AD21" s="95">
        <v>0</v>
      </c>
      <c r="AE21" s="96">
        <v>0</v>
      </c>
      <c r="AF21" s="95">
        <v>0</v>
      </c>
      <c r="AG21" s="96">
        <v>0</v>
      </c>
      <c r="AH21" s="95">
        <v>0</v>
      </c>
      <c r="AI21" s="96">
        <v>0</v>
      </c>
      <c r="AJ21" s="95">
        <v>0</v>
      </c>
      <c r="AK21" s="96">
        <v>0</v>
      </c>
      <c r="AL21" s="95">
        <v>0</v>
      </c>
      <c r="AM21" s="96">
        <v>0</v>
      </c>
      <c r="AN21" s="95">
        <v>0</v>
      </c>
      <c r="AO21" s="96">
        <v>0</v>
      </c>
      <c r="AP21" s="95">
        <v>0</v>
      </c>
      <c r="AQ21" s="96">
        <v>0</v>
      </c>
      <c r="AR21" s="95">
        <v>0</v>
      </c>
      <c r="AS21" s="96">
        <v>0</v>
      </c>
      <c r="AT21" s="95">
        <v>0</v>
      </c>
      <c r="AU21" s="96">
        <v>0</v>
      </c>
      <c r="AV21" s="95">
        <v>0</v>
      </c>
      <c r="AW21" s="96">
        <v>0</v>
      </c>
      <c r="AX21" s="95">
        <v>0</v>
      </c>
      <c r="AY21" s="96">
        <v>0</v>
      </c>
      <c r="AZ21" s="95">
        <v>0</v>
      </c>
      <c r="BA21" s="96">
        <v>0</v>
      </c>
      <c r="BB21" s="95">
        <v>0</v>
      </c>
      <c r="BC21" s="96">
        <v>0</v>
      </c>
      <c r="BD21" s="95">
        <v>0</v>
      </c>
      <c r="BE21" s="96">
        <v>0</v>
      </c>
      <c r="BF21" s="95">
        <v>0</v>
      </c>
      <c r="BG21" s="96">
        <v>0</v>
      </c>
      <c r="BH21" s="95">
        <v>0</v>
      </c>
      <c r="BI21" s="96">
        <v>0</v>
      </c>
      <c r="BJ21" s="95">
        <v>0</v>
      </c>
      <c r="BK21" s="96">
        <v>0</v>
      </c>
      <c r="BL21" s="95">
        <v>0</v>
      </c>
      <c r="BM21" s="96">
        <v>0</v>
      </c>
      <c r="BN21" s="95">
        <v>0</v>
      </c>
      <c r="BO21" s="96">
        <v>0</v>
      </c>
      <c r="BP21" s="95">
        <v>0</v>
      </c>
      <c r="BQ21" s="96">
        <v>0</v>
      </c>
      <c r="BR21" s="95">
        <v>0</v>
      </c>
      <c r="BS21" s="96">
        <v>0</v>
      </c>
      <c r="BT21" s="95">
        <v>6</v>
      </c>
      <c r="BU21" s="96">
        <v>-3</v>
      </c>
      <c r="BV21" s="95">
        <v>0</v>
      </c>
      <c r="BW21" s="96">
        <v>0</v>
      </c>
      <c r="BX21" s="95">
        <v>0</v>
      </c>
      <c r="BY21" s="96">
        <v>0</v>
      </c>
      <c r="BZ21" s="95">
        <v>0</v>
      </c>
      <c r="CA21" s="96">
        <v>0</v>
      </c>
      <c r="CB21" s="95">
        <v>0</v>
      </c>
      <c r="CC21" s="96">
        <v>0</v>
      </c>
      <c r="CD21" s="95">
        <v>0</v>
      </c>
      <c r="CE21" s="96">
        <v>0</v>
      </c>
      <c r="CF21" s="95">
        <v>0</v>
      </c>
      <c r="CG21" s="96">
        <v>0</v>
      </c>
      <c r="CH21" s="95">
        <v>0</v>
      </c>
      <c r="CI21" s="96">
        <v>0</v>
      </c>
      <c r="CJ21" s="95">
        <v>0</v>
      </c>
      <c r="CK21" s="96">
        <v>0</v>
      </c>
      <c r="CL21" s="95">
        <v>0</v>
      </c>
      <c r="CM21" s="96">
        <v>0</v>
      </c>
      <c r="CN21" s="95">
        <v>0</v>
      </c>
      <c r="CO21" s="96">
        <v>0</v>
      </c>
    </row>
    <row r="22" spans="1:93">
      <c r="A22" s="132"/>
      <c r="B22" s="15" t="s">
        <v>56</v>
      </c>
      <c r="C22" s="16" t="s">
        <v>57</v>
      </c>
      <c r="D22" s="102">
        <v>0</v>
      </c>
      <c r="E22" s="103">
        <v>0</v>
      </c>
      <c r="F22" s="102">
        <v>0</v>
      </c>
      <c r="G22" s="103">
        <v>0</v>
      </c>
      <c r="H22" s="102">
        <v>0</v>
      </c>
      <c r="I22" s="103">
        <v>0</v>
      </c>
      <c r="J22" s="102">
        <v>0</v>
      </c>
      <c r="K22" s="103">
        <v>0</v>
      </c>
      <c r="L22" s="102">
        <v>0</v>
      </c>
      <c r="M22" s="103">
        <v>0</v>
      </c>
      <c r="N22" s="102">
        <v>0</v>
      </c>
      <c r="O22" s="103">
        <v>0</v>
      </c>
      <c r="P22" s="102">
        <v>0</v>
      </c>
      <c r="Q22" s="103">
        <v>0</v>
      </c>
      <c r="R22" s="102">
        <v>0</v>
      </c>
      <c r="S22" s="103">
        <v>0</v>
      </c>
      <c r="T22" s="102">
        <v>0</v>
      </c>
      <c r="U22" s="103">
        <v>0</v>
      </c>
      <c r="V22" s="102">
        <v>0</v>
      </c>
      <c r="W22" s="103">
        <v>0</v>
      </c>
      <c r="X22" s="102">
        <v>0</v>
      </c>
      <c r="Y22" s="103">
        <v>0</v>
      </c>
      <c r="Z22" s="102">
        <v>0</v>
      </c>
      <c r="AA22" s="103">
        <v>0</v>
      </c>
      <c r="AB22" s="102">
        <v>0</v>
      </c>
      <c r="AC22" s="103">
        <v>0</v>
      </c>
      <c r="AD22" s="102">
        <v>0</v>
      </c>
      <c r="AE22" s="103">
        <v>0</v>
      </c>
      <c r="AF22" s="102">
        <v>0</v>
      </c>
      <c r="AG22" s="103">
        <v>0</v>
      </c>
      <c r="AH22" s="102">
        <v>0</v>
      </c>
      <c r="AI22" s="103">
        <v>0</v>
      </c>
      <c r="AJ22" s="102">
        <v>0</v>
      </c>
      <c r="AK22" s="103">
        <v>0</v>
      </c>
      <c r="AL22" s="102">
        <v>0</v>
      </c>
      <c r="AM22" s="103">
        <v>0</v>
      </c>
      <c r="AN22" s="102">
        <v>0</v>
      </c>
      <c r="AO22" s="103">
        <v>0</v>
      </c>
      <c r="AP22" s="102">
        <v>0</v>
      </c>
      <c r="AQ22" s="103">
        <v>0</v>
      </c>
      <c r="AR22" s="102">
        <v>0</v>
      </c>
      <c r="AS22" s="103">
        <v>0</v>
      </c>
      <c r="AT22" s="102">
        <v>0</v>
      </c>
      <c r="AU22" s="103">
        <v>0</v>
      </c>
      <c r="AV22" s="102">
        <v>0</v>
      </c>
      <c r="AW22" s="103">
        <v>0</v>
      </c>
      <c r="AX22" s="102">
        <v>0</v>
      </c>
      <c r="AY22" s="103">
        <v>0</v>
      </c>
      <c r="AZ22" s="102">
        <v>0</v>
      </c>
      <c r="BA22" s="103">
        <v>0</v>
      </c>
      <c r="BB22" s="102">
        <v>0</v>
      </c>
      <c r="BC22" s="103">
        <v>0</v>
      </c>
      <c r="BD22" s="102">
        <v>0</v>
      </c>
      <c r="BE22" s="103">
        <v>0</v>
      </c>
      <c r="BF22" s="102">
        <v>0</v>
      </c>
      <c r="BG22" s="103">
        <v>0</v>
      </c>
      <c r="BH22" s="102">
        <v>0</v>
      </c>
      <c r="BI22" s="103">
        <v>0</v>
      </c>
      <c r="BJ22" s="102">
        <v>0</v>
      </c>
      <c r="BK22" s="103">
        <v>0</v>
      </c>
      <c r="BL22" s="102">
        <v>0</v>
      </c>
      <c r="BM22" s="103">
        <v>0</v>
      </c>
      <c r="BN22" s="102">
        <v>0</v>
      </c>
      <c r="BO22" s="103">
        <v>0</v>
      </c>
      <c r="BP22" s="102">
        <v>0</v>
      </c>
      <c r="BQ22" s="103">
        <v>0</v>
      </c>
      <c r="BR22" s="102">
        <v>0</v>
      </c>
      <c r="BS22" s="103">
        <v>0</v>
      </c>
      <c r="BT22" s="102">
        <v>11</v>
      </c>
      <c r="BU22" s="103">
        <v>-8</v>
      </c>
      <c r="BV22" s="102">
        <v>0</v>
      </c>
      <c r="BW22" s="103">
        <v>0</v>
      </c>
      <c r="BX22" s="102">
        <v>0</v>
      </c>
      <c r="BY22" s="103">
        <v>0</v>
      </c>
      <c r="BZ22" s="102">
        <v>0</v>
      </c>
      <c r="CA22" s="103">
        <v>0</v>
      </c>
      <c r="CB22" s="102">
        <v>0</v>
      </c>
      <c r="CC22" s="103">
        <v>0</v>
      </c>
      <c r="CD22" s="102">
        <v>0</v>
      </c>
      <c r="CE22" s="103">
        <v>0</v>
      </c>
      <c r="CF22" s="102">
        <v>0</v>
      </c>
      <c r="CG22" s="103">
        <v>0</v>
      </c>
      <c r="CH22" s="102">
        <v>0</v>
      </c>
      <c r="CI22" s="103">
        <v>0</v>
      </c>
      <c r="CJ22" s="102">
        <v>0</v>
      </c>
      <c r="CK22" s="103">
        <v>0</v>
      </c>
      <c r="CL22" s="102">
        <v>0</v>
      </c>
      <c r="CM22" s="103">
        <v>0</v>
      </c>
      <c r="CN22" s="102">
        <v>0</v>
      </c>
      <c r="CO22" s="103">
        <v>0</v>
      </c>
    </row>
    <row r="23" spans="1:93">
      <c r="A23" s="132"/>
      <c r="B23" s="15" t="s">
        <v>35</v>
      </c>
      <c r="C23" s="16">
        <v>1071</v>
      </c>
      <c r="D23" s="102">
        <v>0</v>
      </c>
      <c r="E23" s="103">
        <v>0</v>
      </c>
      <c r="F23" s="102">
        <v>0</v>
      </c>
      <c r="G23" s="103">
        <v>0</v>
      </c>
      <c r="H23" s="102">
        <v>0</v>
      </c>
      <c r="I23" s="103">
        <v>0</v>
      </c>
      <c r="J23" s="102">
        <v>0</v>
      </c>
      <c r="K23" s="103">
        <v>0</v>
      </c>
      <c r="L23" s="102">
        <v>0</v>
      </c>
      <c r="M23" s="103">
        <v>0</v>
      </c>
      <c r="N23" s="102">
        <v>0</v>
      </c>
      <c r="O23" s="103">
        <v>0</v>
      </c>
      <c r="P23" s="102">
        <v>0</v>
      </c>
      <c r="Q23" s="103">
        <v>0</v>
      </c>
      <c r="R23" s="102">
        <v>0</v>
      </c>
      <c r="S23" s="103">
        <v>0</v>
      </c>
      <c r="T23" s="102">
        <v>0</v>
      </c>
      <c r="U23" s="103">
        <v>0</v>
      </c>
      <c r="V23" s="102">
        <v>0</v>
      </c>
      <c r="W23" s="103">
        <v>0</v>
      </c>
      <c r="X23" s="102">
        <v>0</v>
      </c>
      <c r="Y23" s="103">
        <v>0</v>
      </c>
      <c r="Z23" s="102">
        <v>0</v>
      </c>
      <c r="AA23" s="103">
        <v>0</v>
      </c>
      <c r="AB23" s="102">
        <v>7</v>
      </c>
      <c r="AC23" s="103">
        <v>0</v>
      </c>
      <c r="AD23" s="102">
        <v>7</v>
      </c>
      <c r="AE23" s="103">
        <v>0</v>
      </c>
      <c r="AF23" s="102">
        <v>0</v>
      </c>
      <c r="AG23" s="103">
        <v>0</v>
      </c>
      <c r="AH23" s="102">
        <v>0</v>
      </c>
      <c r="AI23" s="103">
        <v>0</v>
      </c>
      <c r="AJ23" s="102">
        <v>0</v>
      </c>
      <c r="AK23" s="103">
        <v>0</v>
      </c>
      <c r="AL23" s="102">
        <v>0</v>
      </c>
      <c r="AM23" s="103">
        <v>0</v>
      </c>
      <c r="AN23" s="102">
        <v>0</v>
      </c>
      <c r="AO23" s="103">
        <v>0</v>
      </c>
      <c r="AP23" s="102">
        <v>0</v>
      </c>
      <c r="AQ23" s="103">
        <v>0</v>
      </c>
      <c r="AR23" s="102">
        <v>0</v>
      </c>
      <c r="AS23" s="103">
        <v>0</v>
      </c>
      <c r="AT23" s="102">
        <v>0</v>
      </c>
      <c r="AU23" s="103">
        <v>0</v>
      </c>
      <c r="AV23" s="102">
        <v>0</v>
      </c>
      <c r="AW23" s="103">
        <v>0</v>
      </c>
      <c r="AX23" s="102">
        <v>0</v>
      </c>
      <c r="AY23" s="103">
        <v>0</v>
      </c>
      <c r="AZ23" s="102">
        <v>0</v>
      </c>
      <c r="BA23" s="103">
        <v>0</v>
      </c>
      <c r="BB23" s="102">
        <v>0</v>
      </c>
      <c r="BC23" s="103">
        <v>0</v>
      </c>
      <c r="BD23" s="102">
        <v>0</v>
      </c>
      <c r="BE23" s="103">
        <v>0</v>
      </c>
      <c r="BF23" s="102">
        <v>0</v>
      </c>
      <c r="BG23" s="103">
        <v>0</v>
      </c>
      <c r="BH23" s="102">
        <v>0</v>
      </c>
      <c r="BI23" s="103">
        <v>0</v>
      </c>
      <c r="BJ23" s="102">
        <v>0</v>
      </c>
      <c r="BK23" s="103">
        <v>0</v>
      </c>
      <c r="BL23" s="102">
        <v>0</v>
      </c>
      <c r="BM23" s="103">
        <v>0</v>
      </c>
      <c r="BN23" s="102">
        <v>0</v>
      </c>
      <c r="BO23" s="103">
        <v>0</v>
      </c>
      <c r="BP23" s="102">
        <v>7</v>
      </c>
      <c r="BQ23" s="103">
        <v>0</v>
      </c>
      <c r="BR23" s="102">
        <v>0</v>
      </c>
      <c r="BS23" s="103">
        <v>0</v>
      </c>
      <c r="BT23" s="102">
        <v>3</v>
      </c>
      <c r="BU23" s="103">
        <v>0</v>
      </c>
      <c r="BV23" s="102">
        <v>0</v>
      </c>
      <c r="BW23" s="103">
        <v>0</v>
      </c>
      <c r="BX23" s="102">
        <v>0</v>
      </c>
      <c r="BY23" s="103">
        <v>0</v>
      </c>
      <c r="BZ23" s="102">
        <v>0</v>
      </c>
      <c r="CA23" s="103">
        <v>0</v>
      </c>
      <c r="CB23" s="102">
        <v>0</v>
      </c>
      <c r="CC23" s="103">
        <v>0</v>
      </c>
      <c r="CD23" s="102">
        <v>0</v>
      </c>
      <c r="CE23" s="103">
        <v>0</v>
      </c>
      <c r="CF23" s="102">
        <v>0</v>
      </c>
      <c r="CG23" s="103">
        <v>0</v>
      </c>
      <c r="CH23" s="102">
        <v>0</v>
      </c>
      <c r="CI23" s="103">
        <v>0</v>
      </c>
      <c r="CJ23" s="102">
        <v>0</v>
      </c>
      <c r="CK23" s="103">
        <v>0</v>
      </c>
      <c r="CL23" s="102">
        <v>0</v>
      </c>
      <c r="CM23" s="103">
        <v>0</v>
      </c>
      <c r="CN23" s="102">
        <v>0</v>
      </c>
      <c r="CO23" s="103">
        <v>0</v>
      </c>
    </row>
    <row r="24" spans="1:93">
      <c r="A24" s="132"/>
      <c r="B24" s="15" t="s">
        <v>36</v>
      </c>
      <c r="C24" s="16">
        <v>2071</v>
      </c>
      <c r="D24" s="102">
        <v>0</v>
      </c>
      <c r="E24" s="103">
        <v>0</v>
      </c>
      <c r="F24" s="102">
        <v>0</v>
      </c>
      <c r="G24" s="103">
        <v>0</v>
      </c>
      <c r="H24" s="102">
        <v>0</v>
      </c>
      <c r="I24" s="103">
        <v>0</v>
      </c>
      <c r="J24" s="102">
        <v>0</v>
      </c>
      <c r="K24" s="103">
        <v>0</v>
      </c>
      <c r="L24" s="102">
        <v>0</v>
      </c>
      <c r="M24" s="103">
        <v>0</v>
      </c>
      <c r="N24" s="102">
        <v>0</v>
      </c>
      <c r="O24" s="103">
        <v>0</v>
      </c>
      <c r="P24" s="102">
        <v>0</v>
      </c>
      <c r="Q24" s="103">
        <v>0</v>
      </c>
      <c r="R24" s="102">
        <v>0</v>
      </c>
      <c r="S24" s="103">
        <v>0</v>
      </c>
      <c r="T24" s="102">
        <v>0</v>
      </c>
      <c r="U24" s="103">
        <v>0</v>
      </c>
      <c r="V24" s="102">
        <v>0</v>
      </c>
      <c r="W24" s="103">
        <v>0</v>
      </c>
      <c r="X24" s="102">
        <v>0</v>
      </c>
      <c r="Y24" s="103">
        <v>0</v>
      </c>
      <c r="Z24" s="102">
        <v>0</v>
      </c>
      <c r="AA24" s="103">
        <v>0</v>
      </c>
      <c r="AB24" s="102">
        <v>18</v>
      </c>
      <c r="AC24" s="103">
        <v>0</v>
      </c>
      <c r="AD24" s="102">
        <v>18</v>
      </c>
      <c r="AE24" s="103">
        <v>0</v>
      </c>
      <c r="AF24" s="102">
        <v>0</v>
      </c>
      <c r="AG24" s="103">
        <v>0</v>
      </c>
      <c r="AH24" s="102">
        <v>0</v>
      </c>
      <c r="AI24" s="103">
        <v>0</v>
      </c>
      <c r="AJ24" s="102">
        <v>0</v>
      </c>
      <c r="AK24" s="103">
        <v>0</v>
      </c>
      <c r="AL24" s="102">
        <v>0</v>
      </c>
      <c r="AM24" s="103">
        <v>0</v>
      </c>
      <c r="AN24" s="102">
        <v>0</v>
      </c>
      <c r="AO24" s="103">
        <v>0</v>
      </c>
      <c r="AP24" s="102">
        <v>0</v>
      </c>
      <c r="AQ24" s="103">
        <v>0</v>
      </c>
      <c r="AR24" s="102">
        <v>0</v>
      </c>
      <c r="AS24" s="103">
        <v>0</v>
      </c>
      <c r="AT24" s="102">
        <v>0</v>
      </c>
      <c r="AU24" s="103">
        <v>0</v>
      </c>
      <c r="AV24" s="102">
        <v>0</v>
      </c>
      <c r="AW24" s="103">
        <v>0</v>
      </c>
      <c r="AX24" s="102">
        <v>0</v>
      </c>
      <c r="AY24" s="103">
        <v>0</v>
      </c>
      <c r="AZ24" s="102">
        <v>0</v>
      </c>
      <c r="BA24" s="103">
        <v>0</v>
      </c>
      <c r="BB24" s="102">
        <v>0</v>
      </c>
      <c r="BC24" s="103">
        <v>0</v>
      </c>
      <c r="BD24" s="102">
        <v>0</v>
      </c>
      <c r="BE24" s="103">
        <v>0</v>
      </c>
      <c r="BF24" s="102">
        <v>0</v>
      </c>
      <c r="BG24" s="103">
        <v>0</v>
      </c>
      <c r="BH24" s="102">
        <v>0</v>
      </c>
      <c r="BI24" s="103">
        <v>0</v>
      </c>
      <c r="BJ24" s="102">
        <v>0</v>
      </c>
      <c r="BK24" s="103">
        <v>0</v>
      </c>
      <c r="BL24" s="102">
        <v>0</v>
      </c>
      <c r="BM24" s="103">
        <v>0</v>
      </c>
      <c r="BN24" s="102">
        <v>0</v>
      </c>
      <c r="BO24" s="103">
        <v>0</v>
      </c>
      <c r="BP24" s="102">
        <v>0</v>
      </c>
      <c r="BQ24" s="103">
        <v>0</v>
      </c>
      <c r="BR24" s="102">
        <v>0</v>
      </c>
      <c r="BS24" s="103">
        <v>0</v>
      </c>
      <c r="BT24" s="102">
        <v>6</v>
      </c>
      <c r="BU24" s="103">
        <v>0</v>
      </c>
      <c r="BV24" s="102">
        <v>0</v>
      </c>
      <c r="BW24" s="103">
        <v>0</v>
      </c>
      <c r="BX24" s="102">
        <v>0</v>
      </c>
      <c r="BY24" s="103">
        <v>0</v>
      </c>
      <c r="BZ24" s="102">
        <v>0</v>
      </c>
      <c r="CA24" s="103">
        <v>0</v>
      </c>
      <c r="CB24" s="102">
        <v>0</v>
      </c>
      <c r="CC24" s="103">
        <v>0</v>
      </c>
      <c r="CD24" s="102">
        <v>0</v>
      </c>
      <c r="CE24" s="103">
        <v>0</v>
      </c>
      <c r="CF24" s="102">
        <v>0</v>
      </c>
      <c r="CG24" s="103">
        <v>0</v>
      </c>
      <c r="CH24" s="102">
        <v>0</v>
      </c>
      <c r="CI24" s="103">
        <v>0</v>
      </c>
      <c r="CJ24" s="102">
        <v>0</v>
      </c>
      <c r="CK24" s="103">
        <v>0</v>
      </c>
      <c r="CL24" s="102">
        <v>0</v>
      </c>
      <c r="CM24" s="103">
        <v>0</v>
      </c>
      <c r="CN24" s="102">
        <v>0</v>
      </c>
      <c r="CO24" s="103">
        <v>0</v>
      </c>
    </row>
    <row r="25" spans="1:93">
      <c r="A25" s="132"/>
      <c r="B25" s="15" t="s">
        <v>37</v>
      </c>
      <c r="C25" s="16">
        <v>2191</v>
      </c>
      <c r="D25" s="102">
        <v>0</v>
      </c>
      <c r="E25" s="103">
        <v>0</v>
      </c>
      <c r="F25" s="102">
        <v>0</v>
      </c>
      <c r="G25" s="103">
        <v>0</v>
      </c>
      <c r="H25" s="102">
        <v>0</v>
      </c>
      <c r="I25" s="103">
        <v>0</v>
      </c>
      <c r="J25" s="102">
        <v>0</v>
      </c>
      <c r="K25" s="103">
        <v>0</v>
      </c>
      <c r="L25" s="102">
        <v>0</v>
      </c>
      <c r="M25" s="103">
        <v>0</v>
      </c>
      <c r="N25" s="102">
        <v>0</v>
      </c>
      <c r="O25" s="103">
        <v>0</v>
      </c>
      <c r="P25" s="102">
        <v>0</v>
      </c>
      <c r="Q25" s="103">
        <v>0</v>
      </c>
      <c r="R25" s="102">
        <v>0</v>
      </c>
      <c r="S25" s="103">
        <v>0</v>
      </c>
      <c r="T25" s="102">
        <v>0</v>
      </c>
      <c r="U25" s="103">
        <v>0</v>
      </c>
      <c r="V25" s="102">
        <v>0</v>
      </c>
      <c r="W25" s="103">
        <v>0</v>
      </c>
      <c r="X25" s="102">
        <v>7</v>
      </c>
      <c r="Y25" s="103">
        <v>0</v>
      </c>
      <c r="Z25" s="102">
        <v>0</v>
      </c>
      <c r="AA25" s="103">
        <v>0</v>
      </c>
      <c r="AB25" s="102">
        <v>0</v>
      </c>
      <c r="AC25" s="103">
        <v>0</v>
      </c>
      <c r="AD25" s="102">
        <v>7</v>
      </c>
      <c r="AE25" s="103">
        <v>0</v>
      </c>
      <c r="AF25" s="102">
        <v>0</v>
      </c>
      <c r="AG25" s="103">
        <v>0</v>
      </c>
      <c r="AH25" s="102">
        <v>7</v>
      </c>
      <c r="AI25" s="103">
        <v>0</v>
      </c>
      <c r="AJ25" s="102">
        <v>0</v>
      </c>
      <c r="AK25" s="103">
        <v>0</v>
      </c>
      <c r="AL25" s="102">
        <v>0</v>
      </c>
      <c r="AM25" s="103">
        <v>0</v>
      </c>
      <c r="AN25" s="102">
        <v>0</v>
      </c>
      <c r="AO25" s="103">
        <v>0</v>
      </c>
      <c r="AP25" s="102">
        <v>0</v>
      </c>
      <c r="AQ25" s="103">
        <v>0</v>
      </c>
      <c r="AR25" s="102">
        <v>0</v>
      </c>
      <c r="AS25" s="103">
        <v>0</v>
      </c>
      <c r="AT25" s="102">
        <v>0</v>
      </c>
      <c r="AU25" s="103">
        <v>0</v>
      </c>
      <c r="AV25" s="102">
        <v>0</v>
      </c>
      <c r="AW25" s="103">
        <v>0</v>
      </c>
      <c r="AX25" s="102">
        <v>0</v>
      </c>
      <c r="AY25" s="103">
        <v>0</v>
      </c>
      <c r="AZ25" s="102">
        <v>0</v>
      </c>
      <c r="BA25" s="103">
        <v>0</v>
      </c>
      <c r="BB25" s="102">
        <v>0</v>
      </c>
      <c r="BC25" s="103">
        <v>0</v>
      </c>
      <c r="BD25" s="102">
        <v>0</v>
      </c>
      <c r="BE25" s="103">
        <v>0</v>
      </c>
      <c r="BF25" s="102">
        <v>0</v>
      </c>
      <c r="BG25" s="103">
        <v>0</v>
      </c>
      <c r="BH25" s="102">
        <v>0</v>
      </c>
      <c r="BI25" s="103">
        <v>0</v>
      </c>
      <c r="BJ25" s="102">
        <v>0</v>
      </c>
      <c r="BK25" s="103">
        <v>0</v>
      </c>
      <c r="BL25" s="102">
        <v>0</v>
      </c>
      <c r="BM25" s="103">
        <v>0</v>
      </c>
      <c r="BN25" s="102">
        <v>0</v>
      </c>
      <c r="BO25" s="103">
        <v>0</v>
      </c>
      <c r="BP25" s="102">
        <v>0</v>
      </c>
      <c r="BQ25" s="103">
        <v>0</v>
      </c>
      <c r="BR25" s="102">
        <v>0</v>
      </c>
      <c r="BS25" s="103">
        <v>0</v>
      </c>
      <c r="BT25" s="102">
        <v>3</v>
      </c>
      <c r="BU25" s="103">
        <v>0</v>
      </c>
      <c r="BV25" s="102">
        <v>0</v>
      </c>
      <c r="BW25" s="103">
        <v>0</v>
      </c>
      <c r="BX25" s="102">
        <v>0</v>
      </c>
      <c r="BY25" s="103">
        <v>0</v>
      </c>
      <c r="BZ25" s="102">
        <v>0</v>
      </c>
      <c r="CA25" s="103">
        <v>0</v>
      </c>
      <c r="CB25" s="102">
        <v>0</v>
      </c>
      <c r="CC25" s="103">
        <v>0</v>
      </c>
      <c r="CD25" s="102">
        <v>0</v>
      </c>
      <c r="CE25" s="103">
        <v>0</v>
      </c>
      <c r="CF25" s="102">
        <v>0</v>
      </c>
      <c r="CG25" s="103">
        <v>0</v>
      </c>
      <c r="CH25" s="102">
        <v>0</v>
      </c>
      <c r="CI25" s="103">
        <v>0</v>
      </c>
      <c r="CJ25" s="102">
        <v>0</v>
      </c>
      <c r="CK25" s="103">
        <v>0</v>
      </c>
      <c r="CL25" s="102">
        <v>0</v>
      </c>
      <c r="CM25" s="103">
        <v>0</v>
      </c>
      <c r="CN25" s="102">
        <v>0</v>
      </c>
      <c r="CO25" s="103">
        <v>0</v>
      </c>
    </row>
    <row r="26" spans="1:93">
      <c r="A26" s="132"/>
      <c r="B26" s="15" t="s">
        <v>38</v>
      </c>
      <c r="C26" s="16">
        <v>3091</v>
      </c>
      <c r="D26" s="102">
        <v>0</v>
      </c>
      <c r="E26" s="103">
        <v>0</v>
      </c>
      <c r="F26" s="102">
        <v>0</v>
      </c>
      <c r="G26" s="103">
        <v>0</v>
      </c>
      <c r="H26" s="102">
        <v>0</v>
      </c>
      <c r="I26" s="103">
        <v>0</v>
      </c>
      <c r="J26" s="102">
        <v>0</v>
      </c>
      <c r="K26" s="103">
        <v>0</v>
      </c>
      <c r="L26" s="102">
        <v>0</v>
      </c>
      <c r="M26" s="103">
        <v>0</v>
      </c>
      <c r="N26" s="102">
        <v>0</v>
      </c>
      <c r="O26" s="103">
        <v>0</v>
      </c>
      <c r="P26" s="102">
        <v>0</v>
      </c>
      <c r="Q26" s="103">
        <v>0</v>
      </c>
      <c r="R26" s="102">
        <v>0</v>
      </c>
      <c r="S26" s="103">
        <v>0</v>
      </c>
      <c r="T26" s="102">
        <v>0</v>
      </c>
      <c r="U26" s="103">
        <v>0</v>
      </c>
      <c r="V26" s="102">
        <v>0</v>
      </c>
      <c r="W26" s="103">
        <v>0</v>
      </c>
      <c r="X26" s="102">
        <v>3</v>
      </c>
      <c r="Y26" s="103">
        <v>0</v>
      </c>
      <c r="Z26" s="102">
        <v>0</v>
      </c>
      <c r="AA26" s="103">
        <v>0</v>
      </c>
      <c r="AB26" s="102">
        <v>0</v>
      </c>
      <c r="AC26" s="103">
        <v>0</v>
      </c>
      <c r="AD26" s="102">
        <v>3</v>
      </c>
      <c r="AE26" s="103">
        <v>0</v>
      </c>
      <c r="AF26" s="102">
        <v>0</v>
      </c>
      <c r="AG26" s="103">
        <v>0</v>
      </c>
      <c r="AH26" s="102">
        <v>3</v>
      </c>
      <c r="AI26" s="103">
        <v>0</v>
      </c>
      <c r="AJ26" s="102">
        <v>0</v>
      </c>
      <c r="AK26" s="103">
        <v>0</v>
      </c>
      <c r="AL26" s="102">
        <v>0</v>
      </c>
      <c r="AM26" s="103">
        <v>0</v>
      </c>
      <c r="AN26" s="102">
        <v>0</v>
      </c>
      <c r="AO26" s="103">
        <v>0</v>
      </c>
      <c r="AP26" s="102">
        <v>0</v>
      </c>
      <c r="AQ26" s="103">
        <v>0</v>
      </c>
      <c r="AR26" s="102">
        <v>0</v>
      </c>
      <c r="AS26" s="103">
        <v>0</v>
      </c>
      <c r="AT26" s="102">
        <v>0</v>
      </c>
      <c r="AU26" s="103">
        <v>0</v>
      </c>
      <c r="AV26" s="102">
        <v>0</v>
      </c>
      <c r="AW26" s="103">
        <v>0</v>
      </c>
      <c r="AX26" s="102">
        <v>0</v>
      </c>
      <c r="AY26" s="103">
        <v>0</v>
      </c>
      <c r="AZ26" s="102">
        <v>0</v>
      </c>
      <c r="BA26" s="103">
        <v>0</v>
      </c>
      <c r="BB26" s="102">
        <v>0</v>
      </c>
      <c r="BC26" s="103">
        <v>0</v>
      </c>
      <c r="BD26" s="102">
        <v>0</v>
      </c>
      <c r="BE26" s="103">
        <v>0</v>
      </c>
      <c r="BF26" s="102">
        <v>0</v>
      </c>
      <c r="BG26" s="103">
        <v>0</v>
      </c>
      <c r="BH26" s="102">
        <v>0</v>
      </c>
      <c r="BI26" s="103">
        <v>0</v>
      </c>
      <c r="BJ26" s="102">
        <v>0</v>
      </c>
      <c r="BK26" s="103">
        <v>0</v>
      </c>
      <c r="BL26" s="102">
        <v>0</v>
      </c>
      <c r="BM26" s="103">
        <v>0</v>
      </c>
      <c r="BN26" s="102">
        <v>0</v>
      </c>
      <c r="BO26" s="103">
        <v>0</v>
      </c>
      <c r="BP26" s="102">
        <v>0</v>
      </c>
      <c r="BQ26" s="103">
        <v>0</v>
      </c>
      <c r="BR26" s="102">
        <v>0</v>
      </c>
      <c r="BS26" s="103">
        <v>0</v>
      </c>
      <c r="BT26" s="102">
        <v>1</v>
      </c>
      <c r="BU26" s="103">
        <v>0</v>
      </c>
      <c r="BV26" s="102">
        <v>0</v>
      </c>
      <c r="BW26" s="103">
        <v>0</v>
      </c>
      <c r="BX26" s="102">
        <v>0</v>
      </c>
      <c r="BY26" s="103">
        <v>0</v>
      </c>
      <c r="BZ26" s="102">
        <v>0</v>
      </c>
      <c r="CA26" s="103">
        <v>0</v>
      </c>
      <c r="CB26" s="102">
        <v>0</v>
      </c>
      <c r="CC26" s="103">
        <v>0</v>
      </c>
      <c r="CD26" s="102">
        <v>0</v>
      </c>
      <c r="CE26" s="103">
        <v>0</v>
      </c>
      <c r="CF26" s="102">
        <v>0</v>
      </c>
      <c r="CG26" s="103">
        <v>0</v>
      </c>
      <c r="CH26" s="102">
        <v>0</v>
      </c>
      <c r="CI26" s="103">
        <v>0</v>
      </c>
      <c r="CJ26" s="102">
        <v>0</v>
      </c>
      <c r="CK26" s="103">
        <v>0</v>
      </c>
      <c r="CL26" s="102">
        <v>0</v>
      </c>
      <c r="CM26" s="103">
        <v>0</v>
      </c>
      <c r="CN26" s="102">
        <v>0</v>
      </c>
      <c r="CO26" s="103">
        <v>0</v>
      </c>
    </row>
    <row r="27" spans="1:93">
      <c r="A27" s="132"/>
      <c r="B27" s="15" t="s">
        <v>39</v>
      </c>
      <c r="C27" s="16">
        <v>5980</v>
      </c>
      <c r="D27" s="102">
        <v>0</v>
      </c>
      <c r="E27" s="103">
        <v>0</v>
      </c>
      <c r="F27" s="102">
        <v>0</v>
      </c>
      <c r="G27" s="103">
        <v>0</v>
      </c>
      <c r="H27" s="102">
        <v>0</v>
      </c>
      <c r="I27" s="103">
        <v>0</v>
      </c>
      <c r="J27" s="102">
        <v>8</v>
      </c>
      <c r="K27" s="103">
        <v>-4</v>
      </c>
      <c r="L27" s="102">
        <v>0</v>
      </c>
      <c r="M27" s="103">
        <v>0</v>
      </c>
      <c r="N27" s="102">
        <v>0</v>
      </c>
      <c r="O27" s="103">
        <v>0</v>
      </c>
      <c r="P27" s="102">
        <v>0</v>
      </c>
      <c r="Q27" s="103">
        <v>0</v>
      </c>
      <c r="R27" s="102">
        <v>0</v>
      </c>
      <c r="S27" s="103">
        <v>0</v>
      </c>
      <c r="T27" s="102">
        <v>0</v>
      </c>
      <c r="U27" s="103">
        <v>0</v>
      </c>
      <c r="V27" s="102">
        <v>0</v>
      </c>
      <c r="W27" s="103">
        <v>0</v>
      </c>
      <c r="X27" s="102">
        <v>0</v>
      </c>
      <c r="Y27" s="103">
        <v>0</v>
      </c>
      <c r="Z27" s="102">
        <v>0</v>
      </c>
      <c r="AA27" s="103">
        <v>0</v>
      </c>
      <c r="AB27" s="102">
        <v>0</v>
      </c>
      <c r="AC27" s="103">
        <v>0</v>
      </c>
      <c r="AD27" s="102">
        <v>0</v>
      </c>
      <c r="AE27" s="103">
        <v>0</v>
      </c>
      <c r="AF27" s="102">
        <v>0</v>
      </c>
      <c r="AG27" s="103">
        <v>0</v>
      </c>
      <c r="AH27" s="102">
        <v>0</v>
      </c>
      <c r="AI27" s="103">
        <v>0</v>
      </c>
      <c r="AJ27" s="102">
        <v>0</v>
      </c>
      <c r="AK27" s="103">
        <v>0</v>
      </c>
      <c r="AL27" s="102">
        <v>0</v>
      </c>
      <c r="AM27" s="103">
        <v>0</v>
      </c>
      <c r="AN27" s="102">
        <v>0</v>
      </c>
      <c r="AO27" s="103">
        <v>0</v>
      </c>
      <c r="AP27" s="102">
        <v>0</v>
      </c>
      <c r="AQ27" s="103">
        <v>0</v>
      </c>
      <c r="AR27" s="102">
        <v>0</v>
      </c>
      <c r="AS27" s="103">
        <v>0</v>
      </c>
      <c r="AT27" s="102">
        <v>0</v>
      </c>
      <c r="AU27" s="103">
        <v>0</v>
      </c>
      <c r="AV27" s="102">
        <v>0</v>
      </c>
      <c r="AW27" s="103">
        <v>0</v>
      </c>
      <c r="AX27" s="102">
        <v>0</v>
      </c>
      <c r="AY27" s="103">
        <v>0</v>
      </c>
      <c r="AZ27" s="102">
        <v>0</v>
      </c>
      <c r="BA27" s="103">
        <v>0</v>
      </c>
      <c r="BB27" s="102">
        <v>0</v>
      </c>
      <c r="BC27" s="103">
        <v>0</v>
      </c>
      <c r="BD27" s="102">
        <v>0</v>
      </c>
      <c r="BE27" s="103">
        <v>0</v>
      </c>
      <c r="BF27" s="102">
        <v>0</v>
      </c>
      <c r="BG27" s="103">
        <v>0</v>
      </c>
      <c r="BH27" s="102">
        <v>0</v>
      </c>
      <c r="BI27" s="103">
        <v>0</v>
      </c>
      <c r="BJ27" s="102">
        <v>0</v>
      </c>
      <c r="BK27" s="103">
        <v>0</v>
      </c>
      <c r="BL27" s="102">
        <v>0</v>
      </c>
      <c r="BM27" s="103">
        <v>0</v>
      </c>
      <c r="BN27" s="102">
        <v>0</v>
      </c>
      <c r="BO27" s="103">
        <v>0</v>
      </c>
      <c r="BP27" s="102">
        <v>0</v>
      </c>
      <c r="BQ27" s="103">
        <v>0</v>
      </c>
      <c r="BR27" s="102">
        <v>0</v>
      </c>
      <c r="BS27" s="103">
        <v>0</v>
      </c>
      <c r="BT27" s="102">
        <v>0</v>
      </c>
      <c r="BU27" s="103">
        <v>0</v>
      </c>
      <c r="BV27" s="102">
        <v>0</v>
      </c>
      <c r="BW27" s="103">
        <v>0</v>
      </c>
      <c r="BX27" s="102">
        <v>0</v>
      </c>
      <c r="BY27" s="103">
        <v>0</v>
      </c>
      <c r="BZ27" s="102">
        <v>0</v>
      </c>
      <c r="CA27" s="103">
        <v>0</v>
      </c>
      <c r="CB27" s="102">
        <v>0</v>
      </c>
      <c r="CC27" s="103">
        <v>0</v>
      </c>
      <c r="CD27" s="102">
        <v>0</v>
      </c>
      <c r="CE27" s="103">
        <v>0</v>
      </c>
      <c r="CF27" s="102">
        <v>0</v>
      </c>
      <c r="CG27" s="103">
        <v>0</v>
      </c>
      <c r="CH27" s="102">
        <v>8</v>
      </c>
      <c r="CI27" s="103">
        <v>-4</v>
      </c>
      <c r="CJ27" s="102">
        <v>0</v>
      </c>
      <c r="CK27" s="103">
        <v>0</v>
      </c>
      <c r="CL27" s="102">
        <v>0</v>
      </c>
      <c r="CM27" s="103">
        <v>0</v>
      </c>
      <c r="CN27" s="102">
        <v>0</v>
      </c>
      <c r="CO27" s="103">
        <v>0</v>
      </c>
    </row>
    <row r="28" spans="1:93">
      <c r="A28" s="132"/>
      <c r="B28" s="15" t="s">
        <v>40</v>
      </c>
      <c r="C28" s="16">
        <v>7080</v>
      </c>
      <c r="D28" s="102">
        <v>0</v>
      </c>
      <c r="E28" s="103">
        <v>0</v>
      </c>
      <c r="F28" s="102">
        <v>0</v>
      </c>
      <c r="G28" s="103">
        <v>0</v>
      </c>
      <c r="H28" s="102">
        <v>0</v>
      </c>
      <c r="I28" s="103">
        <v>0</v>
      </c>
      <c r="J28" s="102">
        <v>6</v>
      </c>
      <c r="K28" s="103">
        <v>-6</v>
      </c>
      <c r="L28" s="102">
        <v>0</v>
      </c>
      <c r="M28" s="103">
        <v>0</v>
      </c>
      <c r="N28" s="102">
        <v>0</v>
      </c>
      <c r="O28" s="103">
        <v>0</v>
      </c>
      <c r="P28" s="102">
        <v>0</v>
      </c>
      <c r="Q28" s="103">
        <v>0</v>
      </c>
      <c r="R28" s="102">
        <v>0</v>
      </c>
      <c r="S28" s="103">
        <v>0</v>
      </c>
      <c r="T28" s="102">
        <v>0</v>
      </c>
      <c r="U28" s="103">
        <v>0</v>
      </c>
      <c r="V28" s="102">
        <v>0</v>
      </c>
      <c r="W28" s="103">
        <v>0</v>
      </c>
      <c r="X28" s="102">
        <v>0</v>
      </c>
      <c r="Y28" s="103">
        <v>0</v>
      </c>
      <c r="Z28" s="102">
        <v>0</v>
      </c>
      <c r="AA28" s="103">
        <v>0</v>
      </c>
      <c r="AB28" s="102">
        <v>0</v>
      </c>
      <c r="AC28" s="103">
        <v>0</v>
      </c>
      <c r="AD28" s="102">
        <v>0</v>
      </c>
      <c r="AE28" s="103">
        <v>0</v>
      </c>
      <c r="AF28" s="102">
        <v>0</v>
      </c>
      <c r="AG28" s="103">
        <v>0</v>
      </c>
      <c r="AH28" s="102">
        <v>0</v>
      </c>
      <c r="AI28" s="103">
        <v>0</v>
      </c>
      <c r="AJ28" s="102">
        <v>0</v>
      </c>
      <c r="AK28" s="103">
        <v>0</v>
      </c>
      <c r="AL28" s="102">
        <v>0</v>
      </c>
      <c r="AM28" s="103">
        <v>0</v>
      </c>
      <c r="AN28" s="102">
        <v>0</v>
      </c>
      <c r="AO28" s="103">
        <v>0</v>
      </c>
      <c r="AP28" s="102">
        <v>0</v>
      </c>
      <c r="AQ28" s="103">
        <v>0</v>
      </c>
      <c r="AR28" s="102">
        <v>0</v>
      </c>
      <c r="AS28" s="103">
        <v>0</v>
      </c>
      <c r="AT28" s="102">
        <v>0</v>
      </c>
      <c r="AU28" s="103">
        <v>0</v>
      </c>
      <c r="AV28" s="102">
        <v>0</v>
      </c>
      <c r="AW28" s="103">
        <v>0</v>
      </c>
      <c r="AX28" s="102">
        <v>0</v>
      </c>
      <c r="AY28" s="103">
        <v>0</v>
      </c>
      <c r="AZ28" s="102">
        <v>0</v>
      </c>
      <c r="BA28" s="103">
        <v>0</v>
      </c>
      <c r="BB28" s="102">
        <v>0</v>
      </c>
      <c r="BC28" s="103">
        <v>0</v>
      </c>
      <c r="BD28" s="102">
        <v>0</v>
      </c>
      <c r="BE28" s="103">
        <v>0</v>
      </c>
      <c r="BF28" s="102">
        <v>0</v>
      </c>
      <c r="BG28" s="103">
        <v>0</v>
      </c>
      <c r="BH28" s="102">
        <v>0</v>
      </c>
      <c r="BI28" s="103">
        <v>0</v>
      </c>
      <c r="BJ28" s="102">
        <v>0</v>
      </c>
      <c r="BK28" s="103">
        <v>0</v>
      </c>
      <c r="BL28" s="102">
        <v>0</v>
      </c>
      <c r="BM28" s="103">
        <v>0</v>
      </c>
      <c r="BN28" s="102">
        <v>0</v>
      </c>
      <c r="BO28" s="103">
        <v>0</v>
      </c>
      <c r="BP28" s="102">
        <v>0</v>
      </c>
      <c r="BQ28" s="103">
        <v>0</v>
      </c>
      <c r="BR28" s="102">
        <v>0</v>
      </c>
      <c r="BS28" s="103">
        <v>0</v>
      </c>
      <c r="BT28" s="102">
        <v>0</v>
      </c>
      <c r="BU28" s="103">
        <v>0</v>
      </c>
      <c r="BV28" s="102">
        <v>0</v>
      </c>
      <c r="BW28" s="103">
        <v>0</v>
      </c>
      <c r="BX28" s="102">
        <v>0</v>
      </c>
      <c r="BY28" s="103">
        <v>0</v>
      </c>
      <c r="BZ28" s="102">
        <v>0</v>
      </c>
      <c r="CA28" s="103">
        <v>0</v>
      </c>
      <c r="CB28" s="102">
        <v>0</v>
      </c>
      <c r="CC28" s="103">
        <v>0</v>
      </c>
      <c r="CD28" s="102">
        <v>0</v>
      </c>
      <c r="CE28" s="103">
        <v>0</v>
      </c>
      <c r="CF28" s="102">
        <v>0</v>
      </c>
      <c r="CG28" s="103">
        <v>0</v>
      </c>
      <c r="CH28" s="102">
        <v>6</v>
      </c>
      <c r="CI28" s="103">
        <v>-6</v>
      </c>
      <c r="CJ28" s="102">
        <v>0</v>
      </c>
      <c r="CK28" s="103">
        <v>0</v>
      </c>
      <c r="CL28" s="102">
        <v>0</v>
      </c>
      <c r="CM28" s="103">
        <v>0</v>
      </c>
      <c r="CN28" s="102">
        <v>0</v>
      </c>
      <c r="CO28" s="103">
        <v>0</v>
      </c>
    </row>
    <row r="29" spans="1:93">
      <c r="A29" s="132"/>
      <c r="B29" s="15" t="s">
        <v>41</v>
      </c>
      <c r="C29" s="16">
        <v>8891</v>
      </c>
      <c r="D29" s="102">
        <v>2</v>
      </c>
      <c r="E29" s="103">
        <v>0</v>
      </c>
      <c r="F29" s="102">
        <v>0</v>
      </c>
      <c r="G29" s="103">
        <v>0</v>
      </c>
      <c r="H29" s="102">
        <v>0</v>
      </c>
      <c r="I29" s="103">
        <v>0</v>
      </c>
      <c r="J29" s="102">
        <v>0</v>
      </c>
      <c r="K29" s="103">
        <v>0</v>
      </c>
      <c r="L29" s="102">
        <v>0</v>
      </c>
      <c r="M29" s="103">
        <v>0</v>
      </c>
      <c r="N29" s="102">
        <v>0</v>
      </c>
      <c r="O29" s="103">
        <v>0</v>
      </c>
      <c r="P29" s="102">
        <v>0</v>
      </c>
      <c r="Q29" s="103">
        <v>0</v>
      </c>
      <c r="R29" s="102">
        <v>0</v>
      </c>
      <c r="S29" s="103">
        <v>0</v>
      </c>
      <c r="T29" s="102">
        <v>0</v>
      </c>
      <c r="U29" s="103">
        <v>0</v>
      </c>
      <c r="V29" s="102">
        <v>0</v>
      </c>
      <c r="W29" s="103">
        <v>0</v>
      </c>
      <c r="X29" s="102">
        <v>0</v>
      </c>
      <c r="Y29" s="103">
        <v>0</v>
      </c>
      <c r="Z29" s="102">
        <v>0</v>
      </c>
      <c r="AA29" s="103">
        <v>0</v>
      </c>
      <c r="AB29" s="102">
        <v>0</v>
      </c>
      <c r="AC29" s="103">
        <v>0</v>
      </c>
      <c r="AD29" s="102">
        <v>2</v>
      </c>
      <c r="AE29" s="103">
        <v>0</v>
      </c>
      <c r="AF29" s="102">
        <v>0</v>
      </c>
      <c r="AG29" s="103">
        <v>0</v>
      </c>
      <c r="AH29" s="102">
        <v>0</v>
      </c>
      <c r="AI29" s="103">
        <v>0</v>
      </c>
      <c r="AJ29" s="102">
        <v>0</v>
      </c>
      <c r="AK29" s="103">
        <v>0</v>
      </c>
      <c r="AL29" s="102">
        <v>0</v>
      </c>
      <c r="AM29" s="103">
        <v>0</v>
      </c>
      <c r="AN29" s="102">
        <v>0</v>
      </c>
      <c r="AO29" s="103">
        <v>0</v>
      </c>
      <c r="AP29" s="102">
        <v>0</v>
      </c>
      <c r="AQ29" s="103">
        <v>0</v>
      </c>
      <c r="AR29" s="102">
        <v>0</v>
      </c>
      <c r="AS29" s="103">
        <v>0</v>
      </c>
      <c r="AT29" s="102">
        <v>0</v>
      </c>
      <c r="AU29" s="103">
        <v>0</v>
      </c>
      <c r="AV29" s="102">
        <v>0</v>
      </c>
      <c r="AW29" s="103">
        <v>0</v>
      </c>
      <c r="AX29" s="102">
        <v>0</v>
      </c>
      <c r="AY29" s="103">
        <v>0</v>
      </c>
      <c r="AZ29" s="102">
        <v>0</v>
      </c>
      <c r="BA29" s="103">
        <v>0</v>
      </c>
      <c r="BB29" s="102">
        <v>0</v>
      </c>
      <c r="BC29" s="103">
        <v>0</v>
      </c>
      <c r="BD29" s="102">
        <v>0</v>
      </c>
      <c r="BE29" s="103">
        <v>0</v>
      </c>
      <c r="BF29" s="102">
        <v>0</v>
      </c>
      <c r="BG29" s="103">
        <v>0</v>
      </c>
      <c r="BH29" s="102">
        <v>0</v>
      </c>
      <c r="BI29" s="103">
        <v>0</v>
      </c>
      <c r="BJ29" s="102">
        <v>0</v>
      </c>
      <c r="BK29" s="103">
        <v>0</v>
      </c>
      <c r="BL29" s="102">
        <v>0</v>
      </c>
      <c r="BM29" s="103">
        <v>0</v>
      </c>
      <c r="BN29" s="102">
        <v>0</v>
      </c>
      <c r="BO29" s="103">
        <v>0</v>
      </c>
      <c r="BP29" s="102">
        <v>0</v>
      </c>
      <c r="BQ29" s="103">
        <v>0</v>
      </c>
      <c r="BR29" s="102">
        <v>0</v>
      </c>
      <c r="BS29" s="103">
        <v>0</v>
      </c>
      <c r="BT29" s="102">
        <v>0</v>
      </c>
      <c r="BU29" s="103">
        <v>0</v>
      </c>
      <c r="BV29" s="102">
        <v>0</v>
      </c>
      <c r="BW29" s="103">
        <v>0</v>
      </c>
      <c r="BX29" s="102">
        <v>0</v>
      </c>
      <c r="BY29" s="103">
        <v>0</v>
      </c>
      <c r="BZ29" s="102">
        <v>0</v>
      </c>
      <c r="CA29" s="103">
        <v>0</v>
      </c>
      <c r="CB29" s="102">
        <v>2</v>
      </c>
      <c r="CC29" s="103">
        <v>0</v>
      </c>
      <c r="CD29" s="102">
        <v>15</v>
      </c>
      <c r="CE29" s="103">
        <v>0</v>
      </c>
      <c r="CF29" s="102">
        <v>0</v>
      </c>
      <c r="CG29" s="103">
        <v>0</v>
      </c>
      <c r="CH29" s="102">
        <v>0</v>
      </c>
      <c r="CI29" s="103">
        <v>0</v>
      </c>
      <c r="CJ29" s="102">
        <v>0</v>
      </c>
      <c r="CK29" s="103">
        <v>0</v>
      </c>
      <c r="CL29" s="102">
        <v>0</v>
      </c>
      <c r="CM29" s="103">
        <v>0</v>
      </c>
      <c r="CN29" s="102">
        <v>0</v>
      </c>
      <c r="CO29" s="103">
        <v>0</v>
      </c>
    </row>
    <row r="30" spans="1:93">
      <c r="A30" s="132"/>
      <c r="B30" s="15" t="s">
        <v>42</v>
      </c>
      <c r="C30" s="16" t="s">
        <v>43</v>
      </c>
      <c r="D30" s="102">
        <v>0</v>
      </c>
      <c r="E30" s="103">
        <v>0</v>
      </c>
      <c r="F30" s="102">
        <v>0</v>
      </c>
      <c r="G30" s="103">
        <v>0</v>
      </c>
      <c r="H30" s="102">
        <v>0</v>
      </c>
      <c r="I30" s="103">
        <v>0</v>
      </c>
      <c r="J30" s="102">
        <v>5</v>
      </c>
      <c r="K30" s="103">
        <v>0</v>
      </c>
      <c r="L30" s="102">
        <v>0</v>
      </c>
      <c r="M30" s="103">
        <v>0</v>
      </c>
      <c r="N30" s="102">
        <v>0</v>
      </c>
      <c r="O30" s="103">
        <v>0</v>
      </c>
      <c r="P30" s="102">
        <v>0</v>
      </c>
      <c r="Q30" s="103">
        <v>0</v>
      </c>
      <c r="R30" s="102">
        <v>0</v>
      </c>
      <c r="S30" s="103">
        <v>0</v>
      </c>
      <c r="T30" s="102">
        <v>0</v>
      </c>
      <c r="U30" s="103">
        <v>0</v>
      </c>
      <c r="V30" s="102">
        <v>0</v>
      </c>
      <c r="W30" s="103">
        <v>0</v>
      </c>
      <c r="X30" s="102">
        <v>0</v>
      </c>
      <c r="Y30" s="103">
        <v>0</v>
      </c>
      <c r="Z30" s="102">
        <v>0</v>
      </c>
      <c r="AA30" s="103">
        <v>0</v>
      </c>
      <c r="AB30" s="102">
        <v>0</v>
      </c>
      <c r="AC30" s="103">
        <v>0</v>
      </c>
      <c r="AD30" s="102">
        <v>5</v>
      </c>
      <c r="AE30" s="103">
        <v>0</v>
      </c>
      <c r="AF30" s="102">
        <v>0</v>
      </c>
      <c r="AG30" s="103">
        <v>0</v>
      </c>
      <c r="AH30" s="102">
        <v>0</v>
      </c>
      <c r="AI30" s="103">
        <v>0</v>
      </c>
      <c r="AJ30" s="102">
        <v>0</v>
      </c>
      <c r="AK30" s="103">
        <v>0</v>
      </c>
      <c r="AL30" s="102">
        <v>5</v>
      </c>
      <c r="AM30" s="103">
        <v>0</v>
      </c>
      <c r="AN30" s="102">
        <v>0</v>
      </c>
      <c r="AO30" s="103">
        <v>0</v>
      </c>
      <c r="AP30" s="102">
        <v>0</v>
      </c>
      <c r="AQ30" s="103">
        <v>0</v>
      </c>
      <c r="AR30" s="102">
        <v>0</v>
      </c>
      <c r="AS30" s="103">
        <v>0</v>
      </c>
      <c r="AT30" s="102">
        <v>5</v>
      </c>
      <c r="AU30" s="103">
        <v>0</v>
      </c>
      <c r="AV30" s="102">
        <v>0</v>
      </c>
      <c r="AW30" s="103">
        <v>0</v>
      </c>
      <c r="AX30" s="102">
        <v>0</v>
      </c>
      <c r="AY30" s="103">
        <v>0</v>
      </c>
      <c r="AZ30" s="102">
        <v>0</v>
      </c>
      <c r="BA30" s="103">
        <v>0</v>
      </c>
      <c r="BB30" s="102">
        <v>5</v>
      </c>
      <c r="BC30" s="103">
        <v>0</v>
      </c>
      <c r="BD30" s="102">
        <v>0</v>
      </c>
      <c r="BE30" s="103">
        <v>0</v>
      </c>
      <c r="BF30" s="102">
        <v>0</v>
      </c>
      <c r="BG30" s="103">
        <v>0</v>
      </c>
      <c r="BH30" s="102">
        <v>0</v>
      </c>
      <c r="BI30" s="103">
        <v>0</v>
      </c>
      <c r="BJ30" s="102">
        <v>0</v>
      </c>
      <c r="BK30" s="103">
        <v>0</v>
      </c>
      <c r="BL30" s="102">
        <v>0</v>
      </c>
      <c r="BM30" s="103">
        <v>0</v>
      </c>
      <c r="BN30" s="102">
        <v>0</v>
      </c>
      <c r="BO30" s="103">
        <v>0</v>
      </c>
      <c r="BP30" s="102">
        <v>0</v>
      </c>
      <c r="BQ30" s="103">
        <v>0</v>
      </c>
      <c r="BR30" s="102">
        <v>0</v>
      </c>
      <c r="BS30" s="103">
        <v>0</v>
      </c>
      <c r="BT30" s="102">
        <v>0</v>
      </c>
      <c r="BU30" s="103">
        <v>0</v>
      </c>
      <c r="BV30" s="102">
        <v>0</v>
      </c>
      <c r="BW30" s="103">
        <v>0</v>
      </c>
      <c r="BX30" s="102">
        <v>0</v>
      </c>
      <c r="BY30" s="103">
        <v>0</v>
      </c>
      <c r="BZ30" s="102">
        <v>0</v>
      </c>
      <c r="CA30" s="103">
        <v>0</v>
      </c>
      <c r="CB30" s="102">
        <v>0</v>
      </c>
      <c r="CC30" s="103">
        <v>0</v>
      </c>
      <c r="CD30" s="102">
        <v>0</v>
      </c>
      <c r="CE30" s="103">
        <v>0</v>
      </c>
      <c r="CF30" s="102">
        <v>0</v>
      </c>
      <c r="CG30" s="103">
        <v>0</v>
      </c>
      <c r="CH30" s="102">
        <v>5</v>
      </c>
      <c r="CI30" s="103">
        <v>0</v>
      </c>
      <c r="CJ30" s="102">
        <v>0</v>
      </c>
      <c r="CK30" s="103">
        <v>0</v>
      </c>
      <c r="CL30" s="102">
        <v>0</v>
      </c>
      <c r="CM30" s="103">
        <v>0</v>
      </c>
      <c r="CN30" s="102">
        <v>0</v>
      </c>
      <c r="CO30" s="103">
        <v>0</v>
      </c>
    </row>
    <row r="31" spans="1:93">
      <c r="A31" s="132"/>
      <c r="B31" s="15"/>
      <c r="C31" s="16">
        <v>7191</v>
      </c>
      <c r="D31" s="102">
        <v>0</v>
      </c>
      <c r="E31" s="103">
        <v>0</v>
      </c>
      <c r="F31" s="102">
        <v>0</v>
      </c>
      <c r="G31" s="103">
        <v>0</v>
      </c>
      <c r="H31" s="102">
        <v>0</v>
      </c>
      <c r="I31" s="103">
        <v>0</v>
      </c>
      <c r="J31" s="102">
        <v>6</v>
      </c>
      <c r="K31" s="103">
        <v>0</v>
      </c>
      <c r="L31" s="102">
        <v>0</v>
      </c>
      <c r="M31" s="103">
        <v>0</v>
      </c>
      <c r="N31" s="102">
        <v>0</v>
      </c>
      <c r="O31" s="103">
        <v>0</v>
      </c>
      <c r="P31" s="102">
        <v>0</v>
      </c>
      <c r="Q31" s="103">
        <v>0</v>
      </c>
      <c r="R31" s="102">
        <v>0</v>
      </c>
      <c r="S31" s="103">
        <v>0</v>
      </c>
      <c r="T31" s="102">
        <v>0</v>
      </c>
      <c r="U31" s="103">
        <v>0</v>
      </c>
      <c r="V31" s="102">
        <v>0</v>
      </c>
      <c r="W31" s="103">
        <v>0</v>
      </c>
      <c r="X31" s="102">
        <v>0</v>
      </c>
      <c r="Y31" s="103">
        <v>0</v>
      </c>
      <c r="Z31" s="102">
        <v>0</v>
      </c>
      <c r="AA31" s="103">
        <v>0</v>
      </c>
      <c r="AB31" s="102">
        <v>0</v>
      </c>
      <c r="AC31" s="103">
        <v>0</v>
      </c>
      <c r="AD31" s="102">
        <v>0</v>
      </c>
      <c r="AE31" s="103">
        <v>0</v>
      </c>
      <c r="AF31" s="102">
        <v>0</v>
      </c>
      <c r="AG31" s="103">
        <v>0</v>
      </c>
      <c r="AH31" s="102">
        <v>0</v>
      </c>
      <c r="AI31" s="103">
        <v>0</v>
      </c>
      <c r="AJ31" s="102">
        <v>6</v>
      </c>
      <c r="AK31" s="103">
        <v>0</v>
      </c>
      <c r="AL31" s="102">
        <v>6</v>
      </c>
      <c r="AM31" s="103">
        <v>0</v>
      </c>
      <c r="AN31" s="102">
        <v>0</v>
      </c>
      <c r="AO31" s="103">
        <v>0</v>
      </c>
      <c r="AP31" s="102">
        <v>0</v>
      </c>
      <c r="AQ31" s="103">
        <v>0</v>
      </c>
      <c r="AR31" s="102">
        <v>0</v>
      </c>
      <c r="AS31" s="103">
        <v>0</v>
      </c>
      <c r="AT31" s="102">
        <v>0</v>
      </c>
      <c r="AU31" s="103">
        <v>0</v>
      </c>
      <c r="AV31" s="102">
        <v>0</v>
      </c>
      <c r="AW31" s="103">
        <v>0</v>
      </c>
      <c r="AX31" s="102">
        <v>0</v>
      </c>
      <c r="AY31" s="103">
        <v>0</v>
      </c>
      <c r="AZ31" s="102">
        <v>0</v>
      </c>
      <c r="BA31" s="103">
        <v>0</v>
      </c>
      <c r="BB31" s="102">
        <v>6</v>
      </c>
      <c r="BC31" s="103">
        <v>0</v>
      </c>
      <c r="BD31" s="102">
        <v>0</v>
      </c>
      <c r="BE31" s="103">
        <v>0</v>
      </c>
      <c r="BF31" s="102">
        <v>6</v>
      </c>
      <c r="BG31" s="103">
        <v>0</v>
      </c>
      <c r="BH31" s="102">
        <v>6</v>
      </c>
      <c r="BI31" s="103">
        <v>0</v>
      </c>
      <c r="BJ31" s="102">
        <v>0</v>
      </c>
      <c r="BK31" s="103">
        <v>0</v>
      </c>
      <c r="BL31" s="102">
        <v>6</v>
      </c>
      <c r="BM31" s="103">
        <v>0</v>
      </c>
      <c r="BN31" s="102">
        <v>0</v>
      </c>
      <c r="BO31" s="103">
        <v>0</v>
      </c>
      <c r="BP31" s="102">
        <v>0</v>
      </c>
      <c r="BQ31" s="103">
        <v>0</v>
      </c>
      <c r="BR31" s="102">
        <v>0</v>
      </c>
      <c r="BS31" s="103">
        <v>0</v>
      </c>
      <c r="BT31" s="102">
        <v>0</v>
      </c>
      <c r="BU31" s="103">
        <v>0</v>
      </c>
      <c r="BV31" s="102">
        <v>0</v>
      </c>
      <c r="BW31" s="103">
        <v>0</v>
      </c>
      <c r="BX31" s="102">
        <v>6</v>
      </c>
      <c r="BY31" s="103">
        <v>0</v>
      </c>
      <c r="BZ31" s="102">
        <v>6</v>
      </c>
      <c r="CA31" s="103">
        <v>0</v>
      </c>
      <c r="CB31" s="102">
        <v>0</v>
      </c>
      <c r="CC31" s="103">
        <v>0</v>
      </c>
      <c r="CD31" s="102">
        <v>0</v>
      </c>
      <c r="CE31" s="103">
        <v>0</v>
      </c>
      <c r="CF31" s="102">
        <v>0</v>
      </c>
      <c r="CG31" s="103">
        <v>0</v>
      </c>
      <c r="CH31" s="102">
        <v>6</v>
      </c>
      <c r="CI31" s="103">
        <v>0</v>
      </c>
      <c r="CJ31" s="102">
        <v>0</v>
      </c>
      <c r="CK31" s="103">
        <v>0</v>
      </c>
      <c r="CL31" s="102">
        <v>0</v>
      </c>
      <c r="CM31" s="103">
        <v>0</v>
      </c>
      <c r="CN31" s="102">
        <v>0</v>
      </c>
      <c r="CO31" s="103">
        <v>0</v>
      </c>
    </row>
    <row r="32" spans="1:93">
      <c r="A32" s="132"/>
      <c r="B32" s="15" t="s">
        <v>58</v>
      </c>
      <c r="C32" s="16">
        <v>9591</v>
      </c>
      <c r="D32" s="102">
        <v>0</v>
      </c>
      <c r="E32" s="103">
        <v>0</v>
      </c>
      <c r="F32" s="102">
        <v>0</v>
      </c>
      <c r="G32" s="103">
        <v>0</v>
      </c>
      <c r="H32" s="102">
        <v>0</v>
      </c>
      <c r="I32" s="103">
        <v>0</v>
      </c>
      <c r="J32" s="102">
        <v>0</v>
      </c>
      <c r="K32" s="103">
        <v>0</v>
      </c>
      <c r="L32" s="102">
        <v>0</v>
      </c>
      <c r="M32" s="103">
        <v>0</v>
      </c>
      <c r="N32" s="102">
        <v>0</v>
      </c>
      <c r="O32" s="103">
        <v>0</v>
      </c>
      <c r="P32" s="102">
        <v>0</v>
      </c>
      <c r="Q32" s="103">
        <v>0</v>
      </c>
      <c r="R32" s="102">
        <v>0</v>
      </c>
      <c r="S32" s="103">
        <v>0</v>
      </c>
      <c r="T32" s="102">
        <v>0</v>
      </c>
      <c r="U32" s="103">
        <v>0</v>
      </c>
      <c r="V32" s="102">
        <v>0</v>
      </c>
      <c r="W32" s="103">
        <v>0</v>
      </c>
      <c r="X32" s="102">
        <v>0</v>
      </c>
      <c r="Y32" s="103">
        <v>0</v>
      </c>
      <c r="Z32" s="102">
        <v>0</v>
      </c>
      <c r="AA32" s="103">
        <v>0</v>
      </c>
      <c r="AB32" s="102">
        <v>0</v>
      </c>
      <c r="AC32" s="103">
        <v>0</v>
      </c>
      <c r="AD32" s="102">
        <v>0</v>
      </c>
      <c r="AE32" s="103">
        <v>0</v>
      </c>
      <c r="AF32" s="102">
        <v>0</v>
      </c>
      <c r="AG32" s="103">
        <v>0</v>
      </c>
      <c r="AH32" s="102">
        <v>0</v>
      </c>
      <c r="AI32" s="103">
        <v>0</v>
      </c>
      <c r="AJ32" s="102">
        <v>0</v>
      </c>
      <c r="AK32" s="103">
        <v>0</v>
      </c>
      <c r="AL32" s="102">
        <v>0</v>
      </c>
      <c r="AM32" s="103">
        <v>0</v>
      </c>
      <c r="AN32" s="102">
        <v>0</v>
      </c>
      <c r="AO32" s="103">
        <v>0</v>
      </c>
      <c r="AP32" s="102">
        <v>0</v>
      </c>
      <c r="AQ32" s="103">
        <v>0</v>
      </c>
      <c r="AR32" s="102">
        <v>0</v>
      </c>
      <c r="AS32" s="103">
        <v>0</v>
      </c>
      <c r="AT32" s="102">
        <v>0</v>
      </c>
      <c r="AU32" s="103">
        <v>0</v>
      </c>
      <c r="AV32" s="102">
        <v>0</v>
      </c>
      <c r="AW32" s="103">
        <v>0</v>
      </c>
      <c r="AX32" s="102">
        <v>0</v>
      </c>
      <c r="AY32" s="103">
        <v>0</v>
      </c>
      <c r="AZ32" s="102">
        <v>0</v>
      </c>
      <c r="BA32" s="103">
        <v>0</v>
      </c>
      <c r="BB32" s="102">
        <v>0</v>
      </c>
      <c r="BC32" s="103">
        <v>0</v>
      </c>
      <c r="BD32" s="102">
        <v>0</v>
      </c>
      <c r="BE32" s="103">
        <v>0</v>
      </c>
      <c r="BF32" s="102">
        <v>0</v>
      </c>
      <c r="BG32" s="103">
        <v>0</v>
      </c>
      <c r="BH32" s="102">
        <v>0</v>
      </c>
      <c r="BI32" s="103">
        <v>0</v>
      </c>
      <c r="BJ32" s="102">
        <v>0</v>
      </c>
      <c r="BK32" s="103">
        <v>0</v>
      </c>
      <c r="BL32" s="102">
        <v>0</v>
      </c>
      <c r="BM32" s="103">
        <v>0</v>
      </c>
      <c r="BN32" s="102">
        <v>0</v>
      </c>
      <c r="BO32" s="103">
        <v>0</v>
      </c>
      <c r="BP32" s="102">
        <v>0</v>
      </c>
      <c r="BQ32" s="103">
        <v>0</v>
      </c>
      <c r="BR32" s="102">
        <v>0</v>
      </c>
      <c r="BS32" s="103">
        <v>0</v>
      </c>
      <c r="BT32" s="102">
        <v>0</v>
      </c>
      <c r="BU32" s="103">
        <v>0</v>
      </c>
      <c r="BV32" s="102">
        <v>0</v>
      </c>
      <c r="BW32" s="103">
        <v>0</v>
      </c>
      <c r="BX32" s="102">
        <v>0</v>
      </c>
      <c r="BY32" s="103">
        <v>0</v>
      </c>
      <c r="BZ32" s="102">
        <v>0</v>
      </c>
      <c r="CA32" s="103">
        <v>0</v>
      </c>
      <c r="CB32" s="102">
        <v>0</v>
      </c>
      <c r="CC32" s="103">
        <v>0</v>
      </c>
      <c r="CD32" s="102">
        <v>0</v>
      </c>
      <c r="CE32" s="103">
        <v>0</v>
      </c>
      <c r="CF32" s="102">
        <v>0</v>
      </c>
      <c r="CG32" s="103">
        <v>0</v>
      </c>
      <c r="CH32" s="102">
        <v>0</v>
      </c>
      <c r="CI32" s="103">
        <v>0</v>
      </c>
      <c r="CJ32" s="102">
        <v>0</v>
      </c>
      <c r="CK32" s="103">
        <v>0</v>
      </c>
      <c r="CL32" s="102">
        <v>0</v>
      </c>
      <c r="CM32" s="103">
        <v>0</v>
      </c>
      <c r="CN32" s="102">
        <v>0</v>
      </c>
      <c r="CO32" s="103">
        <v>0</v>
      </c>
    </row>
    <row r="33" spans="1:96" ht="15.75" thickBot="1">
      <c r="A33" s="133"/>
      <c r="B33" s="19" t="s">
        <v>44</v>
      </c>
      <c r="C33" s="20" t="s">
        <v>45</v>
      </c>
      <c r="D33" s="106">
        <v>0</v>
      </c>
      <c r="E33" s="107">
        <v>0</v>
      </c>
      <c r="F33" s="106">
        <v>0</v>
      </c>
      <c r="G33" s="107">
        <v>0</v>
      </c>
      <c r="H33" s="106">
        <v>0</v>
      </c>
      <c r="I33" s="107">
        <v>0</v>
      </c>
      <c r="J33" s="106">
        <v>0</v>
      </c>
      <c r="K33" s="107">
        <v>0</v>
      </c>
      <c r="L33" s="106">
        <v>0</v>
      </c>
      <c r="M33" s="107">
        <v>0</v>
      </c>
      <c r="N33" s="106">
        <v>0</v>
      </c>
      <c r="O33" s="107">
        <v>0</v>
      </c>
      <c r="P33" s="106">
        <v>0</v>
      </c>
      <c r="Q33" s="107">
        <v>0</v>
      </c>
      <c r="R33" s="106">
        <v>0</v>
      </c>
      <c r="S33" s="107">
        <v>0</v>
      </c>
      <c r="T33" s="106">
        <v>0</v>
      </c>
      <c r="U33" s="107">
        <v>0</v>
      </c>
      <c r="V33" s="106">
        <v>0</v>
      </c>
      <c r="W33" s="107">
        <v>0</v>
      </c>
      <c r="X33" s="106">
        <v>0</v>
      </c>
      <c r="Y33" s="107">
        <v>0</v>
      </c>
      <c r="Z33" s="106">
        <v>0</v>
      </c>
      <c r="AA33" s="107">
        <v>0</v>
      </c>
      <c r="AB33" s="106">
        <v>0</v>
      </c>
      <c r="AC33" s="107">
        <v>0</v>
      </c>
      <c r="AD33" s="106">
        <v>0</v>
      </c>
      <c r="AE33" s="107">
        <v>0</v>
      </c>
      <c r="AF33" s="106">
        <v>0</v>
      </c>
      <c r="AG33" s="107">
        <v>0</v>
      </c>
      <c r="AH33" s="106">
        <v>0</v>
      </c>
      <c r="AI33" s="107">
        <v>0</v>
      </c>
      <c r="AJ33" s="106">
        <v>0</v>
      </c>
      <c r="AK33" s="107">
        <v>0</v>
      </c>
      <c r="AL33" s="106">
        <v>0</v>
      </c>
      <c r="AM33" s="107">
        <v>0</v>
      </c>
      <c r="AN33" s="106">
        <v>0</v>
      </c>
      <c r="AO33" s="107">
        <v>0</v>
      </c>
      <c r="AP33" s="106">
        <v>0</v>
      </c>
      <c r="AQ33" s="107">
        <v>0</v>
      </c>
      <c r="AR33" s="106">
        <v>0</v>
      </c>
      <c r="AS33" s="107">
        <v>0</v>
      </c>
      <c r="AT33" s="106">
        <v>0</v>
      </c>
      <c r="AU33" s="107">
        <v>0</v>
      </c>
      <c r="AV33" s="106">
        <v>0</v>
      </c>
      <c r="AW33" s="107">
        <v>0</v>
      </c>
      <c r="AX33" s="106">
        <v>0</v>
      </c>
      <c r="AY33" s="107">
        <v>0</v>
      </c>
      <c r="AZ33" s="106">
        <v>0</v>
      </c>
      <c r="BA33" s="107">
        <v>0</v>
      </c>
      <c r="BB33" s="106">
        <v>0</v>
      </c>
      <c r="BC33" s="107">
        <v>0</v>
      </c>
      <c r="BD33" s="106">
        <v>0</v>
      </c>
      <c r="BE33" s="107">
        <v>0</v>
      </c>
      <c r="BF33" s="106">
        <v>0</v>
      </c>
      <c r="BG33" s="107">
        <v>0</v>
      </c>
      <c r="BH33" s="106">
        <v>0</v>
      </c>
      <c r="BI33" s="107">
        <v>0</v>
      </c>
      <c r="BJ33" s="106">
        <v>0</v>
      </c>
      <c r="BK33" s="107">
        <v>0</v>
      </c>
      <c r="BL33" s="106">
        <v>0</v>
      </c>
      <c r="BM33" s="107">
        <v>0</v>
      </c>
      <c r="BN33" s="106">
        <v>0</v>
      </c>
      <c r="BO33" s="107">
        <v>0</v>
      </c>
      <c r="BP33" s="106">
        <v>0</v>
      </c>
      <c r="BQ33" s="107">
        <v>0</v>
      </c>
      <c r="BR33" s="106">
        <v>0</v>
      </c>
      <c r="BS33" s="107">
        <v>0</v>
      </c>
      <c r="BT33" s="106">
        <v>0</v>
      </c>
      <c r="BU33" s="107">
        <v>0</v>
      </c>
      <c r="BV33" s="106">
        <v>0</v>
      </c>
      <c r="BW33" s="107">
        <v>0</v>
      </c>
      <c r="BX33" s="106">
        <v>0</v>
      </c>
      <c r="BY33" s="107">
        <v>0</v>
      </c>
      <c r="BZ33" s="106">
        <v>0</v>
      </c>
      <c r="CA33" s="107">
        <v>0</v>
      </c>
      <c r="CB33" s="106">
        <v>0</v>
      </c>
      <c r="CC33" s="107">
        <v>0</v>
      </c>
      <c r="CD33" s="106">
        <v>0</v>
      </c>
      <c r="CE33" s="107">
        <v>0</v>
      </c>
      <c r="CF33" s="106">
        <v>0</v>
      </c>
      <c r="CG33" s="107">
        <v>0</v>
      </c>
      <c r="CH33" s="106">
        <v>0</v>
      </c>
      <c r="CI33" s="107">
        <v>0</v>
      </c>
      <c r="CJ33" s="106">
        <v>0</v>
      </c>
      <c r="CK33" s="107">
        <v>0</v>
      </c>
      <c r="CL33" s="106">
        <v>0</v>
      </c>
      <c r="CM33" s="107">
        <v>0</v>
      </c>
      <c r="CN33" s="106">
        <v>0</v>
      </c>
      <c r="CO33" s="107">
        <v>0</v>
      </c>
    </row>
    <row r="34" spans="1:96" ht="15.75" thickBot="1">
      <c r="A34" s="24" t="s">
        <v>46</v>
      </c>
      <c r="B34" s="25"/>
      <c r="C34" s="26"/>
      <c r="D34" s="109">
        <f>SUM(D21:D33)</f>
        <v>2</v>
      </c>
      <c r="E34" s="110">
        <f t="shared" ref="E34:BP34" si="1">SUM(E21:E33)</f>
        <v>0</v>
      </c>
      <c r="F34" s="109">
        <f t="shared" si="1"/>
        <v>0</v>
      </c>
      <c r="G34" s="110">
        <f t="shared" si="1"/>
        <v>0</v>
      </c>
      <c r="H34" s="109">
        <f t="shared" si="1"/>
        <v>0</v>
      </c>
      <c r="I34" s="110">
        <f t="shared" si="1"/>
        <v>0</v>
      </c>
      <c r="J34" s="109">
        <f t="shared" si="1"/>
        <v>25</v>
      </c>
      <c r="K34" s="110">
        <f t="shared" si="1"/>
        <v>-10</v>
      </c>
      <c r="L34" s="109">
        <f t="shared" si="1"/>
        <v>0</v>
      </c>
      <c r="M34" s="110">
        <f t="shared" si="1"/>
        <v>0</v>
      </c>
      <c r="N34" s="109">
        <f t="shared" si="1"/>
        <v>0</v>
      </c>
      <c r="O34" s="110">
        <f t="shared" si="1"/>
        <v>0</v>
      </c>
      <c r="P34" s="109">
        <f t="shared" si="1"/>
        <v>0</v>
      </c>
      <c r="Q34" s="110">
        <f t="shared" si="1"/>
        <v>0</v>
      </c>
      <c r="R34" s="109">
        <f t="shared" si="1"/>
        <v>0</v>
      </c>
      <c r="S34" s="110">
        <f t="shared" si="1"/>
        <v>0</v>
      </c>
      <c r="T34" s="109">
        <f t="shared" si="1"/>
        <v>0</v>
      </c>
      <c r="U34" s="110">
        <f t="shared" si="1"/>
        <v>0</v>
      </c>
      <c r="V34" s="109">
        <f t="shared" si="1"/>
        <v>0</v>
      </c>
      <c r="W34" s="110">
        <f t="shared" si="1"/>
        <v>0</v>
      </c>
      <c r="X34" s="109">
        <f t="shared" si="1"/>
        <v>10</v>
      </c>
      <c r="Y34" s="110">
        <f t="shared" si="1"/>
        <v>0</v>
      </c>
      <c r="Z34" s="109">
        <f t="shared" si="1"/>
        <v>0</v>
      </c>
      <c r="AA34" s="110">
        <f t="shared" si="1"/>
        <v>0</v>
      </c>
      <c r="AB34" s="109">
        <f t="shared" si="1"/>
        <v>25</v>
      </c>
      <c r="AC34" s="110">
        <f t="shared" si="1"/>
        <v>0</v>
      </c>
      <c r="AD34" s="109">
        <f t="shared" si="1"/>
        <v>42</v>
      </c>
      <c r="AE34" s="110">
        <f t="shared" si="1"/>
        <v>0</v>
      </c>
      <c r="AF34" s="109">
        <f t="shared" si="1"/>
        <v>0</v>
      </c>
      <c r="AG34" s="110">
        <f t="shared" si="1"/>
        <v>0</v>
      </c>
      <c r="AH34" s="109">
        <f t="shared" si="1"/>
        <v>10</v>
      </c>
      <c r="AI34" s="110">
        <f t="shared" si="1"/>
        <v>0</v>
      </c>
      <c r="AJ34" s="109">
        <f t="shared" si="1"/>
        <v>6</v>
      </c>
      <c r="AK34" s="110">
        <f t="shared" si="1"/>
        <v>0</v>
      </c>
      <c r="AL34" s="109">
        <f t="shared" si="1"/>
        <v>11</v>
      </c>
      <c r="AM34" s="110">
        <f t="shared" si="1"/>
        <v>0</v>
      </c>
      <c r="AN34" s="109">
        <f t="shared" si="1"/>
        <v>0</v>
      </c>
      <c r="AO34" s="110">
        <f t="shared" si="1"/>
        <v>0</v>
      </c>
      <c r="AP34" s="109">
        <f t="shared" si="1"/>
        <v>0</v>
      </c>
      <c r="AQ34" s="110">
        <f t="shared" si="1"/>
        <v>0</v>
      </c>
      <c r="AR34" s="109">
        <f t="shared" si="1"/>
        <v>0</v>
      </c>
      <c r="AS34" s="110">
        <f t="shared" si="1"/>
        <v>0</v>
      </c>
      <c r="AT34" s="109">
        <f t="shared" si="1"/>
        <v>5</v>
      </c>
      <c r="AU34" s="110">
        <f t="shared" si="1"/>
        <v>0</v>
      </c>
      <c r="AV34" s="109">
        <f t="shared" si="1"/>
        <v>0</v>
      </c>
      <c r="AW34" s="110">
        <f t="shared" si="1"/>
        <v>0</v>
      </c>
      <c r="AX34" s="109">
        <f t="shared" si="1"/>
        <v>0</v>
      </c>
      <c r="AY34" s="110">
        <f t="shared" si="1"/>
        <v>0</v>
      </c>
      <c r="AZ34" s="109">
        <f t="shared" si="1"/>
        <v>0</v>
      </c>
      <c r="BA34" s="110">
        <f t="shared" si="1"/>
        <v>0</v>
      </c>
      <c r="BB34" s="109">
        <f t="shared" si="1"/>
        <v>11</v>
      </c>
      <c r="BC34" s="110">
        <f t="shared" si="1"/>
        <v>0</v>
      </c>
      <c r="BD34" s="109">
        <f t="shared" si="1"/>
        <v>0</v>
      </c>
      <c r="BE34" s="110">
        <f t="shared" si="1"/>
        <v>0</v>
      </c>
      <c r="BF34" s="109">
        <f t="shared" si="1"/>
        <v>6</v>
      </c>
      <c r="BG34" s="110">
        <f t="shared" si="1"/>
        <v>0</v>
      </c>
      <c r="BH34" s="109">
        <f t="shared" si="1"/>
        <v>6</v>
      </c>
      <c r="BI34" s="110">
        <f t="shared" si="1"/>
        <v>0</v>
      </c>
      <c r="BJ34" s="109">
        <f t="shared" si="1"/>
        <v>0</v>
      </c>
      <c r="BK34" s="110">
        <f t="shared" si="1"/>
        <v>0</v>
      </c>
      <c r="BL34" s="109">
        <f t="shared" si="1"/>
        <v>6</v>
      </c>
      <c r="BM34" s="110">
        <f t="shared" si="1"/>
        <v>0</v>
      </c>
      <c r="BN34" s="109">
        <f t="shared" si="1"/>
        <v>0</v>
      </c>
      <c r="BO34" s="110">
        <f t="shared" si="1"/>
        <v>0</v>
      </c>
      <c r="BP34" s="109">
        <f t="shared" si="1"/>
        <v>7</v>
      </c>
      <c r="BQ34" s="110">
        <f t="shared" ref="BQ34:CO34" si="2">SUM(BQ21:BQ33)</f>
        <v>0</v>
      </c>
      <c r="BR34" s="109">
        <f t="shared" si="2"/>
        <v>0</v>
      </c>
      <c r="BS34" s="110">
        <f t="shared" si="2"/>
        <v>0</v>
      </c>
      <c r="BT34" s="109">
        <f t="shared" si="2"/>
        <v>30</v>
      </c>
      <c r="BU34" s="110">
        <f t="shared" si="2"/>
        <v>-11</v>
      </c>
      <c r="BV34" s="109">
        <f t="shared" si="2"/>
        <v>0</v>
      </c>
      <c r="BW34" s="110">
        <f t="shared" si="2"/>
        <v>0</v>
      </c>
      <c r="BX34" s="109">
        <f t="shared" si="2"/>
        <v>6</v>
      </c>
      <c r="BY34" s="110">
        <f t="shared" si="2"/>
        <v>0</v>
      </c>
      <c r="BZ34" s="109">
        <f t="shared" si="2"/>
        <v>6</v>
      </c>
      <c r="CA34" s="110">
        <f t="shared" si="2"/>
        <v>0</v>
      </c>
      <c r="CB34" s="109">
        <f t="shared" si="2"/>
        <v>2</v>
      </c>
      <c r="CC34" s="110">
        <f t="shared" si="2"/>
        <v>0</v>
      </c>
      <c r="CD34" s="109">
        <f t="shared" si="2"/>
        <v>15</v>
      </c>
      <c r="CE34" s="110">
        <f t="shared" si="2"/>
        <v>0</v>
      </c>
      <c r="CF34" s="109">
        <f t="shared" si="2"/>
        <v>0</v>
      </c>
      <c r="CG34" s="110">
        <f t="shared" si="2"/>
        <v>0</v>
      </c>
      <c r="CH34" s="109">
        <f t="shared" si="2"/>
        <v>25</v>
      </c>
      <c r="CI34" s="110">
        <f t="shared" si="2"/>
        <v>-10</v>
      </c>
      <c r="CJ34" s="109">
        <f t="shared" si="2"/>
        <v>0</v>
      </c>
      <c r="CK34" s="110">
        <f t="shared" si="2"/>
        <v>0</v>
      </c>
      <c r="CL34" s="109">
        <f t="shared" si="2"/>
        <v>0</v>
      </c>
      <c r="CM34" s="110">
        <f t="shared" si="2"/>
        <v>0</v>
      </c>
      <c r="CN34" s="109">
        <f t="shared" si="2"/>
        <v>0</v>
      </c>
      <c r="CO34" s="110">
        <f t="shared" si="2"/>
        <v>0</v>
      </c>
    </row>
    <row r="35" spans="1:96" ht="15.75" thickBot="1">
      <c r="A35" s="30" t="s">
        <v>76</v>
      </c>
      <c r="B35" s="60"/>
      <c r="C35" s="26"/>
      <c r="D35" s="109">
        <f>D20+D34</f>
        <v>2</v>
      </c>
      <c r="E35" s="110">
        <f t="shared" ref="E35:BP35" si="3">E20+E34</f>
        <v>0</v>
      </c>
      <c r="F35" s="109">
        <f t="shared" si="3"/>
        <v>22</v>
      </c>
      <c r="G35" s="110">
        <f t="shared" si="3"/>
        <v>0</v>
      </c>
      <c r="H35" s="109">
        <f t="shared" si="3"/>
        <v>39</v>
      </c>
      <c r="I35" s="110">
        <f t="shared" si="3"/>
        <v>-12</v>
      </c>
      <c r="J35" s="109">
        <f t="shared" si="3"/>
        <v>25</v>
      </c>
      <c r="K35" s="110">
        <f t="shared" si="3"/>
        <v>-10</v>
      </c>
      <c r="L35" s="109">
        <f t="shared" si="3"/>
        <v>39</v>
      </c>
      <c r="M35" s="110">
        <f t="shared" si="3"/>
        <v>-12</v>
      </c>
      <c r="N35" s="109">
        <f t="shared" si="3"/>
        <v>8</v>
      </c>
      <c r="O35" s="110">
        <f t="shared" si="3"/>
        <v>0</v>
      </c>
      <c r="P35" s="109">
        <f t="shared" si="3"/>
        <v>10</v>
      </c>
      <c r="Q35" s="110">
        <f t="shared" si="3"/>
        <v>0</v>
      </c>
      <c r="R35" s="109">
        <f t="shared" si="3"/>
        <v>20</v>
      </c>
      <c r="S35" s="110">
        <f t="shared" si="3"/>
        <v>-8</v>
      </c>
      <c r="T35" s="109">
        <f t="shared" si="3"/>
        <v>39</v>
      </c>
      <c r="U35" s="110">
        <f t="shared" si="3"/>
        <v>-12</v>
      </c>
      <c r="V35" s="109">
        <f t="shared" si="3"/>
        <v>39</v>
      </c>
      <c r="W35" s="110">
        <f t="shared" si="3"/>
        <v>-12</v>
      </c>
      <c r="X35" s="109">
        <f t="shared" si="3"/>
        <v>10</v>
      </c>
      <c r="Y35" s="110">
        <f t="shared" si="3"/>
        <v>0</v>
      </c>
      <c r="Z35" s="109">
        <f t="shared" si="3"/>
        <v>39</v>
      </c>
      <c r="AA35" s="110">
        <f t="shared" si="3"/>
        <v>-12</v>
      </c>
      <c r="AB35" s="109">
        <f t="shared" si="3"/>
        <v>25</v>
      </c>
      <c r="AC35" s="110">
        <f t="shared" si="3"/>
        <v>0</v>
      </c>
      <c r="AD35" s="109">
        <f t="shared" si="3"/>
        <v>87</v>
      </c>
      <c r="AE35" s="110">
        <f t="shared" si="3"/>
        <v>-12</v>
      </c>
      <c r="AF35" s="109">
        <f t="shared" si="3"/>
        <v>22</v>
      </c>
      <c r="AG35" s="110">
        <f t="shared" si="3"/>
        <v>0</v>
      </c>
      <c r="AH35" s="109">
        <f t="shared" si="3"/>
        <v>67</v>
      </c>
      <c r="AI35" s="110">
        <f t="shared" si="3"/>
        <v>-12</v>
      </c>
      <c r="AJ35" s="109">
        <f t="shared" si="3"/>
        <v>6</v>
      </c>
      <c r="AK35" s="110">
        <f t="shared" si="3"/>
        <v>0</v>
      </c>
      <c r="AL35" s="109">
        <f t="shared" si="3"/>
        <v>11</v>
      </c>
      <c r="AM35" s="110">
        <f t="shared" si="3"/>
        <v>0</v>
      </c>
      <c r="AN35" s="109">
        <f t="shared" si="3"/>
        <v>29</v>
      </c>
      <c r="AO35" s="110">
        <f t="shared" si="3"/>
        <v>0</v>
      </c>
      <c r="AP35" s="109">
        <f t="shared" si="3"/>
        <v>39</v>
      </c>
      <c r="AQ35" s="110">
        <f t="shared" si="3"/>
        <v>-12</v>
      </c>
      <c r="AR35" s="109">
        <f t="shared" si="3"/>
        <v>39</v>
      </c>
      <c r="AS35" s="110">
        <f t="shared" si="3"/>
        <v>-12</v>
      </c>
      <c r="AT35" s="109">
        <f t="shared" si="3"/>
        <v>67</v>
      </c>
      <c r="AU35" s="110">
        <f t="shared" si="3"/>
        <v>-12</v>
      </c>
      <c r="AV35" s="109">
        <f t="shared" si="3"/>
        <v>39</v>
      </c>
      <c r="AW35" s="110">
        <f t="shared" si="3"/>
        <v>-12</v>
      </c>
      <c r="AX35" s="109">
        <f t="shared" si="3"/>
        <v>39</v>
      </c>
      <c r="AY35" s="110">
        <f t="shared" si="3"/>
        <v>-12</v>
      </c>
      <c r="AZ35" s="109">
        <f t="shared" si="3"/>
        <v>3</v>
      </c>
      <c r="BA35" s="110">
        <f t="shared" si="3"/>
        <v>0</v>
      </c>
      <c r="BB35" s="109">
        <f t="shared" si="3"/>
        <v>11</v>
      </c>
      <c r="BC35" s="110">
        <f t="shared" si="3"/>
        <v>0</v>
      </c>
      <c r="BD35" s="109">
        <f t="shared" si="3"/>
        <v>15</v>
      </c>
      <c r="BE35" s="110">
        <f t="shared" si="3"/>
        <v>-10</v>
      </c>
      <c r="BF35" s="109">
        <f t="shared" si="3"/>
        <v>6</v>
      </c>
      <c r="BG35" s="110">
        <f t="shared" si="3"/>
        <v>0</v>
      </c>
      <c r="BH35" s="109">
        <f t="shared" si="3"/>
        <v>6</v>
      </c>
      <c r="BI35" s="110">
        <f t="shared" si="3"/>
        <v>0</v>
      </c>
      <c r="BJ35" s="109">
        <f t="shared" si="3"/>
        <v>18</v>
      </c>
      <c r="BK35" s="110">
        <f t="shared" si="3"/>
        <v>0</v>
      </c>
      <c r="BL35" s="109">
        <f t="shared" si="3"/>
        <v>6</v>
      </c>
      <c r="BM35" s="110">
        <f t="shared" si="3"/>
        <v>0</v>
      </c>
      <c r="BN35" s="109">
        <f t="shared" si="3"/>
        <v>39</v>
      </c>
      <c r="BO35" s="110">
        <f t="shared" si="3"/>
        <v>-12</v>
      </c>
      <c r="BP35" s="109">
        <f t="shared" si="3"/>
        <v>7</v>
      </c>
      <c r="BQ35" s="110">
        <f t="shared" ref="BQ35:CO35" si="4">BQ20+BQ34</f>
        <v>0</v>
      </c>
      <c r="BR35" s="109">
        <f t="shared" si="4"/>
        <v>19</v>
      </c>
      <c r="BS35" s="110">
        <f t="shared" si="4"/>
        <v>0</v>
      </c>
      <c r="BT35" s="109">
        <f t="shared" si="4"/>
        <v>114</v>
      </c>
      <c r="BU35" s="110">
        <f t="shared" si="4"/>
        <v>-33</v>
      </c>
      <c r="BV35" s="109">
        <f t="shared" si="4"/>
        <v>5</v>
      </c>
      <c r="BW35" s="110">
        <f t="shared" si="4"/>
        <v>0</v>
      </c>
      <c r="BX35" s="109">
        <f t="shared" si="4"/>
        <v>6</v>
      </c>
      <c r="BY35" s="110">
        <f t="shared" si="4"/>
        <v>0</v>
      </c>
      <c r="BZ35" s="109">
        <f t="shared" si="4"/>
        <v>6</v>
      </c>
      <c r="CA35" s="110">
        <f t="shared" si="4"/>
        <v>0</v>
      </c>
      <c r="CB35" s="109">
        <f t="shared" si="4"/>
        <v>2</v>
      </c>
      <c r="CC35" s="110">
        <f t="shared" si="4"/>
        <v>0</v>
      </c>
      <c r="CD35" s="109">
        <f t="shared" si="4"/>
        <v>15</v>
      </c>
      <c r="CE35" s="110">
        <f t="shared" si="4"/>
        <v>0</v>
      </c>
      <c r="CF35" s="109">
        <f t="shared" si="4"/>
        <v>39</v>
      </c>
      <c r="CG35" s="110">
        <f t="shared" si="4"/>
        <v>-12</v>
      </c>
      <c r="CH35" s="109">
        <f t="shared" si="4"/>
        <v>25</v>
      </c>
      <c r="CI35" s="110">
        <f t="shared" si="4"/>
        <v>-10</v>
      </c>
      <c r="CJ35" s="109">
        <f t="shared" si="4"/>
        <v>5</v>
      </c>
      <c r="CK35" s="110">
        <f t="shared" si="4"/>
        <v>0</v>
      </c>
      <c r="CL35" s="109">
        <f t="shared" si="4"/>
        <v>39</v>
      </c>
      <c r="CM35" s="110">
        <f t="shared" si="4"/>
        <v>-12</v>
      </c>
      <c r="CN35" s="109">
        <f t="shared" si="4"/>
        <v>39</v>
      </c>
      <c r="CO35" s="110">
        <f t="shared" si="4"/>
        <v>-12</v>
      </c>
    </row>
    <row r="37" spans="1:96" ht="15.75" thickBot="1"/>
    <row r="38" spans="1:96" ht="51.75" thickBot="1">
      <c r="A38" s="52" t="s">
        <v>72</v>
      </c>
      <c r="B38" s="53" t="s">
        <v>1</v>
      </c>
      <c r="C38" s="54" t="s">
        <v>2</v>
      </c>
      <c r="D38" s="55" t="s">
        <v>159</v>
      </c>
      <c r="E38" s="56" t="s">
        <v>73</v>
      </c>
      <c r="F38" s="55" t="s">
        <v>160</v>
      </c>
      <c r="G38" s="56" t="s">
        <v>73</v>
      </c>
      <c r="H38" s="55" t="s">
        <v>161</v>
      </c>
      <c r="I38" s="56" t="s">
        <v>73</v>
      </c>
      <c r="J38" s="55" t="s">
        <v>162</v>
      </c>
      <c r="K38" s="56" t="s">
        <v>73</v>
      </c>
      <c r="L38" s="55" t="s">
        <v>163</v>
      </c>
      <c r="M38" s="56" t="s">
        <v>73</v>
      </c>
      <c r="N38" s="55" t="s">
        <v>164</v>
      </c>
      <c r="O38" s="56" t="s">
        <v>73</v>
      </c>
      <c r="P38" s="55" t="s">
        <v>165</v>
      </c>
      <c r="Q38" s="56" t="s">
        <v>73</v>
      </c>
      <c r="R38" s="55" t="s">
        <v>74</v>
      </c>
      <c r="S38" s="56" t="s">
        <v>73</v>
      </c>
      <c r="T38" s="55" t="s">
        <v>166</v>
      </c>
      <c r="U38" s="56" t="s">
        <v>73</v>
      </c>
      <c r="V38" s="55" t="s">
        <v>167</v>
      </c>
      <c r="W38" s="56" t="s">
        <v>73</v>
      </c>
      <c r="X38" s="55" t="s">
        <v>168</v>
      </c>
      <c r="Y38" s="56" t="s">
        <v>73</v>
      </c>
      <c r="Z38" s="55" t="s">
        <v>169</v>
      </c>
      <c r="AA38" s="56" t="s">
        <v>73</v>
      </c>
      <c r="AB38" s="55" t="s">
        <v>170</v>
      </c>
      <c r="AC38" s="56" t="s">
        <v>73</v>
      </c>
      <c r="AD38" s="55" t="s">
        <v>171</v>
      </c>
      <c r="AE38" s="56" t="s">
        <v>73</v>
      </c>
      <c r="AF38" s="55" t="s">
        <v>172</v>
      </c>
      <c r="AG38" s="56" t="s">
        <v>73</v>
      </c>
      <c r="AH38" s="55" t="s">
        <v>173</v>
      </c>
      <c r="AI38" s="56" t="s">
        <v>73</v>
      </c>
      <c r="AJ38" s="55" t="s">
        <v>193</v>
      </c>
      <c r="AK38" s="56" t="s">
        <v>73</v>
      </c>
      <c r="AL38" s="55" t="s">
        <v>174</v>
      </c>
      <c r="AM38" s="56" t="s">
        <v>73</v>
      </c>
      <c r="AN38" s="55" t="s">
        <v>175</v>
      </c>
      <c r="AO38" s="56" t="s">
        <v>73</v>
      </c>
      <c r="AP38" s="55" t="s">
        <v>176</v>
      </c>
      <c r="AQ38" s="56" t="s">
        <v>73</v>
      </c>
      <c r="AR38" s="55" t="s">
        <v>177</v>
      </c>
      <c r="AS38" s="56" t="s">
        <v>73</v>
      </c>
      <c r="AT38" s="55" t="s">
        <v>77</v>
      </c>
      <c r="AU38" s="56" t="s">
        <v>73</v>
      </c>
      <c r="AV38" s="55" t="s">
        <v>178</v>
      </c>
      <c r="AW38" s="56" t="s">
        <v>73</v>
      </c>
      <c r="AX38" s="55" t="s">
        <v>179</v>
      </c>
      <c r="AY38" s="56" t="s">
        <v>73</v>
      </c>
      <c r="AZ38" s="55" t="s">
        <v>180</v>
      </c>
      <c r="BA38" s="56" t="s">
        <v>73</v>
      </c>
      <c r="BB38" s="55" t="s">
        <v>181</v>
      </c>
      <c r="BC38" s="56" t="s">
        <v>73</v>
      </c>
      <c r="BD38" s="55" t="s">
        <v>182</v>
      </c>
      <c r="BE38" s="56" t="s">
        <v>73</v>
      </c>
      <c r="BF38" s="55" t="s">
        <v>194</v>
      </c>
      <c r="BG38" s="56" t="s">
        <v>73</v>
      </c>
      <c r="BH38" s="55" t="s">
        <v>195</v>
      </c>
      <c r="BI38" s="56" t="s">
        <v>73</v>
      </c>
      <c r="BJ38" s="55" t="s">
        <v>183</v>
      </c>
      <c r="BK38" s="56" t="s">
        <v>73</v>
      </c>
      <c r="BL38" s="55" t="s">
        <v>196</v>
      </c>
      <c r="BM38" s="56" t="s">
        <v>73</v>
      </c>
      <c r="BN38" s="55" t="s">
        <v>184</v>
      </c>
      <c r="BO38" s="56" t="s">
        <v>73</v>
      </c>
      <c r="BP38" s="55" t="s">
        <v>185</v>
      </c>
      <c r="BQ38" s="56" t="s">
        <v>73</v>
      </c>
      <c r="BR38" s="55" t="s">
        <v>186</v>
      </c>
      <c r="BS38" s="56" t="s">
        <v>73</v>
      </c>
      <c r="BT38" s="55" t="s">
        <v>187</v>
      </c>
      <c r="BU38" s="56" t="s">
        <v>73</v>
      </c>
      <c r="BV38" s="55" t="s">
        <v>78</v>
      </c>
      <c r="BW38" s="56" t="s">
        <v>73</v>
      </c>
      <c r="BX38" s="55" t="s">
        <v>197</v>
      </c>
      <c r="BY38" s="56" t="s">
        <v>73</v>
      </c>
      <c r="BZ38" s="55" t="s">
        <v>198</v>
      </c>
      <c r="CA38" s="56" t="s">
        <v>73</v>
      </c>
      <c r="CB38" s="55" t="s">
        <v>199</v>
      </c>
      <c r="CC38" s="56" t="s">
        <v>73</v>
      </c>
      <c r="CD38" s="55" t="s">
        <v>200</v>
      </c>
      <c r="CE38" s="56" t="s">
        <v>73</v>
      </c>
      <c r="CF38" s="55" t="s">
        <v>188</v>
      </c>
      <c r="CG38" s="56" t="s">
        <v>73</v>
      </c>
      <c r="CH38" s="55" t="s">
        <v>189</v>
      </c>
      <c r="CI38" s="56" t="s">
        <v>73</v>
      </c>
      <c r="CJ38" s="55" t="s">
        <v>190</v>
      </c>
      <c r="CK38" s="56" t="s">
        <v>73</v>
      </c>
      <c r="CL38" s="55" t="s">
        <v>191</v>
      </c>
      <c r="CM38" s="56" t="s">
        <v>73</v>
      </c>
      <c r="CN38" s="55" t="s">
        <v>192</v>
      </c>
      <c r="CO38" s="56" t="s">
        <v>73</v>
      </c>
      <c r="CQ38" s="57" t="s">
        <v>79</v>
      </c>
      <c r="CR38" s="57" t="s">
        <v>145</v>
      </c>
    </row>
    <row r="39" spans="1:96" ht="15.75" thickBot="1">
      <c r="A39" s="62"/>
      <c r="B39" s="63"/>
      <c r="C39" s="64"/>
      <c r="D39" s="65" t="s">
        <v>13</v>
      </c>
      <c r="E39" s="66"/>
      <c r="F39" s="65" t="s">
        <v>13</v>
      </c>
      <c r="G39" s="66"/>
      <c r="H39" s="65" t="s">
        <v>13</v>
      </c>
      <c r="I39" s="66"/>
      <c r="J39" s="65" t="s">
        <v>13</v>
      </c>
      <c r="K39" s="66"/>
      <c r="L39" s="65" t="s">
        <v>13</v>
      </c>
      <c r="M39" s="66"/>
      <c r="N39" s="65" t="s">
        <v>13</v>
      </c>
      <c r="O39" s="66"/>
      <c r="P39" s="65" t="s">
        <v>13</v>
      </c>
      <c r="Q39" s="66"/>
      <c r="R39" s="65" t="s">
        <v>13</v>
      </c>
      <c r="S39" s="66"/>
      <c r="T39" s="65" t="s">
        <v>13</v>
      </c>
      <c r="U39" s="66"/>
      <c r="V39" s="65" t="s">
        <v>13</v>
      </c>
      <c r="W39" s="66"/>
      <c r="X39" s="65" t="s">
        <v>13</v>
      </c>
      <c r="Y39" s="66"/>
      <c r="Z39" s="65" t="s">
        <v>13</v>
      </c>
      <c r="AA39" s="66"/>
      <c r="AB39" s="65" t="s">
        <v>13</v>
      </c>
      <c r="AC39" s="66"/>
      <c r="AD39" s="65" t="s">
        <v>13</v>
      </c>
      <c r="AE39" s="66"/>
      <c r="AF39" s="65" t="s">
        <v>13</v>
      </c>
      <c r="AG39" s="66"/>
      <c r="AH39" s="65" t="s">
        <v>13</v>
      </c>
      <c r="AI39" s="66"/>
      <c r="AJ39" s="65" t="s">
        <v>13</v>
      </c>
      <c r="AK39" s="66"/>
      <c r="AL39" s="65" t="s">
        <v>13</v>
      </c>
      <c r="AM39" s="66"/>
      <c r="AN39" s="65" t="s">
        <v>13</v>
      </c>
      <c r="AO39" s="66"/>
      <c r="AP39" s="65" t="s">
        <v>13</v>
      </c>
      <c r="AQ39" s="66"/>
      <c r="AR39" s="65" t="s">
        <v>13</v>
      </c>
      <c r="AS39" s="66"/>
      <c r="AT39" s="65" t="s">
        <v>13</v>
      </c>
      <c r="AU39" s="66"/>
      <c r="AV39" s="65" t="s">
        <v>13</v>
      </c>
      <c r="AW39" s="66"/>
      <c r="AX39" s="65" t="s">
        <v>13</v>
      </c>
      <c r="AY39" s="66"/>
      <c r="AZ39" s="65" t="s">
        <v>13</v>
      </c>
      <c r="BA39" s="66"/>
      <c r="BB39" s="65" t="s">
        <v>13</v>
      </c>
      <c r="BC39" s="66"/>
      <c r="BD39" s="65" t="s">
        <v>13</v>
      </c>
      <c r="BE39" s="66"/>
      <c r="BF39" s="65" t="s">
        <v>13</v>
      </c>
      <c r="BG39" s="66"/>
      <c r="BH39" s="65" t="s">
        <v>13</v>
      </c>
      <c r="BI39" s="66"/>
      <c r="BJ39" s="65" t="s">
        <v>13</v>
      </c>
      <c r="BK39" s="66"/>
      <c r="BL39" s="65" t="s">
        <v>13</v>
      </c>
      <c r="BM39" s="66"/>
      <c r="BN39" s="65" t="s">
        <v>13</v>
      </c>
      <c r="BO39" s="66"/>
      <c r="BP39" s="65" t="s">
        <v>13</v>
      </c>
      <c r="BQ39" s="66"/>
      <c r="BR39" s="65" t="s">
        <v>13</v>
      </c>
      <c r="BS39" s="66"/>
      <c r="BT39" s="65" t="s">
        <v>13</v>
      </c>
      <c r="BU39" s="66"/>
      <c r="BV39" s="65" t="s">
        <v>13</v>
      </c>
      <c r="BW39" s="66"/>
      <c r="BX39" s="65" t="s">
        <v>13</v>
      </c>
      <c r="BY39" s="66"/>
      <c r="BZ39" s="65" t="s">
        <v>13</v>
      </c>
      <c r="CA39" s="66"/>
      <c r="CB39" s="65" t="s">
        <v>13</v>
      </c>
      <c r="CC39" s="66"/>
      <c r="CD39" s="65" t="s">
        <v>13</v>
      </c>
      <c r="CE39" s="66"/>
      <c r="CF39" s="65" t="s">
        <v>13</v>
      </c>
      <c r="CG39" s="66"/>
      <c r="CH39" s="65" t="s">
        <v>13</v>
      </c>
      <c r="CI39" s="66"/>
      <c r="CJ39" s="65" t="s">
        <v>13</v>
      </c>
      <c r="CK39" s="66"/>
      <c r="CL39" s="65" t="s">
        <v>13</v>
      </c>
      <c r="CM39" s="66"/>
      <c r="CN39" s="65" t="s">
        <v>13</v>
      </c>
      <c r="CO39" s="66"/>
      <c r="CQ39" s="65" t="s">
        <v>13</v>
      </c>
      <c r="CR39" s="65" t="s">
        <v>13</v>
      </c>
    </row>
    <row r="40" spans="1:96">
      <c r="A40" s="132" t="s">
        <v>16</v>
      </c>
      <c r="B40" s="5" t="s">
        <v>17</v>
      </c>
      <c r="C40" s="6">
        <v>1067</v>
      </c>
      <c r="D40" s="116"/>
      <c r="E40" s="117"/>
      <c r="F40" s="116"/>
      <c r="G40" s="117"/>
      <c r="H40" s="69"/>
      <c r="I40" s="117"/>
      <c r="J40" s="116"/>
      <c r="K40" s="117"/>
      <c r="L40" s="69"/>
      <c r="M40" s="117"/>
      <c r="N40" s="116"/>
      <c r="O40" s="117"/>
      <c r="P40" s="116"/>
      <c r="Q40" s="117"/>
      <c r="R40" s="116"/>
      <c r="S40" s="117"/>
      <c r="T40" s="69"/>
      <c r="U40" s="117"/>
      <c r="V40" s="69"/>
      <c r="W40" s="117"/>
      <c r="X40" s="116"/>
      <c r="Y40" s="117"/>
      <c r="Z40" s="69"/>
      <c r="AA40" s="117"/>
      <c r="AB40" s="116"/>
      <c r="AC40" s="117"/>
      <c r="AD40" s="69"/>
      <c r="AE40" s="117"/>
      <c r="AF40" s="116"/>
      <c r="AG40" s="117"/>
      <c r="AH40" s="69"/>
      <c r="AI40" s="117"/>
      <c r="AJ40" s="116"/>
      <c r="AK40" s="117"/>
      <c r="AL40" s="116"/>
      <c r="AM40" s="117"/>
      <c r="AN40" s="116"/>
      <c r="AO40" s="117"/>
      <c r="AP40" s="69"/>
      <c r="AQ40" s="117"/>
      <c r="AR40" s="69"/>
      <c r="AS40" s="117"/>
      <c r="AT40" s="69"/>
      <c r="AU40" s="117"/>
      <c r="AV40" s="69"/>
      <c r="AW40" s="117"/>
      <c r="AX40" s="69"/>
      <c r="AY40" s="117"/>
      <c r="AZ40" s="116"/>
      <c r="BA40" s="117"/>
      <c r="BB40" s="116"/>
      <c r="BC40" s="117"/>
      <c r="BD40" s="116"/>
      <c r="BE40" s="117"/>
      <c r="BF40" s="116"/>
      <c r="BG40" s="117"/>
      <c r="BH40" s="116"/>
      <c r="BI40" s="117"/>
      <c r="BJ40" s="116"/>
      <c r="BK40" s="117"/>
      <c r="BL40" s="116"/>
      <c r="BM40" s="117"/>
      <c r="BN40" s="69"/>
      <c r="BO40" s="117"/>
      <c r="BP40" s="116"/>
      <c r="BQ40" s="117"/>
      <c r="BR40" s="116"/>
      <c r="BS40" s="117"/>
      <c r="BT40" s="69"/>
      <c r="BU40" s="117"/>
      <c r="BV40" s="116"/>
      <c r="BW40" s="117"/>
      <c r="BX40" s="116"/>
      <c r="BY40" s="117"/>
      <c r="BZ40" s="116"/>
      <c r="CA40" s="117"/>
      <c r="CB40" s="116"/>
      <c r="CC40" s="117"/>
      <c r="CD40" s="116"/>
      <c r="CE40" s="117"/>
      <c r="CF40" s="69"/>
      <c r="CG40" s="117"/>
      <c r="CH40" s="116"/>
      <c r="CI40" s="117"/>
      <c r="CJ40" s="116"/>
      <c r="CK40" s="117"/>
      <c r="CL40" s="69"/>
      <c r="CM40" s="117"/>
      <c r="CN40" s="69"/>
      <c r="CO40" s="117"/>
      <c r="CQ40" s="70">
        <f>D2*$D40+F2*$F40+H2*$H40+J2*$J40+L2*$L40+N2*$N40+P2*$P40+R2*$R40+T2*$T40+V2*$V40+X2*$X40+Z2*$Z40+AB2*$AB40+AD2*$AD40+AF2*$AF40+AH2*$AH40+AJ2*$AJ40+AL2*$AL40+AN2*$AN40+AP2*$AP40+AR2*$AR40+AT2*$AT40+AV2*$AV40+AX2*$AX40+AZ2*$AZ40+BB2*$BB40+BD2*$BD40+BF2*$BF40+BH2*$BH40+BJ2*$BJ40+BL2*$BL40+BN2*$BN40+BP2*$BP40+BR2*$BR40+BT2*$BT40+BV2*$BV40+BX2*$BX40+BZ2*$BZ40+CB2*$CB40+CD2*$CD40+CF2*$CF40+CH2*$CH40+CJ2*$CJ40+CL2*$CL40+CN2*$CN40</f>
        <v>0</v>
      </c>
      <c r="CR40" s="70">
        <f t="shared" ref="CR40:CR57" si="5">E2*$D40+G2*$F40+I2*$H40+K2*$J40+M2*$L40+O2*$N40+Q2*$P40+S2*$R40+U2*$T40+W2*$V40+Y2*$X40+AA2*$Z40+AC2*$AB40+AE2*$AD40+AG2*$AF40+AI2*$AH40+AK2*$AJ40+AM2*$AL40+AO2*$AN40+AQ2*$AP40+AS2*$AR40+AU2*$AT40+AW2*$AV40+AY2*$AX40+BA2*$AZ40+BC2*$BB40+BE2*$BD40+BG2*$BF40+BI2*$BH40+BK2*$BJ40+BM2*$BL40+BO2*$BN40+BQ2*$BP40+BS2*$BR40+BU2*$BT40+BW2*$BV40+BY2*$BX40+CA2*$BZ40+CC2*$CB40+CE2*$CD40+CG2*$CF40+CI2*$CH40+CK2*$CJ40+CM2*$CL40+CO2*$CN40</f>
        <v>0</v>
      </c>
    </row>
    <row r="41" spans="1:96">
      <c r="A41" s="132"/>
      <c r="B41" s="11" t="s">
        <v>18</v>
      </c>
      <c r="C41" s="12" t="s">
        <v>19</v>
      </c>
      <c r="D41" s="118"/>
      <c r="E41" s="119"/>
      <c r="F41" s="118"/>
      <c r="G41" s="119"/>
      <c r="H41" s="74"/>
      <c r="I41" s="119"/>
      <c r="J41" s="118"/>
      <c r="K41" s="119"/>
      <c r="L41" s="74"/>
      <c r="M41" s="119"/>
      <c r="N41" s="118"/>
      <c r="O41" s="119"/>
      <c r="P41" s="118"/>
      <c r="Q41" s="119"/>
      <c r="R41" s="74"/>
      <c r="S41" s="119"/>
      <c r="T41" s="74"/>
      <c r="U41" s="119"/>
      <c r="V41" s="74"/>
      <c r="W41" s="119"/>
      <c r="X41" s="118"/>
      <c r="Y41" s="119"/>
      <c r="Z41" s="74"/>
      <c r="AA41" s="119"/>
      <c r="AB41" s="118"/>
      <c r="AC41" s="119"/>
      <c r="AD41" s="74"/>
      <c r="AE41" s="119"/>
      <c r="AF41" s="118"/>
      <c r="AG41" s="119"/>
      <c r="AH41" s="74"/>
      <c r="AI41" s="119"/>
      <c r="AJ41" s="118"/>
      <c r="AK41" s="119"/>
      <c r="AL41" s="118"/>
      <c r="AM41" s="119"/>
      <c r="AN41" s="118"/>
      <c r="AO41" s="119"/>
      <c r="AP41" s="74"/>
      <c r="AQ41" s="119"/>
      <c r="AR41" s="74"/>
      <c r="AS41" s="119"/>
      <c r="AT41" s="74"/>
      <c r="AU41" s="119"/>
      <c r="AV41" s="74"/>
      <c r="AW41" s="119"/>
      <c r="AX41" s="74"/>
      <c r="AY41" s="119"/>
      <c r="AZ41" s="118"/>
      <c r="BA41" s="119"/>
      <c r="BB41" s="118"/>
      <c r="BC41" s="119"/>
      <c r="BD41" s="118"/>
      <c r="BE41" s="119"/>
      <c r="BF41" s="118"/>
      <c r="BG41" s="119"/>
      <c r="BH41" s="118"/>
      <c r="BI41" s="119"/>
      <c r="BJ41" s="118"/>
      <c r="BK41" s="119"/>
      <c r="BL41" s="118"/>
      <c r="BM41" s="119"/>
      <c r="BN41" s="74"/>
      <c r="BO41" s="119"/>
      <c r="BP41" s="118"/>
      <c r="BQ41" s="119"/>
      <c r="BR41" s="118"/>
      <c r="BS41" s="119"/>
      <c r="BT41" s="74"/>
      <c r="BU41" s="119"/>
      <c r="BV41" s="118"/>
      <c r="BW41" s="119"/>
      <c r="BX41" s="118"/>
      <c r="BY41" s="119"/>
      <c r="BZ41" s="118"/>
      <c r="CA41" s="119"/>
      <c r="CB41" s="118"/>
      <c r="CC41" s="119"/>
      <c r="CD41" s="118"/>
      <c r="CE41" s="119"/>
      <c r="CF41" s="74"/>
      <c r="CG41" s="119"/>
      <c r="CH41" s="118"/>
      <c r="CI41" s="119"/>
      <c r="CJ41" s="118"/>
      <c r="CK41" s="119"/>
      <c r="CL41" s="74"/>
      <c r="CM41" s="119"/>
      <c r="CN41" s="74"/>
      <c r="CO41" s="119"/>
      <c r="CQ41" s="75">
        <f t="shared" ref="CQ41:CQ57" si="6">D3*$D41+F3*$F41+H3*$H41+J3*$J41+L3*$L41+N3*$N41+P3*$P41+R3*$R41+T3*$T41+V3*$V41+X3*$X41+Z3*$Z41+AB3*$AB41+AD3*$AD41+AF3*$AF41+AH3*$AH41+AJ3*$AJ41+AL3*$AL41+AN3*$AN41+AP3*$AP41+AR3*$AR41+AT3*$AT41+AV3*$AV41+AX3*$AX41+AZ3*$AZ41+BB3*$BB41+BD3*$BD41+BF3*$BF41+BH3*$BH41+BJ3*$BJ41+BL3*$BL41+BN3*$BN41+BP3*$BP41+BR3*$BR41+BT3*$BT41+BV3*$BV41+BX3*$BX41+BZ3*$BZ41+CB3*$CB41+CD3*$CD41+CF3*$CF41+CH3*$CH41+CJ3*$CJ41+CL3*$CL41+CN3*$CN41</f>
        <v>0</v>
      </c>
      <c r="CR41" s="75">
        <f t="shared" si="5"/>
        <v>0</v>
      </c>
    </row>
    <row r="42" spans="1:96">
      <c r="A42" s="132"/>
      <c r="B42" s="11" t="s">
        <v>22</v>
      </c>
      <c r="C42" s="12">
        <v>2006</v>
      </c>
      <c r="D42" s="118"/>
      <c r="E42" s="119"/>
      <c r="F42" s="120"/>
      <c r="G42" s="119"/>
      <c r="H42" s="120"/>
      <c r="I42" s="119"/>
      <c r="J42" s="120"/>
      <c r="K42" s="119"/>
      <c r="L42" s="120"/>
      <c r="M42" s="119"/>
      <c r="N42" s="120"/>
      <c r="O42" s="119"/>
      <c r="P42" s="120"/>
      <c r="Q42" s="119"/>
      <c r="R42" s="120"/>
      <c r="S42" s="119"/>
      <c r="T42" s="120"/>
      <c r="U42" s="119"/>
      <c r="V42" s="120"/>
      <c r="W42" s="119"/>
      <c r="X42" s="120"/>
      <c r="Y42" s="119"/>
      <c r="Z42" s="120"/>
      <c r="AA42" s="119"/>
      <c r="AB42" s="120"/>
      <c r="AC42" s="119"/>
      <c r="AD42" s="120"/>
      <c r="AE42" s="119"/>
      <c r="AF42" s="120"/>
      <c r="AG42" s="119"/>
      <c r="AH42" s="120"/>
      <c r="AI42" s="119"/>
      <c r="AJ42" s="120"/>
      <c r="AK42" s="119"/>
      <c r="AL42" s="120"/>
      <c r="AM42" s="119"/>
      <c r="AN42" s="120"/>
      <c r="AO42" s="119"/>
      <c r="AP42" s="120"/>
      <c r="AQ42" s="119"/>
      <c r="AR42" s="120"/>
      <c r="AS42" s="119"/>
      <c r="AT42" s="120"/>
      <c r="AU42" s="119"/>
      <c r="AV42" s="120"/>
      <c r="AW42" s="119"/>
      <c r="AX42" s="120"/>
      <c r="AY42" s="119"/>
      <c r="AZ42" s="120"/>
      <c r="BA42" s="119"/>
      <c r="BB42" s="120"/>
      <c r="BC42" s="119"/>
      <c r="BD42" s="120"/>
      <c r="BE42" s="119"/>
      <c r="BF42" s="120"/>
      <c r="BG42" s="119"/>
      <c r="BH42" s="120"/>
      <c r="BI42" s="119"/>
      <c r="BJ42" s="120"/>
      <c r="BK42" s="119"/>
      <c r="BL42" s="118"/>
      <c r="BM42" s="119"/>
      <c r="BN42" s="120"/>
      <c r="BO42" s="119"/>
      <c r="BP42" s="120"/>
      <c r="BQ42" s="119"/>
      <c r="BR42" s="120"/>
      <c r="BS42" s="119"/>
      <c r="BT42" s="74"/>
      <c r="BU42" s="119"/>
      <c r="BV42" s="120"/>
      <c r="BW42" s="119"/>
      <c r="BX42" s="120"/>
      <c r="BY42" s="119"/>
      <c r="BZ42" s="120"/>
      <c r="CA42" s="119"/>
      <c r="CB42" s="120"/>
      <c r="CC42" s="119"/>
      <c r="CD42" s="120"/>
      <c r="CE42" s="119"/>
      <c r="CF42" s="120"/>
      <c r="CG42" s="119"/>
      <c r="CH42" s="120"/>
      <c r="CI42" s="119"/>
      <c r="CJ42" s="120"/>
      <c r="CK42" s="119"/>
      <c r="CL42" s="120"/>
      <c r="CM42" s="119"/>
      <c r="CN42" s="118"/>
      <c r="CO42" s="119"/>
      <c r="CQ42" s="75">
        <f t="shared" si="6"/>
        <v>0</v>
      </c>
      <c r="CR42" s="75">
        <f t="shared" si="5"/>
        <v>0</v>
      </c>
    </row>
    <row r="43" spans="1:96">
      <c r="A43" s="132"/>
      <c r="B43" s="11" t="s">
        <v>53</v>
      </c>
      <c r="C43" s="12">
        <v>2007</v>
      </c>
      <c r="D43" s="118"/>
      <c r="E43" s="119"/>
      <c r="F43" s="118"/>
      <c r="G43" s="119"/>
      <c r="H43" s="118"/>
      <c r="I43" s="119"/>
      <c r="J43" s="118"/>
      <c r="K43" s="119"/>
      <c r="L43" s="118"/>
      <c r="M43" s="119"/>
      <c r="N43" s="118"/>
      <c r="O43" s="119"/>
      <c r="P43" s="118"/>
      <c r="Q43" s="119"/>
      <c r="R43" s="118"/>
      <c r="S43" s="119"/>
      <c r="T43" s="118"/>
      <c r="U43" s="119"/>
      <c r="V43" s="118"/>
      <c r="W43" s="119"/>
      <c r="X43" s="118"/>
      <c r="Y43" s="119"/>
      <c r="Z43" s="118"/>
      <c r="AA43" s="119"/>
      <c r="AB43" s="118"/>
      <c r="AC43" s="119"/>
      <c r="AD43" s="118"/>
      <c r="AE43" s="119"/>
      <c r="AF43" s="118"/>
      <c r="AG43" s="119"/>
      <c r="AH43" s="118"/>
      <c r="AI43" s="119"/>
      <c r="AJ43" s="118"/>
      <c r="AK43" s="119"/>
      <c r="AL43" s="118"/>
      <c r="AM43" s="119"/>
      <c r="AN43" s="118"/>
      <c r="AO43" s="119"/>
      <c r="AP43" s="118"/>
      <c r="AQ43" s="119"/>
      <c r="AR43" s="118"/>
      <c r="AS43" s="119"/>
      <c r="AT43" s="118"/>
      <c r="AU43" s="119"/>
      <c r="AV43" s="118"/>
      <c r="AW43" s="119"/>
      <c r="AX43" s="118"/>
      <c r="AY43" s="119"/>
      <c r="AZ43" s="118"/>
      <c r="BA43" s="119"/>
      <c r="BB43" s="118"/>
      <c r="BC43" s="119"/>
      <c r="BD43" s="118"/>
      <c r="BE43" s="119"/>
      <c r="BF43" s="118"/>
      <c r="BG43" s="119"/>
      <c r="BH43" s="118"/>
      <c r="BI43" s="119"/>
      <c r="BJ43" s="118"/>
      <c r="BK43" s="119"/>
      <c r="BL43" s="118"/>
      <c r="BM43" s="119"/>
      <c r="BN43" s="118"/>
      <c r="BO43" s="119"/>
      <c r="BP43" s="118"/>
      <c r="BQ43" s="119"/>
      <c r="BR43" s="118"/>
      <c r="BS43" s="119"/>
      <c r="BT43" s="74"/>
      <c r="BU43" s="119"/>
      <c r="BV43" s="118"/>
      <c r="BW43" s="119"/>
      <c r="BX43" s="118"/>
      <c r="BY43" s="119"/>
      <c r="BZ43" s="118"/>
      <c r="CA43" s="119"/>
      <c r="CB43" s="118"/>
      <c r="CC43" s="119"/>
      <c r="CD43" s="118"/>
      <c r="CE43" s="119"/>
      <c r="CF43" s="118"/>
      <c r="CG43" s="119"/>
      <c r="CH43" s="118"/>
      <c r="CI43" s="119"/>
      <c r="CJ43" s="118"/>
      <c r="CK43" s="119"/>
      <c r="CL43" s="118"/>
      <c r="CM43" s="119"/>
      <c r="CN43" s="118"/>
      <c r="CO43" s="119"/>
      <c r="CQ43" s="75">
        <f t="shared" si="6"/>
        <v>0</v>
      </c>
      <c r="CR43" s="75">
        <f t="shared" si="5"/>
        <v>0</v>
      </c>
    </row>
    <row r="44" spans="1:96">
      <c r="A44" s="132"/>
      <c r="B44" s="11" t="s">
        <v>23</v>
      </c>
      <c r="C44" s="12">
        <v>2017</v>
      </c>
      <c r="D44" s="118"/>
      <c r="E44" s="119"/>
      <c r="F44" s="118"/>
      <c r="G44" s="119"/>
      <c r="H44" s="118"/>
      <c r="I44" s="119"/>
      <c r="J44" s="118"/>
      <c r="K44" s="119"/>
      <c r="L44" s="118"/>
      <c r="M44" s="119"/>
      <c r="N44" s="118"/>
      <c r="O44" s="119"/>
      <c r="P44" s="118"/>
      <c r="Q44" s="119"/>
      <c r="R44" s="118"/>
      <c r="S44" s="119"/>
      <c r="T44" s="118"/>
      <c r="U44" s="119"/>
      <c r="V44" s="118"/>
      <c r="W44" s="119"/>
      <c r="X44" s="118"/>
      <c r="Y44" s="119"/>
      <c r="Z44" s="118"/>
      <c r="AA44" s="119"/>
      <c r="AB44" s="118"/>
      <c r="AC44" s="119"/>
      <c r="AD44" s="118"/>
      <c r="AE44" s="119"/>
      <c r="AF44" s="118"/>
      <c r="AG44" s="119"/>
      <c r="AH44" s="118"/>
      <c r="AI44" s="119"/>
      <c r="AJ44" s="118"/>
      <c r="AK44" s="119"/>
      <c r="AL44" s="118"/>
      <c r="AM44" s="119"/>
      <c r="AN44" s="118"/>
      <c r="AO44" s="119"/>
      <c r="AP44" s="118"/>
      <c r="AQ44" s="119"/>
      <c r="AR44" s="118"/>
      <c r="AS44" s="119"/>
      <c r="AT44" s="118"/>
      <c r="AU44" s="119"/>
      <c r="AV44" s="118"/>
      <c r="AW44" s="119"/>
      <c r="AX44" s="118"/>
      <c r="AY44" s="119"/>
      <c r="AZ44" s="118"/>
      <c r="BA44" s="119"/>
      <c r="BB44" s="118"/>
      <c r="BC44" s="119"/>
      <c r="BD44" s="74"/>
      <c r="BE44" s="119"/>
      <c r="BF44" s="118"/>
      <c r="BG44" s="119"/>
      <c r="BH44" s="118"/>
      <c r="BI44" s="119"/>
      <c r="BJ44" s="118"/>
      <c r="BK44" s="119"/>
      <c r="BL44" s="118"/>
      <c r="BM44" s="119"/>
      <c r="BN44" s="118"/>
      <c r="BO44" s="119"/>
      <c r="BP44" s="118"/>
      <c r="BQ44" s="119"/>
      <c r="BR44" s="118"/>
      <c r="BS44" s="119"/>
      <c r="BT44" s="74"/>
      <c r="BU44" s="119"/>
      <c r="BV44" s="118"/>
      <c r="BW44" s="119"/>
      <c r="BX44" s="118"/>
      <c r="BY44" s="119"/>
      <c r="BZ44" s="118"/>
      <c r="CA44" s="119"/>
      <c r="CB44" s="118"/>
      <c r="CC44" s="119"/>
      <c r="CD44" s="118"/>
      <c r="CE44" s="119"/>
      <c r="CF44" s="118"/>
      <c r="CG44" s="119"/>
      <c r="CH44" s="118"/>
      <c r="CI44" s="119"/>
      <c r="CJ44" s="118"/>
      <c r="CK44" s="119"/>
      <c r="CL44" s="118"/>
      <c r="CM44" s="119"/>
      <c r="CN44" s="118"/>
      <c r="CO44" s="119"/>
      <c r="CQ44" s="75">
        <f t="shared" si="6"/>
        <v>0</v>
      </c>
      <c r="CR44" s="75">
        <f t="shared" si="5"/>
        <v>0</v>
      </c>
    </row>
    <row r="45" spans="1:96">
      <c r="A45" s="132"/>
      <c r="B45" s="11" t="s">
        <v>21</v>
      </c>
      <c r="C45" s="12">
        <v>1937</v>
      </c>
      <c r="D45" s="118"/>
      <c r="E45" s="119"/>
      <c r="F45" s="118"/>
      <c r="G45" s="119"/>
      <c r="H45" s="118"/>
      <c r="I45" s="119"/>
      <c r="J45" s="118"/>
      <c r="K45" s="119"/>
      <c r="L45" s="118"/>
      <c r="M45" s="119"/>
      <c r="N45" s="118"/>
      <c r="O45" s="119"/>
      <c r="P45" s="118"/>
      <c r="Q45" s="119"/>
      <c r="R45" s="118"/>
      <c r="S45" s="119"/>
      <c r="T45" s="118"/>
      <c r="U45" s="119"/>
      <c r="V45" s="118"/>
      <c r="W45" s="119"/>
      <c r="X45" s="118"/>
      <c r="Y45" s="119"/>
      <c r="Z45" s="118"/>
      <c r="AA45" s="119"/>
      <c r="AB45" s="118"/>
      <c r="AC45" s="119"/>
      <c r="AD45" s="118"/>
      <c r="AE45" s="119"/>
      <c r="AF45" s="118"/>
      <c r="AG45" s="119"/>
      <c r="AH45" s="118"/>
      <c r="AI45" s="119"/>
      <c r="AJ45" s="118"/>
      <c r="AK45" s="119"/>
      <c r="AL45" s="118"/>
      <c r="AM45" s="119"/>
      <c r="AN45" s="118"/>
      <c r="AO45" s="119"/>
      <c r="AP45" s="118"/>
      <c r="AQ45" s="119"/>
      <c r="AR45" s="118"/>
      <c r="AS45" s="119"/>
      <c r="AT45" s="118"/>
      <c r="AU45" s="119"/>
      <c r="AV45" s="118"/>
      <c r="AW45" s="119"/>
      <c r="AX45" s="118"/>
      <c r="AY45" s="119"/>
      <c r="AZ45" s="118"/>
      <c r="BA45" s="119"/>
      <c r="BB45" s="118"/>
      <c r="BC45" s="119"/>
      <c r="BD45" s="118"/>
      <c r="BE45" s="119"/>
      <c r="BF45" s="118"/>
      <c r="BG45" s="119"/>
      <c r="BH45" s="118"/>
      <c r="BI45" s="119"/>
      <c r="BJ45" s="118"/>
      <c r="BK45" s="119"/>
      <c r="BL45" s="118"/>
      <c r="BM45" s="119"/>
      <c r="BN45" s="118"/>
      <c r="BO45" s="119"/>
      <c r="BP45" s="118"/>
      <c r="BQ45" s="119"/>
      <c r="BR45" s="118"/>
      <c r="BS45" s="119"/>
      <c r="BT45" s="74"/>
      <c r="BU45" s="119"/>
      <c r="BV45" s="118"/>
      <c r="BW45" s="119"/>
      <c r="BX45" s="118"/>
      <c r="BY45" s="119"/>
      <c r="BZ45" s="118"/>
      <c r="CA45" s="119"/>
      <c r="CB45" s="118"/>
      <c r="CC45" s="119"/>
      <c r="CD45" s="118"/>
      <c r="CE45" s="119"/>
      <c r="CF45" s="118"/>
      <c r="CG45" s="119"/>
      <c r="CH45" s="118"/>
      <c r="CI45" s="119"/>
      <c r="CJ45" s="118"/>
      <c r="CK45" s="119"/>
      <c r="CL45" s="118"/>
      <c r="CM45" s="119"/>
      <c r="CN45" s="118"/>
      <c r="CO45" s="119"/>
      <c r="CQ45" s="75">
        <f t="shared" si="6"/>
        <v>0</v>
      </c>
      <c r="CR45" s="75">
        <f t="shared" si="5"/>
        <v>0</v>
      </c>
    </row>
    <row r="46" spans="1:96">
      <c r="A46" s="132"/>
      <c r="B46" s="11" t="s">
        <v>25</v>
      </c>
      <c r="C46" s="12">
        <v>2037</v>
      </c>
      <c r="D46" s="118"/>
      <c r="E46" s="119"/>
      <c r="F46" s="120"/>
      <c r="G46" s="119"/>
      <c r="H46" s="120"/>
      <c r="I46" s="119"/>
      <c r="J46" s="120"/>
      <c r="K46" s="119"/>
      <c r="L46" s="120"/>
      <c r="M46" s="119"/>
      <c r="N46" s="120"/>
      <c r="O46" s="119"/>
      <c r="P46" s="120"/>
      <c r="Q46" s="119"/>
      <c r="R46" s="120"/>
      <c r="S46" s="119"/>
      <c r="T46" s="120"/>
      <c r="U46" s="119"/>
      <c r="V46" s="120"/>
      <c r="W46" s="119"/>
      <c r="X46" s="120"/>
      <c r="Y46" s="119"/>
      <c r="Z46" s="120"/>
      <c r="AA46" s="119"/>
      <c r="AB46" s="120"/>
      <c r="AC46" s="119"/>
      <c r="AD46" s="120"/>
      <c r="AE46" s="119"/>
      <c r="AF46" s="120"/>
      <c r="AG46" s="119"/>
      <c r="AH46" s="120"/>
      <c r="AI46" s="119"/>
      <c r="AJ46" s="120"/>
      <c r="AK46" s="119"/>
      <c r="AL46" s="120"/>
      <c r="AM46" s="119"/>
      <c r="AN46" s="120"/>
      <c r="AO46" s="119"/>
      <c r="AP46" s="120"/>
      <c r="AQ46" s="119"/>
      <c r="AR46" s="120"/>
      <c r="AS46" s="119"/>
      <c r="AT46" s="120"/>
      <c r="AU46" s="119"/>
      <c r="AV46" s="120"/>
      <c r="AW46" s="119"/>
      <c r="AX46" s="120"/>
      <c r="AY46" s="119"/>
      <c r="AZ46" s="120"/>
      <c r="BA46" s="119"/>
      <c r="BB46" s="120"/>
      <c r="BC46" s="119"/>
      <c r="BD46" s="120"/>
      <c r="BE46" s="119"/>
      <c r="BF46" s="120"/>
      <c r="BG46" s="119"/>
      <c r="BH46" s="120"/>
      <c r="BI46" s="119"/>
      <c r="BJ46" s="120"/>
      <c r="BK46" s="119"/>
      <c r="BL46" s="118"/>
      <c r="BM46" s="119"/>
      <c r="BN46" s="120"/>
      <c r="BO46" s="119"/>
      <c r="BP46" s="120"/>
      <c r="BQ46" s="119"/>
      <c r="BR46" s="120"/>
      <c r="BS46" s="119"/>
      <c r="BT46" s="74"/>
      <c r="BU46" s="119"/>
      <c r="BV46" s="120"/>
      <c r="BW46" s="119"/>
      <c r="BX46" s="120"/>
      <c r="BY46" s="119"/>
      <c r="BZ46" s="120"/>
      <c r="CA46" s="119"/>
      <c r="CB46" s="120"/>
      <c r="CC46" s="119"/>
      <c r="CD46" s="120"/>
      <c r="CE46" s="119"/>
      <c r="CF46" s="120"/>
      <c r="CG46" s="119"/>
      <c r="CH46" s="120"/>
      <c r="CI46" s="119"/>
      <c r="CJ46" s="120"/>
      <c r="CK46" s="119"/>
      <c r="CL46" s="120"/>
      <c r="CM46" s="119"/>
      <c r="CN46" s="118"/>
      <c r="CO46" s="119"/>
      <c r="CQ46" s="75">
        <f t="shared" si="6"/>
        <v>0</v>
      </c>
      <c r="CR46" s="75">
        <f t="shared" si="5"/>
        <v>0</v>
      </c>
    </row>
    <row r="47" spans="1:96">
      <c r="A47" s="132"/>
      <c r="B47" s="11" t="s">
        <v>27</v>
      </c>
      <c r="C47" s="12" t="s">
        <v>28</v>
      </c>
      <c r="D47" s="118"/>
      <c r="E47" s="119"/>
      <c r="F47" s="118"/>
      <c r="G47" s="119"/>
      <c r="H47" s="118"/>
      <c r="I47" s="119"/>
      <c r="J47" s="118"/>
      <c r="K47" s="119"/>
      <c r="L47" s="118"/>
      <c r="M47" s="119"/>
      <c r="N47" s="118"/>
      <c r="O47" s="119"/>
      <c r="P47" s="118"/>
      <c r="Q47" s="119"/>
      <c r="R47" s="118"/>
      <c r="S47" s="119"/>
      <c r="T47" s="118"/>
      <c r="U47" s="119"/>
      <c r="V47" s="118"/>
      <c r="W47" s="119"/>
      <c r="X47" s="118"/>
      <c r="Y47" s="119"/>
      <c r="Z47" s="118"/>
      <c r="AA47" s="119"/>
      <c r="AB47" s="118"/>
      <c r="AC47" s="119"/>
      <c r="AD47" s="118"/>
      <c r="AE47" s="119"/>
      <c r="AF47" s="118"/>
      <c r="AG47" s="119"/>
      <c r="AH47" s="74"/>
      <c r="AI47" s="119"/>
      <c r="AJ47" s="118"/>
      <c r="AK47" s="119"/>
      <c r="AL47" s="118"/>
      <c r="AM47" s="119"/>
      <c r="AN47" s="118"/>
      <c r="AO47" s="119"/>
      <c r="AP47" s="118"/>
      <c r="AQ47" s="119"/>
      <c r="AR47" s="118"/>
      <c r="AS47" s="119"/>
      <c r="AT47" s="118"/>
      <c r="AU47" s="119"/>
      <c r="AV47" s="118"/>
      <c r="AW47" s="119"/>
      <c r="AX47" s="118"/>
      <c r="AY47" s="119"/>
      <c r="AZ47" s="118"/>
      <c r="BA47" s="119"/>
      <c r="BB47" s="118"/>
      <c r="BC47" s="119"/>
      <c r="BD47" s="118"/>
      <c r="BE47" s="119"/>
      <c r="BF47" s="118"/>
      <c r="BG47" s="119"/>
      <c r="BH47" s="118"/>
      <c r="BI47" s="119"/>
      <c r="BJ47" s="118"/>
      <c r="BK47" s="119"/>
      <c r="BL47" s="118"/>
      <c r="BM47" s="119"/>
      <c r="BN47" s="118"/>
      <c r="BO47" s="119"/>
      <c r="BP47" s="118"/>
      <c r="BQ47" s="119"/>
      <c r="BR47" s="118"/>
      <c r="BS47" s="119"/>
      <c r="BT47" s="74"/>
      <c r="BU47" s="119"/>
      <c r="BV47" s="118"/>
      <c r="BW47" s="119"/>
      <c r="BX47" s="118"/>
      <c r="BY47" s="119"/>
      <c r="BZ47" s="118"/>
      <c r="CA47" s="119"/>
      <c r="CB47" s="118"/>
      <c r="CC47" s="119"/>
      <c r="CD47" s="118"/>
      <c r="CE47" s="119"/>
      <c r="CF47" s="118"/>
      <c r="CG47" s="119"/>
      <c r="CH47" s="118"/>
      <c r="CI47" s="119"/>
      <c r="CJ47" s="118"/>
      <c r="CK47" s="119"/>
      <c r="CL47" s="118"/>
      <c r="CM47" s="119"/>
      <c r="CN47" s="118"/>
      <c r="CO47" s="119"/>
      <c r="CQ47" s="75">
        <f t="shared" si="6"/>
        <v>0</v>
      </c>
      <c r="CR47" s="75">
        <f t="shared" si="5"/>
        <v>0</v>
      </c>
    </row>
    <row r="48" spans="1:96">
      <c r="A48" s="132"/>
      <c r="B48" s="11" t="s">
        <v>24</v>
      </c>
      <c r="C48" s="12" t="s">
        <v>30</v>
      </c>
      <c r="D48" s="118"/>
      <c r="E48" s="119"/>
      <c r="F48" s="74"/>
      <c r="G48" s="119"/>
      <c r="H48" s="118"/>
      <c r="I48" s="119"/>
      <c r="J48" s="118"/>
      <c r="K48" s="119"/>
      <c r="L48" s="118"/>
      <c r="M48" s="119"/>
      <c r="N48" s="118"/>
      <c r="O48" s="119"/>
      <c r="P48" s="118"/>
      <c r="Q48" s="119"/>
      <c r="R48" s="118"/>
      <c r="S48" s="119"/>
      <c r="T48" s="118"/>
      <c r="U48" s="119"/>
      <c r="V48" s="118"/>
      <c r="W48" s="119"/>
      <c r="X48" s="118"/>
      <c r="Y48" s="119"/>
      <c r="Z48" s="118"/>
      <c r="AA48" s="119"/>
      <c r="AB48" s="118"/>
      <c r="AC48" s="119"/>
      <c r="AD48" s="118"/>
      <c r="AE48" s="119"/>
      <c r="AF48" s="74"/>
      <c r="AG48" s="119"/>
      <c r="AH48" s="118"/>
      <c r="AI48" s="119"/>
      <c r="AJ48" s="118"/>
      <c r="AK48" s="119"/>
      <c r="AL48" s="118"/>
      <c r="AM48" s="119"/>
      <c r="AN48" s="74"/>
      <c r="AO48" s="119"/>
      <c r="AP48" s="118"/>
      <c r="AQ48" s="119"/>
      <c r="AR48" s="118"/>
      <c r="AS48" s="119"/>
      <c r="AT48" s="74"/>
      <c r="AU48" s="119"/>
      <c r="AV48" s="118"/>
      <c r="AW48" s="119"/>
      <c r="AX48" s="118"/>
      <c r="AY48" s="119"/>
      <c r="AZ48" s="118"/>
      <c r="BA48" s="119"/>
      <c r="BB48" s="118"/>
      <c r="BC48" s="119"/>
      <c r="BD48" s="118"/>
      <c r="BE48" s="119"/>
      <c r="BF48" s="118"/>
      <c r="BG48" s="119"/>
      <c r="BH48" s="118"/>
      <c r="BI48" s="119"/>
      <c r="BJ48" s="118"/>
      <c r="BK48" s="119"/>
      <c r="BL48" s="118"/>
      <c r="BM48" s="119"/>
      <c r="BN48" s="118"/>
      <c r="BO48" s="119"/>
      <c r="BP48" s="118"/>
      <c r="BQ48" s="119"/>
      <c r="BR48" s="74"/>
      <c r="BS48" s="119"/>
      <c r="BT48" s="74"/>
      <c r="BU48" s="119"/>
      <c r="BV48" s="118"/>
      <c r="BW48" s="119"/>
      <c r="BX48" s="118"/>
      <c r="BY48" s="119"/>
      <c r="BZ48" s="118"/>
      <c r="CA48" s="119"/>
      <c r="CB48" s="118"/>
      <c r="CC48" s="119"/>
      <c r="CD48" s="118"/>
      <c r="CE48" s="119"/>
      <c r="CF48" s="118"/>
      <c r="CG48" s="119"/>
      <c r="CH48" s="118"/>
      <c r="CI48" s="119"/>
      <c r="CJ48" s="118"/>
      <c r="CK48" s="119"/>
      <c r="CL48" s="118"/>
      <c r="CM48" s="119"/>
      <c r="CN48" s="118"/>
      <c r="CO48" s="119"/>
      <c r="CQ48" s="75">
        <f t="shared" si="6"/>
        <v>0</v>
      </c>
      <c r="CR48" s="75">
        <f t="shared" si="5"/>
        <v>0</v>
      </c>
    </row>
    <row r="49" spans="1:96">
      <c r="A49" s="132"/>
      <c r="B49" s="11" t="s">
        <v>20</v>
      </c>
      <c r="C49" s="12">
        <v>1930</v>
      </c>
      <c r="D49" s="118"/>
      <c r="E49" s="119"/>
      <c r="F49" s="118"/>
      <c r="G49" s="119"/>
      <c r="H49" s="118"/>
      <c r="I49" s="119"/>
      <c r="J49" s="118"/>
      <c r="K49" s="119"/>
      <c r="L49" s="118"/>
      <c r="M49" s="119"/>
      <c r="N49" s="74"/>
      <c r="O49" s="119"/>
      <c r="P49" s="118"/>
      <c r="Q49" s="119"/>
      <c r="R49" s="118"/>
      <c r="S49" s="119"/>
      <c r="T49" s="118"/>
      <c r="U49" s="119"/>
      <c r="V49" s="118"/>
      <c r="W49" s="119"/>
      <c r="X49" s="118"/>
      <c r="Y49" s="119"/>
      <c r="Z49" s="118"/>
      <c r="AA49" s="119"/>
      <c r="AB49" s="118"/>
      <c r="AC49" s="119"/>
      <c r="AD49" s="118"/>
      <c r="AE49" s="119"/>
      <c r="AF49" s="118"/>
      <c r="AG49" s="119"/>
      <c r="AH49" s="118"/>
      <c r="AI49" s="119"/>
      <c r="AJ49" s="118"/>
      <c r="AK49" s="119"/>
      <c r="AL49" s="118"/>
      <c r="AM49" s="119"/>
      <c r="AN49" s="118"/>
      <c r="AO49" s="119"/>
      <c r="AP49" s="118"/>
      <c r="AQ49" s="119"/>
      <c r="AR49" s="118"/>
      <c r="AS49" s="119"/>
      <c r="AT49" s="74"/>
      <c r="AU49" s="119"/>
      <c r="AV49" s="118"/>
      <c r="AW49" s="119"/>
      <c r="AX49" s="118"/>
      <c r="AY49" s="119"/>
      <c r="AZ49" s="118"/>
      <c r="BA49" s="119"/>
      <c r="BB49" s="118"/>
      <c r="BC49" s="119"/>
      <c r="BD49" s="118"/>
      <c r="BE49" s="119"/>
      <c r="BF49" s="118"/>
      <c r="BG49" s="119"/>
      <c r="BH49" s="118"/>
      <c r="BI49" s="119"/>
      <c r="BJ49" s="74"/>
      <c r="BK49" s="119"/>
      <c r="BL49" s="118"/>
      <c r="BM49" s="119"/>
      <c r="BN49" s="118"/>
      <c r="BO49" s="119"/>
      <c r="BP49" s="118"/>
      <c r="BQ49" s="119"/>
      <c r="BR49" s="118"/>
      <c r="BS49" s="119"/>
      <c r="BT49" s="74"/>
      <c r="BU49" s="119"/>
      <c r="BV49" s="118"/>
      <c r="BW49" s="119"/>
      <c r="BX49" s="118"/>
      <c r="BY49" s="119"/>
      <c r="BZ49" s="118"/>
      <c r="CA49" s="119"/>
      <c r="CB49" s="118"/>
      <c r="CC49" s="119"/>
      <c r="CD49" s="118"/>
      <c r="CE49" s="119"/>
      <c r="CF49" s="118"/>
      <c r="CG49" s="119"/>
      <c r="CH49" s="118"/>
      <c r="CI49" s="119"/>
      <c r="CJ49" s="118"/>
      <c r="CK49" s="119"/>
      <c r="CL49" s="118"/>
      <c r="CM49" s="119"/>
      <c r="CN49" s="118"/>
      <c r="CO49" s="119"/>
      <c r="CQ49" s="75">
        <f t="shared" si="6"/>
        <v>0</v>
      </c>
      <c r="CR49" s="75">
        <f t="shared" si="5"/>
        <v>0</v>
      </c>
    </row>
    <row r="50" spans="1:96">
      <c r="A50" s="132"/>
      <c r="B50" s="11" t="s">
        <v>24</v>
      </c>
      <c r="C50" s="12">
        <v>2030</v>
      </c>
      <c r="D50" s="120"/>
      <c r="E50" s="119"/>
      <c r="F50" s="118"/>
      <c r="G50" s="119"/>
      <c r="H50" s="118"/>
      <c r="I50" s="119"/>
      <c r="J50" s="118"/>
      <c r="K50" s="119"/>
      <c r="L50" s="118"/>
      <c r="M50" s="119"/>
      <c r="N50" s="74"/>
      <c r="O50" s="119"/>
      <c r="P50" s="118"/>
      <c r="Q50" s="119"/>
      <c r="R50" s="118"/>
      <c r="S50" s="119"/>
      <c r="T50" s="118"/>
      <c r="U50" s="119"/>
      <c r="V50" s="118"/>
      <c r="W50" s="119"/>
      <c r="X50" s="118"/>
      <c r="Y50" s="119"/>
      <c r="Z50" s="118"/>
      <c r="AA50" s="119"/>
      <c r="AB50" s="118"/>
      <c r="AC50" s="119"/>
      <c r="AD50" s="118"/>
      <c r="AE50" s="119"/>
      <c r="AF50" s="118"/>
      <c r="AG50" s="119"/>
      <c r="AH50" s="118"/>
      <c r="AI50" s="119"/>
      <c r="AJ50" s="118"/>
      <c r="AK50" s="119"/>
      <c r="AL50" s="118"/>
      <c r="AM50" s="119"/>
      <c r="AN50" s="118"/>
      <c r="AO50" s="119"/>
      <c r="AP50" s="118"/>
      <c r="AQ50" s="119"/>
      <c r="AR50" s="118"/>
      <c r="AS50" s="119"/>
      <c r="AT50" s="74"/>
      <c r="AU50" s="119"/>
      <c r="AV50" s="118"/>
      <c r="AW50" s="119"/>
      <c r="AX50" s="118"/>
      <c r="AY50" s="119"/>
      <c r="AZ50" s="118"/>
      <c r="BA50" s="119"/>
      <c r="BB50" s="118"/>
      <c r="BC50" s="119"/>
      <c r="BD50" s="118"/>
      <c r="BE50" s="119"/>
      <c r="BF50" s="118"/>
      <c r="BG50" s="119"/>
      <c r="BH50" s="118"/>
      <c r="BI50" s="119"/>
      <c r="BJ50" s="74"/>
      <c r="BK50" s="119"/>
      <c r="BL50" s="118"/>
      <c r="BM50" s="119"/>
      <c r="BN50" s="118"/>
      <c r="BO50" s="119"/>
      <c r="BP50" s="118"/>
      <c r="BQ50" s="119"/>
      <c r="BR50" s="118"/>
      <c r="BS50" s="119"/>
      <c r="BT50" s="74"/>
      <c r="BU50" s="119"/>
      <c r="BV50" s="118"/>
      <c r="BW50" s="119"/>
      <c r="BX50" s="118"/>
      <c r="BY50" s="119"/>
      <c r="BZ50" s="118"/>
      <c r="CA50" s="119"/>
      <c r="CB50" s="118"/>
      <c r="CC50" s="119"/>
      <c r="CD50" s="118"/>
      <c r="CE50" s="119"/>
      <c r="CF50" s="118"/>
      <c r="CG50" s="119"/>
      <c r="CH50" s="118"/>
      <c r="CI50" s="119"/>
      <c r="CJ50" s="118"/>
      <c r="CK50" s="119"/>
      <c r="CL50" s="118"/>
      <c r="CM50" s="119"/>
      <c r="CN50" s="118"/>
      <c r="CO50" s="119"/>
      <c r="CQ50" s="76">
        <f t="shared" si="6"/>
        <v>0</v>
      </c>
      <c r="CR50" s="76">
        <f t="shared" si="5"/>
        <v>0</v>
      </c>
    </row>
    <row r="51" spans="1:96">
      <c r="A51" s="132"/>
      <c r="B51" s="15" t="s">
        <v>29</v>
      </c>
      <c r="C51" s="16">
        <v>3930</v>
      </c>
      <c r="D51" s="120"/>
      <c r="E51" s="121"/>
      <c r="F51" s="120"/>
      <c r="G51" s="121"/>
      <c r="H51" s="120"/>
      <c r="I51" s="121"/>
      <c r="J51" s="120"/>
      <c r="K51" s="121"/>
      <c r="L51" s="120"/>
      <c r="M51" s="121"/>
      <c r="N51" s="73"/>
      <c r="O51" s="121"/>
      <c r="P51" s="120"/>
      <c r="Q51" s="121"/>
      <c r="R51" s="120"/>
      <c r="S51" s="121"/>
      <c r="T51" s="120"/>
      <c r="U51" s="121"/>
      <c r="V51" s="120"/>
      <c r="W51" s="121"/>
      <c r="X51" s="120"/>
      <c r="Y51" s="121"/>
      <c r="Z51" s="120"/>
      <c r="AA51" s="121"/>
      <c r="AB51" s="120"/>
      <c r="AC51" s="121"/>
      <c r="AD51" s="120"/>
      <c r="AE51" s="121"/>
      <c r="AF51" s="120"/>
      <c r="AG51" s="121"/>
      <c r="AH51" s="120"/>
      <c r="AI51" s="121"/>
      <c r="AJ51" s="120"/>
      <c r="AK51" s="121"/>
      <c r="AL51" s="120"/>
      <c r="AM51" s="121"/>
      <c r="AN51" s="120"/>
      <c r="AO51" s="121"/>
      <c r="AP51" s="120"/>
      <c r="AQ51" s="121"/>
      <c r="AR51" s="118"/>
      <c r="AS51" s="121"/>
      <c r="AT51" s="120"/>
      <c r="AU51" s="121"/>
      <c r="AV51" s="120"/>
      <c r="AW51" s="121"/>
      <c r="AX51" s="120"/>
      <c r="AY51" s="121"/>
      <c r="AZ51" s="120"/>
      <c r="BA51" s="121"/>
      <c r="BB51" s="120"/>
      <c r="BC51" s="121"/>
      <c r="BD51" s="118"/>
      <c r="BE51" s="121"/>
      <c r="BF51" s="120"/>
      <c r="BG51" s="121"/>
      <c r="BH51" s="120"/>
      <c r="BI51" s="121"/>
      <c r="BJ51" s="74"/>
      <c r="BK51" s="121"/>
      <c r="BL51" s="118"/>
      <c r="BM51" s="121"/>
      <c r="BN51" s="120"/>
      <c r="BO51" s="121"/>
      <c r="BP51" s="120"/>
      <c r="BQ51" s="121"/>
      <c r="BR51" s="120"/>
      <c r="BS51" s="121"/>
      <c r="BT51" s="74"/>
      <c r="BU51" s="121"/>
      <c r="BV51" s="120"/>
      <c r="BW51" s="121"/>
      <c r="BX51" s="120"/>
      <c r="BY51" s="121"/>
      <c r="BZ51" s="120"/>
      <c r="CA51" s="121"/>
      <c r="CB51" s="120"/>
      <c r="CC51" s="121"/>
      <c r="CD51" s="120"/>
      <c r="CE51" s="121"/>
      <c r="CF51" s="120"/>
      <c r="CG51" s="121"/>
      <c r="CH51" s="120"/>
      <c r="CI51" s="121"/>
      <c r="CJ51" s="120"/>
      <c r="CK51" s="121"/>
      <c r="CL51" s="120"/>
      <c r="CM51" s="121"/>
      <c r="CN51" s="120"/>
      <c r="CO51" s="121"/>
      <c r="CQ51" s="76">
        <f t="shared" si="6"/>
        <v>0</v>
      </c>
      <c r="CR51" s="76">
        <f t="shared" si="5"/>
        <v>0</v>
      </c>
    </row>
    <row r="52" spans="1:96">
      <c r="A52" s="132"/>
      <c r="B52" s="15" t="s">
        <v>20</v>
      </c>
      <c r="C52" s="16">
        <v>1980</v>
      </c>
      <c r="D52" s="120"/>
      <c r="E52" s="121"/>
      <c r="F52" s="120"/>
      <c r="G52" s="121"/>
      <c r="H52" s="120"/>
      <c r="I52" s="121"/>
      <c r="J52" s="120"/>
      <c r="K52" s="121"/>
      <c r="L52" s="120"/>
      <c r="M52" s="121"/>
      <c r="N52" s="120"/>
      <c r="O52" s="121"/>
      <c r="P52" s="120"/>
      <c r="Q52" s="121"/>
      <c r="R52" s="120"/>
      <c r="S52" s="121"/>
      <c r="T52" s="120"/>
      <c r="U52" s="121"/>
      <c r="V52" s="120"/>
      <c r="W52" s="121"/>
      <c r="X52" s="120"/>
      <c r="Y52" s="121"/>
      <c r="Z52" s="120"/>
      <c r="AA52" s="121"/>
      <c r="AB52" s="120"/>
      <c r="AC52" s="121"/>
      <c r="AD52" s="120"/>
      <c r="AE52" s="121"/>
      <c r="AF52" s="120"/>
      <c r="AG52" s="121"/>
      <c r="AH52" s="120"/>
      <c r="AI52" s="121"/>
      <c r="AJ52" s="120"/>
      <c r="AK52" s="121"/>
      <c r="AL52" s="120"/>
      <c r="AM52" s="121"/>
      <c r="AN52" s="120"/>
      <c r="AO52" s="121"/>
      <c r="AP52" s="120"/>
      <c r="AQ52" s="121"/>
      <c r="AR52" s="120"/>
      <c r="AS52" s="121"/>
      <c r="AT52" s="120"/>
      <c r="AU52" s="121"/>
      <c r="AV52" s="120"/>
      <c r="AW52" s="121"/>
      <c r="AX52" s="120"/>
      <c r="AY52" s="121"/>
      <c r="AZ52" s="120"/>
      <c r="BA52" s="121"/>
      <c r="BB52" s="120"/>
      <c r="BC52" s="121"/>
      <c r="BD52" s="118"/>
      <c r="BE52" s="121"/>
      <c r="BF52" s="120"/>
      <c r="BG52" s="121"/>
      <c r="BH52" s="120"/>
      <c r="BI52" s="121"/>
      <c r="BJ52" s="120"/>
      <c r="BK52" s="121"/>
      <c r="BL52" s="118"/>
      <c r="BM52" s="121"/>
      <c r="BN52" s="120"/>
      <c r="BO52" s="121"/>
      <c r="BP52" s="120"/>
      <c r="BQ52" s="121"/>
      <c r="BR52" s="120"/>
      <c r="BS52" s="121"/>
      <c r="BT52" s="120"/>
      <c r="BU52" s="121"/>
      <c r="BV52" s="120"/>
      <c r="BW52" s="121"/>
      <c r="BX52" s="120"/>
      <c r="BY52" s="121"/>
      <c r="BZ52" s="120"/>
      <c r="CA52" s="121"/>
      <c r="CB52" s="120"/>
      <c r="CC52" s="121"/>
      <c r="CD52" s="120"/>
      <c r="CE52" s="121"/>
      <c r="CF52" s="120"/>
      <c r="CG52" s="121"/>
      <c r="CH52" s="120"/>
      <c r="CI52" s="121"/>
      <c r="CJ52" s="120"/>
      <c r="CK52" s="121"/>
      <c r="CL52" s="120"/>
      <c r="CM52" s="121"/>
      <c r="CN52" s="120"/>
      <c r="CO52" s="121"/>
      <c r="CQ52" s="75">
        <f t="shared" si="6"/>
        <v>0</v>
      </c>
      <c r="CR52" s="75">
        <f t="shared" si="5"/>
        <v>0</v>
      </c>
    </row>
    <row r="53" spans="1:96">
      <c r="A53" s="132"/>
      <c r="B53" s="15" t="s">
        <v>24</v>
      </c>
      <c r="C53" s="16">
        <v>2080</v>
      </c>
      <c r="D53" s="120"/>
      <c r="E53" s="121"/>
      <c r="F53" s="120"/>
      <c r="G53" s="121"/>
      <c r="H53" s="120"/>
      <c r="I53" s="121"/>
      <c r="J53" s="120"/>
      <c r="K53" s="121"/>
      <c r="L53" s="120"/>
      <c r="M53" s="121"/>
      <c r="N53" s="120"/>
      <c r="O53" s="121"/>
      <c r="P53" s="120"/>
      <c r="Q53" s="121"/>
      <c r="R53" s="120"/>
      <c r="S53" s="121"/>
      <c r="T53" s="120"/>
      <c r="U53" s="121"/>
      <c r="V53" s="120"/>
      <c r="W53" s="121"/>
      <c r="X53" s="120"/>
      <c r="Y53" s="121"/>
      <c r="Z53" s="120"/>
      <c r="AA53" s="121"/>
      <c r="AB53" s="120"/>
      <c r="AC53" s="121"/>
      <c r="AD53" s="120"/>
      <c r="AE53" s="121"/>
      <c r="AF53" s="120"/>
      <c r="AG53" s="121"/>
      <c r="AH53" s="120"/>
      <c r="AI53" s="121"/>
      <c r="AJ53" s="120"/>
      <c r="AK53" s="121"/>
      <c r="AL53" s="120"/>
      <c r="AM53" s="121"/>
      <c r="AN53" s="120"/>
      <c r="AO53" s="121"/>
      <c r="AP53" s="120"/>
      <c r="AQ53" s="121"/>
      <c r="AR53" s="120"/>
      <c r="AS53" s="121"/>
      <c r="AT53" s="120"/>
      <c r="AU53" s="121"/>
      <c r="AV53" s="120"/>
      <c r="AW53" s="121"/>
      <c r="AX53" s="120"/>
      <c r="AY53" s="121"/>
      <c r="AZ53" s="120"/>
      <c r="BA53" s="121"/>
      <c r="BB53" s="120"/>
      <c r="BC53" s="121"/>
      <c r="BD53" s="120"/>
      <c r="BE53" s="121"/>
      <c r="BF53" s="120"/>
      <c r="BG53" s="121"/>
      <c r="BH53" s="120"/>
      <c r="BI53" s="121"/>
      <c r="BJ53" s="120"/>
      <c r="BK53" s="121"/>
      <c r="BL53" s="118"/>
      <c r="BM53" s="121"/>
      <c r="BN53" s="120"/>
      <c r="BO53" s="121"/>
      <c r="BP53" s="120"/>
      <c r="BQ53" s="121"/>
      <c r="BR53" s="120"/>
      <c r="BS53" s="121"/>
      <c r="BT53" s="120"/>
      <c r="BU53" s="121"/>
      <c r="BV53" s="120"/>
      <c r="BW53" s="121"/>
      <c r="BX53" s="120"/>
      <c r="BY53" s="121"/>
      <c r="BZ53" s="120"/>
      <c r="CA53" s="121"/>
      <c r="CB53" s="120"/>
      <c r="CC53" s="121"/>
      <c r="CD53" s="120"/>
      <c r="CE53" s="121"/>
      <c r="CF53" s="120"/>
      <c r="CG53" s="121"/>
      <c r="CH53" s="120"/>
      <c r="CI53" s="121"/>
      <c r="CJ53" s="120"/>
      <c r="CK53" s="121"/>
      <c r="CL53" s="120"/>
      <c r="CM53" s="121"/>
      <c r="CN53" s="120"/>
      <c r="CO53" s="121"/>
      <c r="CQ53" s="76">
        <f t="shared" si="6"/>
        <v>0</v>
      </c>
      <c r="CR53" s="76">
        <f t="shared" si="5"/>
        <v>0</v>
      </c>
    </row>
    <row r="54" spans="1:96">
      <c r="A54" s="132"/>
      <c r="B54" s="15" t="s">
        <v>29</v>
      </c>
      <c r="C54" s="16">
        <v>3980</v>
      </c>
      <c r="D54" s="120"/>
      <c r="E54" s="121"/>
      <c r="F54" s="120"/>
      <c r="G54" s="121"/>
      <c r="H54" s="120"/>
      <c r="I54" s="121"/>
      <c r="J54" s="120"/>
      <c r="K54" s="121"/>
      <c r="L54" s="120"/>
      <c r="M54" s="121"/>
      <c r="N54" s="120"/>
      <c r="O54" s="121"/>
      <c r="P54" s="120"/>
      <c r="Q54" s="121"/>
      <c r="R54" s="120"/>
      <c r="S54" s="121"/>
      <c r="T54" s="120"/>
      <c r="U54" s="121"/>
      <c r="V54" s="120"/>
      <c r="W54" s="121"/>
      <c r="X54" s="120"/>
      <c r="Y54" s="121"/>
      <c r="Z54" s="120"/>
      <c r="AA54" s="121"/>
      <c r="AB54" s="120"/>
      <c r="AC54" s="121"/>
      <c r="AD54" s="120"/>
      <c r="AE54" s="121"/>
      <c r="AF54" s="120"/>
      <c r="AG54" s="121"/>
      <c r="AH54" s="120"/>
      <c r="AI54" s="121"/>
      <c r="AJ54" s="120"/>
      <c r="AK54" s="121"/>
      <c r="AL54" s="120"/>
      <c r="AM54" s="121"/>
      <c r="AN54" s="120"/>
      <c r="AO54" s="121"/>
      <c r="AP54" s="120"/>
      <c r="AQ54" s="121"/>
      <c r="AR54" s="120"/>
      <c r="AS54" s="121"/>
      <c r="AT54" s="120"/>
      <c r="AU54" s="121"/>
      <c r="AV54" s="120"/>
      <c r="AW54" s="121"/>
      <c r="AX54" s="120"/>
      <c r="AY54" s="121"/>
      <c r="AZ54" s="74"/>
      <c r="BA54" s="121"/>
      <c r="BB54" s="120"/>
      <c r="BC54" s="121"/>
      <c r="BD54" s="120"/>
      <c r="BE54" s="121"/>
      <c r="BF54" s="120"/>
      <c r="BG54" s="121"/>
      <c r="BH54" s="120"/>
      <c r="BI54" s="121"/>
      <c r="BJ54" s="120"/>
      <c r="BK54" s="121"/>
      <c r="BL54" s="118"/>
      <c r="BM54" s="121"/>
      <c r="BN54" s="120"/>
      <c r="BO54" s="121"/>
      <c r="BP54" s="120"/>
      <c r="BQ54" s="121"/>
      <c r="BR54" s="120"/>
      <c r="BS54" s="121"/>
      <c r="BT54" s="120"/>
      <c r="BU54" s="121"/>
      <c r="BV54" s="120"/>
      <c r="BW54" s="121"/>
      <c r="BX54" s="120"/>
      <c r="BY54" s="121"/>
      <c r="BZ54" s="120"/>
      <c r="CA54" s="121"/>
      <c r="CB54" s="120"/>
      <c r="CC54" s="121"/>
      <c r="CD54" s="120"/>
      <c r="CE54" s="121"/>
      <c r="CF54" s="120"/>
      <c r="CG54" s="121"/>
      <c r="CH54" s="120"/>
      <c r="CI54" s="121"/>
      <c r="CJ54" s="120"/>
      <c r="CK54" s="121"/>
      <c r="CL54" s="120"/>
      <c r="CM54" s="121"/>
      <c r="CN54" s="120"/>
      <c r="CO54" s="121"/>
      <c r="CQ54" s="76">
        <f t="shared" si="6"/>
        <v>0</v>
      </c>
      <c r="CR54" s="76">
        <f t="shared" si="5"/>
        <v>0</v>
      </c>
    </row>
    <row r="55" spans="1:96">
      <c r="A55" s="132"/>
      <c r="B55" s="15" t="s">
        <v>26</v>
      </c>
      <c r="C55" s="16">
        <v>2070</v>
      </c>
      <c r="D55" s="120"/>
      <c r="E55" s="121"/>
      <c r="F55" s="120"/>
      <c r="G55" s="121"/>
      <c r="H55" s="120"/>
      <c r="I55" s="121"/>
      <c r="J55" s="120"/>
      <c r="K55" s="121"/>
      <c r="L55" s="120"/>
      <c r="M55" s="121"/>
      <c r="N55" s="120"/>
      <c r="O55" s="121"/>
      <c r="P55" s="120"/>
      <c r="Q55" s="121"/>
      <c r="R55" s="120"/>
      <c r="S55" s="121"/>
      <c r="T55" s="120"/>
      <c r="U55" s="121"/>
      <c r="V55" s="120"/>
      <c r="W55" s="121"/>
      <c r="X55" s="120"/>
      <c r="Y55" s="121"/>
      <c r="Z55" s="120"/>
      <c r="AA55" s="121"/>
      <c r="AB55" s="120"/>
      <c r="AC55" s="121"/>
      <c r="AD55" s="73"/>
      <c r="AE55" s="121"/>
      <c r="AF55" s="120"/>
      <c r="AG55" s="121"/>
      <c r="AH55" s="120"/>
      <c r="AI55" s="121"/>
      <c r="AJ55" s="120"/>
      <c r="AK55" s="121"/>
      <c r="AL55" s="120"/>
      <c r="AM55" s="121"/>
      <c r="AN55" s="120"/>
      <c r="AO55" s="121"/>
      <c r="AP55" s="120"/>
      <c r="AQ55" s="121"/>
      <c r="AR55" s="120"/>
      <c r="AS55" s="121"/>
      <c r="AT55" s="120"/>
      <c r="AU55" s="121"/>
      <c r="AV55" s="120"/>
      <c r="AW55" s="121"/>
      <c r="AX55" s="120"/>
      <c r="AY55" s="121"/>
      <c r="AZ55" s="120"/>
      <c r="BA55" s="121"/>
      <c r="BB55" s="120"/>
      <c r="BC55" s="121"/>
      <c r="BD55" s="120"/>
      <c r="BE55" s="121"/>
      <c r="BF55" s="120"/>
      <c r="BG55" s="121"/>
      <c r="BH55" s="120"/>
      <c r="BI55" s="121"/>
      <c r="BJ55" s="120"/>
      <c r="BK55" s="121"/>
      <c r="BL55" s="118"/>
      <c r="BM55" s="121"/>
      <c r="BN55" s="120"/>
      <c r="BO55" s="121"/>
      <c r="BP55" s="120"/>
      <c r="BQ55" s="121"/>
      <c r="BR55" s="120"/>
      <c r="BS55" s="121"/>
      <c r="BT55" s="74"/>
      <c r="BU55" s="121"/>
      <c r="BV55" s="120"/>
      <c r="BW55" s="121"/>
      <c r="BX55" s="120"/>
      <c r="BY55" s="121"/>
      <c r="BZ55" s="120"/>
      <c r="CA55" s="121"/>
      <c r="CB55" s="120"/>
      <c r="CC55" s="121"/>
      <c r="CD55" s="120"/>
      <c r="CE55" s="121"/>
      <c r="CF55" s="120"/>
      <c r="CG55" s="121"/>
      <c r="CH55" s="120"/>
      <c r="CI55" s="121"/>
      <c r="CJ55" s="120"/>
      <c r="CK55" s="121"/>
      <c r="CL55" s="120"/>
      <c r="CM55" s="121"/>
      <c r="CN55" s="120"/>
      <c r="CO55" s="121"/>
      <c r="CQ55" s="75">
        <f t="shared" si="6"/>
        <v>0</v>
      </c>
      <c r="CR55" s="75">
        <f t="shared" si="5"/>
        <v>0</v>
      </c>
    </row>
    <row r="56" spans="1:96">
      <c r="A56" s="132"/>
      <c r="B56" s="58" t="s">
        <v>31</v>
      </c>
      <c r="C56" s="59">
        <v>8055</v>
      </c>
      <c r="D56" s="122"/>
      <c r="E56" s="123"/>
      <c r="F56" s="122"/>
      <c r="G56" s="123"/>
      <c r="H56" s="122"/>
      <c r="I56" s="123"/>
      <c r="J56" s="122"/>
      <c r="K56" s="123"/>
      <c r="L56" s="122"/>
      <c r="M56" s="123"/>
      <c r="N56" s="122"/>
      <c r="O56" s="123"/>
      <c r="P56" s="122"/>
      <c r="Q56" s="123"/>
      <c r="R56" s="122"/>
      <c r="S56" s="123"/>
      <c r="T56" s="122"/>
      <c r="U56" s="123"/>
      <c r="V56" s="122"/>
      <c r="W56" s="123"/>
      <c r="X56" s="122"/>
      <c r="Y56" s="123"/>
      <c r="Z56" s="122"/>
      <c r="AA56" s="123"/>
      <c r="AB56" s="122"/>
      <c r="AC56" s="123"/>
      <c r="AD56" s="122"/>
      <c r="AE56" s="123"/>
      <c r="AF56" s="122"/>
      <c r="AG56" s="123"/>
      <c r="AH56" s="122"/>
      <c r="AI56" s="123"/>
      <c r="AJ56" s="122"/>
      <c r="AK56" s="123"/>
      <c r="AL56" s="122"/>
      <c r="AM56" s="123"/>
      <c r="AN56" s="122"/>
      <c r="AO56" s="123"/>
      <c r="AP56" s="122"/>
      <c r="AQ56" s="123"/>
      <c r="AR56" s="122"/>
      <c r="AS56" s="123"/>
      <c r="AT56" s="122"/>
      <c r="AU56" s="123"/>
      <c r="AV56" s="122"/>
      <c r="AW56" s="123"/>
      <c r="AX56" s="122"/>
      <c r="AY56" s="123"/>
      <c r="AZ56" s="122"/>
      <c r="BA56" s="123"/>
      <c r="BB56" s="122"/>
      <c r="BC56" s="123"/>
      <c r="BD56" s="122"/>
      <c r="BE56" s="123"/>
      <c r="BF56" s="122"/>
      <c r="BG56" s="123"/>
      <c r="BH56" s="122"/>
      <c r="BI56" s="123"/>
      <c r="BJ56" s="122"/>
      <c r="BK56" s="123"/>
      <c r="BL56" s="118"/>
      <c r="BM56" s="123"/>
      <c r="BN56" s="120"/>
      <c r="BO56" s="123"/>
      <c r="BP56" s="122"/>
      <c r="BQ56" s="123"/>
      <c r="BR56" s="122"/>
      <c r="BS56" s="123"/>
      <c r="BT56" s="122"/>
      <c r="BU56" s="123"/>
      <c r="BV56" s="128"/>
      <c r="BW56" s="123"/>
      <c r="BX56" s="120"/>
      <c r="BY56" s="121"/>
      <c r="BZ56" s="120"/>
      <c r="CA56" s="121"/>
      <c r="CB56" s="120"/>
      <c r="CC56" s="121"/>
      <c r="CD56" s="120"/>
      <c r="CE56" s="121"/>
      <c r="CF56" s="120"/>
      <c r="CG56" s="121"/>
      <c r="CH56" s="120"/>
      <c r="CI56" s="123"/>
      <c r="CJ56" s="128"/>
      <c r="CK56" s="123"/>
      <c r="CL56" s="122"/>
      <c r="CM56" s="123"/>
      <c r="CN56" s="120"/>
      <c r="CO56" s="123"/>
      <c r="CQ56" s="81">
        <f t="shared" si="6"/>
        <v>0</v>
      </c>
      <c r="CR56" s="81">
        <f t="shared" si="5"/>
        <v>0</v>
      </c>
    </row>
    <row r="57" spans="1:96" ht="15.75" thickBot="1">
      <c r="A57" s="133"/>
      <c r="B57" s="19" t="s">
        <v>32</v>
      </c>
      <c r="C57" s="20">
        <v>9580</v>
      </c>
      <c r="D57" s="124"/>
      <c r="E57" s="125"/>
      <c r="F57" s="124"/>
      <c r="G57" s="125"/>
      <c r="H57" s="124"/>
      <c r="I57" s="125"/>
      <c r="J57" s="124"/>
      <c r="K57" s="125"/>
      <c r="L57" s="124"/>
      <c r="M57" s="125"/>
      <c r="N57" s="124"/>
      <c r="O57" s="125"/>
      <c r="P57" s="84"/>
      <c r="Q57" s="125"/>
      <c r="R57" s="124"/>
      <c r="S57" s="125"/>
      <c r="T57" s="124"/>
      <c r="U57" s="125"/>
      <c r="V57" s="124"/>
      <c r="W57" s="125"/>
      <c r="X57" s="124"/>
      <c r="Y57" s="125"/>
      <c r="Z57" s="124"/>
      <c r="AA57" s="125"/>
      <c r="AB57" s="124"/>
      <c r="AC57" s="125"/>
      <c r="AD57" s="124"/>
      <c r="AE57" s="125"/>
      <c r="AF57" s="124"/>
      <c r="AG57" s="125"/>
      <c r="AH57" s="124"/>
      <c r="AI57" s="125"/>
      <c r="AJ57" s="124"/>
      <c r="AK57" s="125"/>
      <c r="AL57" s="124"/>
      <c r="AM57" s="125"/>
      <c r="AN57" s="124"/>
      <c r="AO57" s="125"/>
      <c r="AP57" s="124"/>
      <c r="AQ57" s="125"/>
      <c r="AR57" s="124"/>
      <c r="AS57" s="125"/>
      <c r="AT57" s="124"/>
      <c r="AU57" s="125"/>
      <c r="AV57" s="124"/>
      <c r="AW57" s="125"/>
      <c r="AX57" s="124"/>
      <c r="AY57" s="125"/>
      <c r="AZ57" s="124"/>
      <c r="BA57" s="125"/>
      <c r="BB57" s="124"/>
      <c r="BC57" s="125"/>
      <c r="BD57" s="124"/>
      <c r="BE57" s="125"/>
      <c r="BF57" s="124"/>
      <c r="BG57" s="125"/>
      <c r="BH57" s="124"/>
      <c r="BI57" s="125"/>
      <c r="BJ57" s="124"/>
      <c r="BK57" s="125"/>
      <c r="BL57" s="124"/>
      <c r="BM57" s="125"/>
      <c r="BN57" s="124"/>
      <c r="BO57" s="125"/>
      <c r="BP57" s="124"/>
      <c r="BQ57" s="125"/>
      <c r="BR57" s="124"/>
      <c r="BS57" s="125"/>
      <c r="BT57" s="124"/>
      <c r="BU57" s="125"/>
      <c r="BV57" s="124"/>
      <c r="BW57" s="125"/>
      <c r="BX57" s="124"/>
      <c r="BY57" s="125"/>
      <c r="BZ57" s="124"/>
      <c r="CA57" s="125"/>
      <c r="CB57" s="124"/>
      <c r="CC57" s="125"/>
      <c r="CD57" s="124"/>
      <c r="CE57" s="125"/>
      <c r="CF57" s="124"/>
      <c r="CG57" s="125"/>
      <c r="CH57" s="124"/>
      <c r="CI57" s="125"/>
      <c r="CJ57" s="124"/>
      <c r="CK57" s="125"/>
      <c r="CL57" s="124"/>
      <c r="CM57" s="125"/>
      <c r="CN57" s="124"/>
      <c r="CO57" s="125"/>
      <c r="CQ57" s="85">
        <f t="shared" si="6"/>
        <v>0</v>
      </c>
      <c r="CR57" s="85">
        <f t="shared" si="5"/>
        <v>0</v>
      </c>
    </row>
    <row r="58" spans="1:96" ht="15.75" thickBot="1">
      <c r="A58" s="24" t="s">
        <v>33</v>
      </c>
      <c r="B58" s="25"/>
      <c r="C58" s="26"/>
      <c r="D58" s="126"/>
      <c r="E58" s="127"/>
      <c r="F58" s="126"/>
      <c r="G58" s="127"/>
      <c r="H58" s="126"/>
      <c r="I58" s="127"/>
      <c r="J58" s="126"/>
      <c r="K58" s="127"/>
      <c r="L58" s="126"/>
      <c r="M58" s="127"/>
      <c r="N58" s="126"/>
      <c r="O58" s="127"/>
      <c r="P58" s="126"/>
      <c r="Q58" s="127"/>
      <c r="R58" s="126"/>
      <c r="S58" s="127"/>
      <c r="T58" s="126"/>
      <c r="U58" s="127"/>
      <c r="V58" s="126"/>
      <c r="W58" s="127"/>
      <c r="X58" s="126"/>
      <c r="Y58" s="127"/>
      <c r="Z58" s="126"/>
      <c r="AA58" s="127"/>
      <c r="AB58" s="126"/>
      <c r="AC58" s="127"/>
      <c r="AD58" s="126"/>
      <c r="AE58" s="127"/>
      <c r="AF58" s="126"/>
      <c r="AG58" s="127"/>
      <c r="AH58" s="126"/>
      <c r="AI58" s="127"/>
      <c r="AJ58" s="126"/>
      <c r="AK58" s="127"/>
      <c r="AL58" s="126"/>
      <c r="AM58" s="127"/>
      <c r="AN58" s="126"/>
      <c r="AO58" s="127"/>
      <c r="AP58" s="126"/>
      <c r="AQ58" s="127"/>
      <c r="AR58" s="126"/>
      <c r="AS58" s="127"/>
      <c r="AT58" s="126"/>
      <c r="AU58" s="127"/>
      <c r="AV58" s="126"/>
      <c r="AW58" s="127"/>
      <c r="AX58" s="126"/>
      <c r="AY58" s="127"/>
      <c r="AZ58" s="126"/>
      <c r="BA58" s="127"/>
      <c r="BB58" s="126"/>
      <c r="BC58" s="127"/>
      <c r="BD58" s="126"/>
      <c r="BE58" s="127"/>
      <c r="BF58" s="126"/>
      <c r="BG58" s="127"/>
      <c r="BH58" s="126"/>
      <c r="BI58" s="127"/>
      <c r="BJ58" s="126"/>
      <c r="BK58" s="127"/>
      <c r="BL58" s="126"/>
      <c r="BM58" s="127"/>
      <c r="BN58" s="126"/>
      <c r="BO58" s="127"/>
      <c r="BP58" s="126"/>
      <c r="BQ58" s="127"/>
      <c r="BR58" s="126"/>
      <c r="BS58" s="127"/>
      <c r="BT58" s="126"/>
      <c r="BU58" s="127"/>
      <c r="BV58" s="126"/>
      <c r="BW58" s="127"/>
      <c r="BX58" s="126"/>
      <c r="BY58" s="127"/>
      <c r="BZ58" s="126"/>
      <c r="CA58" s="127"/>
      <c r="CB58" s="126"/>
      <c r="CC58" s="127"/>
      <c r="CD58" s="126"/>
      <c r="CE58" s="127"/>
      <c r="CF58" s="126"/>
      <c r="CG58" s="127"/>
      <c r="CH58" s="126"/>
      <c r="CI58" s="127"/>
      <c r="CJ58" s="126"/>
      <c r="CK58" s="127"/>
      <c r="CL58" s="126"/>
      <c r="CM58" s="127"/>
      <c r="CN58" s="126"/>
      <c r="CO58" s="127"/>
      <c r="CQ58" s="86">
        <f>SUM(CQ40:CQ57)</f>
        <v>0</v>
      </c>
      <c r="CR58" s="86">
        <f>SUM(CR40:CR57)</f>
        <v>0</v>
      </c>
    </row>
    <row r="59" spans="1:96">
      <c r="A59" s="134" t="s">
        <v>34</v>
      </c>
      <c r="B59" s="5" t="s">
        <v>54</v>
      </c>
      <c r="C59" s="6" t="s">
        <v>55</v>
      </c>
      <c r="D59" s="116"/>
      <c r="E59" s="117"/>
      <c r="F59" s="116"/>
      <c r="G59" s="117"/>
      <c r="H59" s="116"/>
      <c r="I59" s="117"/>
      <c r="J59" s="116"/>
      <c r="K59" s="117"/>
      <c r="L59" s="116"/>
      <c r="M59" s="117"/>
      <c r="N59" s="116"/>
      <c r="O59" s="117"/>
      <c r="P59" s="116"/>
      <c r="Q59" s="117"/>
      <c r="R59" s="116"/>
      <c r="S59" s="117"/>
      <c r="T59" s="116"/>
      <c r="U59" s="117"/>
      <c r="V59" s="116"/>
      <c r="W59" s="117"/>
      <c r="X59" s="116"/>
      <c r="Y59" s="117"/>
      <c r="Z59" s="116"/>
      <c r="AA59" s="117"/>
      <c r="AB59" s="116"/>
      <c r="AC59" s="117"/>
      <c r="AD59" s="116"/>
      <c r="AE59" s="117"/>
      <c r="AF59" s="116"/>
      <c r="AG59" s="117"/>
      <c r="AH59" s="116"/>
      <c r="AI59" s="117"/>
      <c r="AJ59" s="116"/>
      <c r="AK59" s="117"/>
      <c r="AL59" s="116"/>
      <c r="AM59" s="117"/>
      <c r="AN59" s="116"/>
      <c r="AO59" s="117"/>
      <c r="AP59" s="116"/>
      <c r="AQ59" s="117"/>
      <c r="AR59" s="116"/>
      <c r="AS59" s="117"/>
      <c r="AT59" s="116"/>
      <c r="AU59" s="117"/>
      <c r="AV59" s="116"/>
      <c r="AW59" s="117"/>
      <c r="AX59" s="116"/>
      <c r="AY59" s="117"/>
      <c r="AZ59" s="116"/>
      <c r="BA59" s="117"/>
      <c r="BB59" s="116"/>
      <c r="BC59" s="117"/>
      <c r="BD59" s="116"/>
      <c r="BE59" s="117"/>
      <c r="BF59" s="116"/>
      <c r="BG59" s="117"/>
      <c r="BH59" s="116"/>
      <c r="BI59" s="117"/>
      <c r="BJ59" s="116"/>
      <c r="BK59" s="117"/>
      <c r="BL59" s="116"/>
      <c r="BM59" s="117"/>
      <c r="BN59" s="116"/>
      <c r="BO59" s="117"/>
      <c r="BP59" s="116"/>
      <c r="BQ59" s="117"/>
      <c r="BR59" s="116"/>
      <c r="BS59" s="117"/>
      <c r="BT59" s="69"/>
      <c r="BU59" s="117"/>
      <c r="BV59" s="116"/>
      <c r="BW59" s="117"/>
      <c r="BX59" s="116"/>
      <c r="BY59" s="117"/>
      <c r="BZ59" s="116"/>
      <c r="CA59" s="117"/>
      <c r="CB59" s="116"/>
      <c r="CC59" s="117"/>
      <c r="CD59" s="116"/>
      <c r="CE59" s="117"/>
      <c r="CF59" s="116"/>
      <c r="CG59" s="117"/>
      <c r="CH59" s="116"/>
      <c r="CI59" s="117"/>
      <c r="CJ59" s="116"/>
      <c r="CK59" s="117"/>
      <c r="CL59" s="116"/>
      <c r="CM59" s="117"/>
      <c r="CN59" s="116"/>
      <c r="CO59" s="117"/>
      <c r="CQ59" s="70">
        <f t="shared" ref="CQ59:CQ71" si="7">D21*$D59+F21*$F59+H21*$H59+J21*$J59+L21*$L59+N21*$N59+P21*$P59+R21*$R59+T21*$T59+V21*$V59+X21*$X59+Z21*$Z59+AB21*$AB59+AD21*$AD59+AF21*$AF59+AH21*$AH59+AJ21*$AJ59+AL21*$AL59+AN21*$AN59+AP21*$AP59+AR21*$AR59+AT21*$AT59+AV21*$AV59+AX21*$AX59+AZ21*$AZ59+BB21*$BB59+BD21*$BD59+BF21*$BF59+BH21*$BH59+BJ21*$BJ59+BL21*$BL59+BN21*$BN59+BP21*$BP59+BR21*$BR59+BT21*$BT59+BV21*$BV59+BX21*$BX59+BZ21*$BZ59+CB21*$CB59+CD21*$CD59+CF21*$CF59+CH21*$CH59+CJ21*$CJ59+CL21*$CL59+CN21*$CN59</f>
        <v>0</v>
      </c>
      <c r="CR59" s="70">
        <f t="shared" ref="CR59:CR71" si="8">E21*$D59+G21*$F59+I21*$H59+K21*$J59+M21*$L59+O21*$N59+Q21*$P59+S21*$R59+U21*$T59+W21*$V59+Y21*$X59+AA21*$Z59+AC21*$AB59+AE21*$AD59+AG21*$AF59+AI21*$AH59+AK21*$AJ59+AM21*$AL59+AO21*$AN59+AQ21*$AP59+AS21*$AR59+AU21*$AT59+AW21*$AV59+AY21*$AX59+BA21*$AZ59+BC21*$BB59+BE21*$BD59+BG21*$BF59+BI21*$BH59+BK21*$BJ59+BM21*$BL59+BO21*$BN59+BQ21*$BP59+BS21*$BR59+BU21*$BT59+BW21*$BV59+BY21*$BX59+CA21*$BZ59+CC21*$CB59+CE21*$CD59+CG21*$CF59+CI21*$CH59+CK21*$CJ59+CM21*$CL59+CO21*$CN59</f>
        <v>0</v>
      </c>
    </row>
    <row r="60" spans="1:96">
      <c r="A60" s="132"/>
      <c r="B60" s="15" t="s">
        <v>56</v>
      </c>
      <c r="C60" s="16" t="s">
        <v>57</v>
      </c>
      <c r="D60" s="120"/>
      <c r="E60" s="121"/>
      <c r="F60" s="120"/>
      <c r="G60" s="121"/>
      <c r="H60" s="120"/>
      <c r="I60" s="121"/>
      <c r="J60" s="120"/>
      <c r="K60" s="121"/>
      <c r="L60" s="120"/>
      <c r="M60" s="121"/>
      <c r="N60" s="120"/>
      <c r="O60" s="121"/>
      <c r="P60" s="120"/>
      <c r="Q60" s="121"/>
      <c r="R60" s="120"/>
      <c r="S60" s="121"/>
      <c r="T60" s="120"/>
      <c r="U60" s="121"/>
      <c r="V60" s="120"/>
      <c r="W60" s="121"/>
      <c r="X60" s="120"/>
      <c r="Y60" s="121"/>
      <c r="Z60" s="120"/>
      <c r="AA60" s="121"/>
      <c r="AB60" s="120"/>
      <c r="AC60" s="121"/>
      <c r="AD60" s="120"/>
      <c r="AE60" s="121"/>
      <c r="AF60" s="120"/>
      <c r="AG60" s="121"/>
      <c r="AH60" s="120"/>
      <c r="AI60" s="121"/>
      <c r="AJ60" s="120"/>
      <c r="AK60" s="121"/>
      <c r="AL60" s="120"/>
      <c r="AM60" s="121"/>
      <c r="AN60" s="120"/>
      <c r="AO60" s="121"/>
      <c r="AP60" s="120"/>
      <c r="AQ60" s="121"/>
      <c r="AR60" s="120"/>
      <c r="AS60" s="121"/>
      <c r="AT60" s="120"/>
      <c r="AU60" s="121"/>
      <c r="AV60" s="120"/>
      <c r="AW60" s="121"/>
      <c r="AX60" s="120"/>
      <c r="AY60" s="121"/>
      <c r="AZ60" s="120"/>
      <c r="BA60" s="121"/>
      <c r="BB60" s="120"/>
      <c r="BC60" s="121"/>
      <c r="BD60" s="120"/>
      <c r="BE60" s="121"/>
      <c r="BF60" s="120"/>
      <c r="BG60" s="121"/>
      <c r="BH60" s="120"/>
      <c r="BI60" s="121"/>
      <c r="BJ60" s="120"/>
      <c r="BK60" s="121"/>
      <c r="BL60" s="120"/>
      <c r="BM60" s="121"/>
      <c r="BN60" s="120"/>
      <c r="BO60" s="121"/>
      <c r="BP60" s="120"/>
      <c r="BQ60" s="121"/>
      <c r="BR60" s="120"/>
      <c r="BS60" s="121"/>
      <c r="BT60" s="74"/>
      <c r="BU60" s="121"/>
      <c r="BV60" s="120"/>
      <c r="BW60" s="121"/>
      <c r="BX60" s="120"/>
      <c r="BY60" s="121"/>
      <c r="BZ60" s="120"/>
      <c r="CA60" s="121"/>
      <c r="CB60" s="120"/>
      <c r="CC60" s="121"/>
      <c r="CD60" s="120"/>
      <c r="CE60" s="121"/>
      <c r="CF60" s="120"/>
      <c r="CG60" s="121"/>
      <c r="CH60" s="120"/>
      <c r="CI60" s="121"/>
      <c r="CJ60" s="120"/>
      <c r="CK60" s="121"/>
      <c r="CL60" s="120"/>
      <c r="CM60" s="121"/>
      <c r="CN60" s="120"/>
      <c r="CO60" s="121"/>
      <c r="CQ60" s="76">
        <f t="shared" si="7"/>
        <v>0</v>
      </c>
      <c r="CR60" s="76">
        <f t="shared" si="8"/>
        <v>0</v>
      </c>
    </row>
    <row r="61" spans="1:96">
      <c r="A61" s="132"/>
      <c r="B61" s="15" t="s">
        <v>35</v>
      </c>
      <c r="C61" s="16">
        <v>1071</v>
      </c>
      <c r="D61" s="120"/>
      <c r="E61" s="121"/>
      <c r="F61" s="120"/>
      <c r="G61" s="121"/>
      <c r="H61" s="120"/>
      <c r="I61" s="121"/>
      <c r="J61" s="120"/>
      <c r="K61" s="121"/>
      <c r="L61" s="120"/>
      <c r="M61" s="121"/>
      <c r="N61" s="120"/>
      <c r="O61" s="121"/>
      <c r="P61" s="120"/>
      <c r="Q61" s="121"/>
      <c r="R61" s="120"/>
      <c r="S61" s="121"/>
      <c r="T61" s="120"/>
      <c r="U61" s="121"/>
      <c r="V61" s="120"/>
      <c r="W61" s="121"/>
      <c r="X61" s="120"/>
      <c r="Y61" s="121"/>
      <c r="Z61" s="120"/>
      <c r="AA61" s="121"/>
      <c r="AB61" s="73"/>
      <c r="AC61" s="121"/>
      <c r="AD61" s="73"/>
      <c r="AE61" s="121"/>
      <c r="AF61" s="120"/>
      <c r="AG61" s="121"/>
      <c r="AH61" s="120"/>
      <c r="AI61" s="121"/>
      <c r="AJ61" s="120"/>
      <c r="AK61" s="121"/>
      <c r="AL61" s="120"/>
      <c r="AM61" s="121"/>
      <c r="AN61" s="120"/>
      <c r="AO61" s="121"/>
      <c r="AP61" s="120"/>
      <c r="AQ61" s="121"/>
      <c r="AR61" s="120"/>
      <c r="AS61" s="121"/>
      <c r="AT61" s="120"/>
      <c r="AU61" s="121"/>
      <c r="AV61" s="120"/>
      <c r="AW61" s="121"/>
      <c r="AX61" s="120"/>
      <c r="AY61" s="121"/>
      <c r="AZ61" s="120"/>
      <c r="BA61" s="121"/>
      <c r="BB61" s="120"/>
      <c r="BC61" s="121"/>
      <c r="BD61" s="120"/>
      <c r="BE61" s="121"/>
      <c r="BF61" s="120"/>
      <c r="BG61" s="121"/>
      <c r="BH61" s="120"/>
      <c r="BI61" s="121"/>
      <c r="BJ61" s="120"/>
      <c r="BK61" s="121"/>
      <c r="BL61" s="120"/>
      <c r="BM61" s="121"/>
      <c r="BN61" s="120"/>
      <c r="BO61" s="121"/>
      <c r="BP61" s="74"/>
      <c r="BQ61" s="121"/>
      <c r="BR61" s="120"/>
      <c r="BS61" s="121"/>
      <c r="BT61" s="74"/>
      <c r="BU61" s="121"/>
      <c r="BV61" s="120"/>
      <c r="BW61" s="121"/>
      <c r="BX61" s="120"/>
      <c r="BY61" s="121"/>
      <c r="BZ61" s="120"/>
      <c r="CA61" s="121"/>
      <c r="CB61" s="120"/>
      <c r="CC61" s="121"/>
      <c r="CD61" s="120"/>
      <c r="CE61" s="121"/>
      <c r="CF61" s="120"/>
      <c r="CG61" s="121"/>
      <c r="CH61" s="120"/>
      <c r="CI61" s="121"/>
      <c r="CJ61" s="120"/>
      <c r="CK61" s="121"/>
      <c r="CL61" s="120"/>
      <c r="CM61" s="121"/>
      <c r="CN61" s="120"/>
      <c r="CO61" s="121"/>
      <c r="CQ61" s="76">
        <f t="shared" si="7"/>
        <v>0</v>
      </c>
      <c r="CR61" s="76">
        <f t="shared" si="8"/>
        <v>0</v>
      </c>
    </row>
    <row r="62" spans="1:96">
      <c r="A62" s="132"/>
      <c r="B62" s="15" t="s">
        <v>36</v>
      </c>
      <c r="C62" s="16">
        <v>2071</v>
      </c>
      <c r="D62" s="120"/>
      <c r="E62" s="121"/>
      <c r="F62" s="120"/>
      <c r="G62" s="121"/>
      <c r="H62" s="120"/>
      <c r="I62" s="121"/>
      <c r="J62" s="120"/>
      <c r="K62" s="121"/>
      <c r="L62" s="120"/>
      <c r="M62" s="121"/>
      <c r="N62" s="120"/>
      <c r="O62" s="121"/>
      <c r="P62" s="120"/>
      <c r="Q62" s="121"/>
      <c r="R62" s="120"/>
      <c r="S62" s="121"/>
      <c r="T62" s="120"/>
      <c r="U62" s="121"/>
      <c r="V62" s="120"/>
      <c r="W62" s="121"/>
      <c r="X62" s="120"/>
      <c r="Y62" s="121"/>
      <c r="Z62" s="120"/>
      <c r="AA62" s="121"/>
      <c r="AB62" s="73"/>
      <c r="AC62" s="121"/>
      <c r="AD62" s="73"/>
      <c r="AE62" s="121"/>
      <c r="AF62" s="120"/>
      <c r="AG62" s="121"/>
      <c r="AH62" s="120"/>
      <c r="AI62" s="121"/>
      <c r="AJ62" s="120"/>
      <c r="AK62" s="121"/>
      <c r="AL62" s="120"/>
      <c r="AM62" s="121"/>
      <c r="AN62" s="120"/>
      <c r="AO62" s="121"/>
      <c r="AP62" s="120"/>
      <c r="AQ62" s="121"/>
      <c r="AR62" s="120"/>
      <c r="AS62" s="121"/>
      <c r="AT62" s="120"/>
      <c r="AU62" s="121"/>
      <c r="AV62" s="120"/>
      <c r="AW62" s="121"/>
      <c r="AX62" s="120"/>
      <c r="AY62" s="121"/>
      <c r="AZ62" s="120"/>
      <c r="BA62" s="121"/>
      <c r="BB62" s="120"/>
      <c r="BC62" s="121"/>
      <c r="BD62" s="120"/>
      <c r="BE62" s="121"/>
      <c r="BF62" s="120"/>
      <c r="BG62" s="121"/>
      <c r="BH62" s="120"/>
      <c r="BI62" s="121"/>
      <c r="BJ62" s="120"/>
      <c r="BK62" s="121"/>
      <c r="BL62" s="120"/>
      <c r="BM62" s="121"/>
      <c r="BN62" s="120"/>
      <c r="BO62" s="121"/>
      <c r="BP62" s="120"/>
      <c r="BQ62" s="121"/>
      <c r="BR62" s="120"/>
      <c r="BS62" s="121"/>
      <c r="BT62" s="74"/>
      <c r="BU62" s="121"/>
      <c r="BV62" s="120"/>
      <c r="BW62" s="121"/>
      <c r="BX62" s="120"/>
      <c r="BY62" s="121"/>
      <c r="BZ62" s="120"/>
      <c r="CA62" s="121"/>
      <c r="CB62" s="120"/>
      <c r="CC62" s="121"/>
      <c r="CD62" s="120"/>
      <c r="CE62" s="121"/>
      <c r="CF62" s="120"/>
      <c r="CG62" s="121"/>
      <c r="CH62" s="120"/>
      <c r="CI62" s="121"/>
      <c r="CJ62" s="120"/>
      <c r="CK62" s="121"/>
      <c r="CL62" s="120"/>
      <c r="CM62" s="121"/>
      <c r="CN62" s="120"/>
      <c r="CO62" s="121"/>
      <c r="CQ62" s="76">
        <f t="shared" si="7"/>
        <v>0</v>
      </c>
      <c r="CR62" s="76">
        <f t="shared" si="8"/>
        <v>0</v>
      </c>
    </row>
    <row r="63" spans="1:96">
      <c r="A63" s="132"/>
      <c r="B63" s="15" t="s">
        <v>37</v>
      </c>
      <c r="C63" s="16">
        <v>2191</v>
      </c>
      <c r="D63" s="120"/>
      <c r="E63" s="121"/>
      <c r="F63" s="120"/>
      <c r="G63" s="121"/>
      <c r="H63" s="120"/>
      <c r="I63" s="121"/>
      <c r="J63" s="120"/>
      <c r="K63" s="121"/>
      <c r="L63" s="120"/>
      <c r="M63" s="121"/>
      <c r="N63" s="120"/>
      <c r="O63" s="121"/>
      <c r="P63" s="120"/>
      <c r="Q63" s="121"/>
      <c r="R63" s="120"/>
      <c r="S63" s="121"/>
      <c r="T63" s="120"/>
      <c r="U63" s="121"/>
      <c r="V63" s="120"/>
      <c r="W63" s="121"/>
      <c r="X63" s="73"/>
      <c r="Y63" s="121"/>
      <c r="Z63" s="120"/>
      <c r="AA63" s="121"/>
      <c r="AB63" s="120"/>
      <c r="AC63" s="121"/>
      <c r="AD63" s="73"/>
      <c r="AE63" s="121"/>
      <c r="AF63" s="120"/>
      <c r="AG63" s="121"/>
      <c r="AH63" s="73"/>
      <c r="AI63" s="121"/>
      <c r="AJ63" s="120"/>
      <c r="AK63" s="121"/>
      <c r="AL63" s="120"/>
      <c r="AM63" s="121"/>
      <c r="AN63" s="120"/>
      <c r="AO63" s="121"/>
      <c r="AP63" s="120"/>
      <c r="AQ63" s="121"/>
      <c r="AR63" s="120"/>
      <c r="AS63" s="121"/>
      <c r="AT63" s="120"/>
      <c r="AU63" s="121"/>
      <c r="AV63" s="120"/>
      <c r="AW63" s="121"/>
      <c r="AX63" s="120"/>
      <c r="AY63" s="121"/>
      <c r="AZ63" s="120"/>
      <c r="BA63" s="121"/>
      <c r="BB63" s="120"/>
      <c r="BC63" s="121"/>
      <c r="BD63" s="120"/>
      <c r="BE63" s="121"/>
      <c r="BF63" s="120"/>
      <c r="BG63" s="121"/>
      <c r="BH63" s="120"/>
      <c r="BI63" s="121"/>
      <c r="BJ63" s="120"/>
      <c r="BK63" s="121"/>
      <c r="BL63" s="120"/>
      <c r="BM63" s="121"/>
      <c r="BN63" s="120"/>
      <c r="BO63" s="121"/>
      <c r="BP63" s="120"/>
      <c r="BQ63" s="121"/>
      <c r="BR63" s="120"/>
      <c r="BS63" s="121"/>
      <c r="BT63" s="74"/>
      <c r="BU63" s="121"/>
      <c r="BV63" s="120"/>
      <c r="BW63" s="121"/>
      <c r="BX63" s="120"/>
      <c r="BY63" s="121"/>
      <c r="BZ63" s="120"/>
      <c r="CA63" s="121"/>
      <c r="CB63" s="120"/>
      <c r="CC63" s="121"/>
      <c r="CD63" s="120"/>
      <c r="CE63" s="121"/>
      <c r="CF63" s="120"/>
      <c r="CG63" s="121"/>
      <c r="CH63" s="120"/>
      <c r="CI63" s="121"/>
      <c r="CJ63" s="120"/>
      <c r="CK63" s="121"/>
      <c r="CL63" s="120"/>
      <c r="CM63" s="121"/>
      <c r="CN63" s="120"/>
      <c r="CO63" s="121"/>
      <c r="CQ63" s="76">
        <f t="shared" si="7"/>
        <v>0</v>
      </c>
      <c r="CR63" s="76">
        <f t="shared" si="8"/>
        <v>0</v>
      </c>
    </row>
    <row r="64" spans="1:96">
      <c r="A64" s="132"/>
      <c r="B64" s="15" t="s">
        <v>38</v>
      </c>
      <c r="C64" s="16">
        <v>3091</v>
      </c>
      <c r="D64" s="120"/>
      <c r="E64" s="121"/>
      <c r="F64" s="120"/>
      <c r="G64" s="121"/>
      <c r="H64" s="120"/>
      <c r="I64" s="121"/>
      <c r="J64" s="120"/>
      <c r="K64" s="121"/>
      <c r="L64" s="120"/>
      <c r="M64" s="121"/>
      <c r="N64" s="120"/>
      <c r="O64" s="121"/>
      <c r="P64" s="120"/>
      <c r="Q64" s="121"/>
      <c r="R64" s="120"/>
      <c r="S64" s="121"/>
      <c r="T64" s="120"/>
      <c r="U64" s="121"/>
      <c r="V64" s="120"/>
      <c r="W64" s="121"/>
      <c r="X64" s="73"/>
      <c r="Y64" s="121"/>
      <c r="Z64" s="120"/>
      <c r="AA64" s="121"/>
      <c r="AB64" s="120"/>
      <c r="AC64" s="121"/>
      <c r="AD64" s="73"/>
      <c r="AE64" s="121"/>
      <c r="AF64" s="120"/>
      <c r="AG64" s="121"/>
      <c r="AH64" s="73"/>
      <c r="AI64" s="121"/>
      <c r="AJ64" s="120"/>
      <c r="AK64" s="121"/>
      <c r="AL64" s="120"/>
      <c r="AM64" s="121"/>
      <c r="AN64" s="120"/>
      <c r="AO64" s="121"/>
      <c r="AP64" s="120"/>
      <c r="AQ64" s="121"/>
      <c r="AR64" s="120"/>
      <c r="AS64" s="121"/>
      <c r="AT64" s="120"/>
      <c r="AU64" s="121"/>
      <c r="AV64" s="120"/>
      <c r="AW64" s="121"/>
      <c r="AX64" s="120"/>
      <c r="AY64" s="121"/>
      <c r="AZ64" s="120"/>
      <c r="BA64" s="121"/>
      <c r="BB64" s="120"/>
      <c r="BC64" s="121"/>
      <c r="BD64" s="120"/>
      <c r="BE64" s="121"/>
      <c r="BF64" s="120"/>
      <c r="BG64" s="121"/>
      <c r="BH64" s="120"/>
      <c r="BI64" s="121"/>
      <c r="BJ64" s="120"/>
      <c r="BK64" s="121"/>
      <c r="BL64" s="120"/>
      <c r="BM64" s="121"/>
      <c r="BN64" s="120"/>
      <c r="BO64" s="121"/>
      <c r="BP64" s="120"/>
      <c r="BQ64" s="121"/>
      <c r="BR64" s="120"/>
      <c r="BS64" s="121"/>
      <c r="BT64" s="74"/>
      <c r="BU64" s="121"/>
      <c r="BV64" s="120"/>
      <c r="BW64" s="121"/>
      <c r="BX64" s="120"/>
      <c r="BY64" s="121"/>
      <c r="BZ64" s="120"/>
      <c r="CA64" s="121"/>
      <c r="CB64" s="120"/>
      <c r="CC64" s="121"/>
      <c r="CD64" s="120"/>
      <c r="CE64" s="121"/>
      <c r="CF64" s="120"/>
      <c r="CG64" s="121"/>
      <c r="CH64" s="120"/>
      <c r="CI64" s="121"/>
      <c r="CJ64" s="120"/>
      <c r="CK64" s="121"/>
      <c r="CL64" s="120"/>
      <c r="CM64" s="121"/>
      <c r="CN64" s="120"/>
      <c r="CO64" s="121"/>
      <c r="CQ64" s="76">
        <f t="shared" si="7"/>
        <v>0</v>
      </c>
      <c r="CR64" s="76">
        <f t="shared" si="8"/>
        <v>0</v>
      </c>
    </row>
    <row r="65" spans="1:96">
      <c r="A65" s="132"/>
      <c r="B65" s="15" t="s">
        <v>39</v>
      </c>
      <c r="C65" s="16">
        <v>5980</v>
      </c>
      <c r="D65" s="120"/>
      <c r="E65" s="121"/>
      <c r="F65" s="120"/>
      <c r="G65" s="121"/>
      <c r="H65" s="120"/>
      <c r="I65" s="121"/>
      <c r="J65" s="73"/>
      <c r="K65" s="121"/>
      <c r="L65" s="120"/>
      <c r="M65" s="121"/>
      <c r="N65" s="120"/>
      <c r="O65" s="121"/>
      <c r="P65" s="120"/>
      <c r="Q65" s="121"/>
      <c r="R65" s="120"/>
      <c r="S65" s="121"/>
      <c r="T65" s="120"/>
      <c r="U65" s="121"/>
      <c r="V65" s="120"/>
      <c r="W65" s="121"/>
      <c r="X65" s="120"/>
      <c r="Y65" s="121"/>
      <c r="Z65" s="120"/>
      <c r="AA65" s="121"/>
      <c r="AB65" s="120"/>
      <c r="AC65" s="121"/>
      <c r="AD65" s="120"/>
      <c r="AE65" s="121"/>
      <c r="AF65" s="120"/>
      <c r="AG65" s="121"/>
      <c r="AH65" s="120"/>
      <c r="AI65" s="121"/>
      <c r="AJ65" s="120"/>
      <c r="AK65" s="121"/>
      <c r="AL65" s="120"/>
      <c r="AM65" s="121"/>
      <c r="AN65" s="120"/>
      <c r="AO65" s="121"/>
      <c r="AP65" s="120"/>
      <c r="AQ65" s="121"/>
      <c r="AR65" s="120"/>
      <c r="AS65" s="121"/>
      <c r="AT65" s="120"/>
      <c r="AU65" s="121"/>
      <c r="AV65" s="120"/>
      <c r="AW65" s="121"/>
      <c r="AX65" s="120"/>
      <c r="AY65" s="121"/>
      <c r="AZ65" s="120"/>
      <c r="BA65" s="121"/>
      <c r="BB65" s="120"/>
      <c r="BC65" s="121"/>
      <c r="BD65" s="120"/>
      <c r="BE65" s="121"/>
      <c r="BF65" s="120"/>
      <c r="BG65" s="121"/>
      <c r="BH65" s="120"/>
      <c r="BI65" s="121"/>
      <c r="BJ65" s="120"/>
      <c r="BK65" s="121"/>
      <c r="BL65" s="120"/>
      <c r="BM65" s="121"/>
      <c r="BN65" s="120"/>
      <c r="BO65" s="121"/>
      <c r="BP65" s="120"/>
      <c r="BQ65" s="121"/>
      <c r="BR65" s="120"/>
      <c r="BS65" s="121"/>
      <c r="BT65" s="120"/>
      <c r="BU65" s="121"/>
      <c r="BV65" s="120"/>
      <c r="BW65" s="121"/>
      <c r="BX65" s="120"/>
      <c r="BY65" s="121"/>
      <c r="BZ65" s="120"/>
      <c r="CA65" s="121"/>
      <c r="CB65" s="120"/>
      <c r="CC65" s="121"/>
      <c r="CD65" s="120"/>
      <c r="CE65" s="121"/>
      <c r="CF65" s="120"/>
      <c r="CG65" s="121"/>
      <c r="CH65" s="74"/>
      <c r="CI65" s="121"/>
      <c r="CJ65" s="120"/>
      <c r="CK65" s="121"/>
      <c r="CL65" s="120"/>
      <c r="CM65" s="121"/>
      <c r="CN65" s="120"/>
      <c r="CO65" s="121"/>
      <c r="CQ65" s="76">
        <f t="shared" si="7"/>
        <v>0</v>
      </c>
      <c r="CR65" s="76">
        <f t="shared" si="8"/>
        <v>0</v>
      </c>
    </row>
    <row r="66" spans="1:96">
      <c r="A66" s="132"/>
      <c r="B66" s="15" t="s">
        <v>40</v>
      </c>
      <c r="C66" s="16">
        <v>7080</v>
      </c>
      <c r="D66" s="120"/>
      <c r="E66" s="121"/>
      <c r="F66" s="120"/>
      <c r="G66" s="121"/>
      <c r="H66" s="120"/>
      <c r="I66" s="121"/>
      <c r="J66" s="73"/>
      <c r="K66" s="121"/>
      <c r="L66" s="120"/>
      <c r="M66" s="121"/>
      <c r="N66" s="120"/>
      <c r="O66" s="121"/>
      <c r="P66" s="120"/>
      <c r="Q66" s="121"/>
      <c r="R66" s="120"/>
      <c r="S66" s="121"/>
      <c r="T66" s="120"/>
      <c r="U66" s="121"/>
      <c r="V66" s="120"/>
      <c r="W66" s="121"/>
      <c r="X66" s="120"/>
      <c r="Y66" s="121"/>
      <c r="Z66" s="120"/>
      <c r="AA66" s="121"/>
      <c r="AB66" s="120"/>
      <c r="AC66" s="121"/>
      <c r="AD66" s="120"/>
      <c r="AE66" s="121"/>
      <c r="AF66" s="120"/>
      <c r="AG66" s="121"/>
      <c r="AH66" s="120"/>
      <c r="AI66" s="121"/>
      <c r="AJ66" s="120"/>
      <c r="AK66" s="121"/>
      <c r="AL66" s="120"/>
      <c r="AM66" s="121"/>
      <c r="AN66" s="120"/>
      <c r="AO66" s="121"/>
      <c r="AP66" s="120"/>
      <c r="AQ66" s="121"/>
      <c r="AR66" s="120"/>
      <c r="AS66" s="121"/>
      <c r="AT66" s="120"/>
      <c r="AU66" s="121"/>
      <c r="AV66" s="120"/>
      <c r="AW66" s="121"/>
      <c r="AX66" s="120"/>
      <c r="AY66" s="121"/>
      <c r="AZ66" s="120"/>
      <c r="BA66" s="121"/>
      <c r="BB66" s="120"/>
      <c r="BC66" s="121"/>
      <c r="BD66" s="120"/>
      <c r="BE66" s="121"/>
      <c r="BF66" s="120"/>
      <c r="BG66" s="121"/>
      <c r="BH66" s="120"/>
      <c r="BI66" s="121"/>
      <c r="BJ66" s="120"/>
      <c r="BK66" s="121"/>
      <c r="BL66" s="120"/>
      <c r="BM66" s="121"/>
      <c r="BN66" s="120"/>
      <c r="BO66" s="121"/>
      <c r="BP66" s="120"/>
      <c r="BQ66" s="121"/>
      <c r="BR66" s="120"/>
      <c r="BS66" s="121"/>
      <c r="BT66" s="120"/>
      <c r="BU66" s="121"/>
      <c r="BV66" s="120"/>
      <c r="BW66" s="121"/>
      <c r="BX66" s="120"/>
      <c r="BY66" s="121"/>
      <c r="BZ66" s="120"/>
      <c r="CA66" s="121"/>
      <c r="CB66" s="120"/>
      <c r="CC66" s="121"/>
      <c r="CD66" s="120"/>
      <c r="CE66" s="121"/>
      <c r="CF66" s="120"/>
      <c r="CG66" s="121"/>
      <c r="CH66" s="74"/>
      <c r="CI66" s="121"/>
      <c r="CJ66" s="120"/>
      <c r="CK66" s="121"/>
      <c r="CL66" s="120"/>
      <c r="CM66" s="121"/>
      <c r="CN66" s="120"/>
      <c r="CO66" s="121"/>
      <c r="CQ66" s="76">
        <f t="shared" si="7"/>
        <v>0</v>
      </c>
      <c r="CR66" s="76">
        <f t="shared" si="8"/>
        <v>0</v>
      </c>
    </row>
    <row r="67" spans="1:96">
      <c r="A67" s="132"/>
      <c r="B67" s="15" t="s">
        <v>41</v>
      </c>
      <c r="C67" s="16">
        <v>8891</v>
      </c>
      <c r="D67" s="73"/>
      <c r="E67" s="121"/>
      <c r="F67" s="120"/>
      <c r="G67" s="121"/>
      <c r="H67" s="120"/>
      <c r="I67" s="121"/>
      <c r="J67" s="120"/>
      <c r="K67" s="121"/>
      <c r="L67" s="120"/>
      <c r="M67" s="121"/>
      <c r="N67" s="120"/>
      <c r="O67" s="121"/>
      <c r="P67" s="120"/>
      <c r="Q67" s="121"/>
      <c r="R67" s="120"/>
      <c r="S67" s="121"/>
      <c r="T67" s="120"/>
      <c r="U67" s="121"/>
      <c r="V67" s="120"/>
      <c r="W67" s="121"/>
      <c r="X67" s="120"/>
      <c r="Y67" s="121"/>
      <c r="Z67" s="120"/>
      <c r="AA67" s="121"/>
      <c r="AB67" s="120"/>
      <c r="AC67" s="121"/>
      <c r="AD67" s="73"/>
      <c r="AE67" s="121"/>
      <c r="AF67" s="120"/>
      <c r="AG67" s="121"/>
      <c r="AH67" s="120"/>
      <c r="AI67" s="121"/>
      <c r="AJ67" s="120"/>
      <c r="AK67" s="121"/>
      <c r="AL67" s="120"/>
      <c r="AM67" s="121"/>
      <c r="AN67" s="120"/>
      <c r="AO67" s="121"/>
      <c r="AP67" s="120"/>
      <c r="AQ67" s="121"/>
      <c r="AR67" s="120"/>
      <c r="AS67" s="121"/>
      <c r="AT67" s="120"/>
      <c r="AU67" s="121"/>
      <c r="AV67" s="120"/>
      <c r="AW67" s="121"/>
      <c r="AX67" s="120"/>
      <c r="AY67" s="121"/>
      <c r="AZ67" s="120"/>
      <c r="BA67" s="121"/>
      <c r="BB67" s="120"/>
      <c r="BC67" s="121"/>
      <c r="BD67" s="120"/>
      <c r="BE67" s="121"/>
      <c r="BF67" s="120"/>
      <c r="BG67" s="121"/>
      <c r="BH67" s="120"/>
      <c r="BI67" s="121"/>
      <c r="BJ67" s="120"/>
      <c r="BK67" s="121"/>
      <c r="BL67" s="120"/>
      <c r="BM67" s="121"/>
      <c r="BN67" s="120"/>
      <c r="BO67" s="121"/>
      <c r="BP67" s="120"/>
      <c r="BQ67" s="121"/>
      <c r="BR67" s="120"/>
      <c r="BS67" s="121"/>
      <c r="BT67" s="120"/>
      <c r="BU67" s="121"/>
      <c r="BV67" s="120"/>
      <c r="BW67" s="121"/>
      <c r="BX67" s="120"/>
      <c r="BY67" s="121"/>
      <c r="BZ67" s="120"/>
      <c r="CA67" s="121"/>
      <c r="CB67" s="74"/>
      <c r="CC67" s="121"/>
      <c r="CD67" s="74"/>
      <c r="CE67" s="121"/>
      <c r="CF67" s="120"/>
      <c r="CG67" s="121"/>
      <c r="CH67" s="120"/>
      <c r="CI67" s="121"/>
      <c r="CJ67" s="120"/>
      <c r="CK67" s="121"/>
      <c r="CL67" s="120"/>
      <c r="CM67" s="121"/>
      <c r="CN67" s="120"/>
      <c r="CO67" s="121"/>
      <c r="CQ67" s="76">
        <f t="shared" si="7"/>
        <v>0</v>
      </c>
      <c r="CR67" s="76">
        <f t="shared" si="8"/>
        <v>0</v>
      </c>
    </row>
    <row r="68" spans="1:96">
      <c r="A68" s="132"/>
      <c r="B68" s="15" t="s">
        <v>42</v>
      </c>
      <c r="C68" s="16" t="s">
        <v>43</v>
      </c>
      <c r="D68" s="120"/>
      <c r="E68" s="121"/>
      <c r="F68" s="120"/>
      <c r="G68" s="121"/>
      <c r="H68" s="120"/>
      <c r="I68" s="121"/>
      <c r="J68" s="73"/>
      <c r="K68" s="121"/>
      <c r="L68" s="120"/>
      <c r="M68" s="121"/>
      <c r="N68" s="120"/>
      <c r="O68" s="121"/>
      <c r="P68" s="120"/>
      <c r="Q68" s="121"/>
      <c r="R68" s="120"/>
      <c r="S68" s="121"/>
      <c r="T68" s="120"/>
      <c r="U68" s="121"/>
      <c r="V68" s="120"/>
      <c r="W68" s="121"/>
      <c r="X68" s="120"/>
      <c r="Y68" s="121"/>
      <c r="Z68" s="120"/>
      <c r="AA68" s="121"/>
      <c r="AB68" s="120"/>
      <c r="AC68" s="121"/>
      <c r="AD68" s="73"/>
      <c r="AE68" s="121"/>
      <c r="AF68" s="120"/>
      <c r="AG68" s="121"/>
      <c r="AH68" s="120"/>
      <c r="AI68" s="121"/>
      <c r="AJ68" s="120"/>
      <c r="AK68" s="121"/>
      <c r="AL68" s="120"/>
      <c r="AM68" s="121"/>
      <c r="AN68" s="120"/>
      <c r="AO68" s="121"/>
      <c r="AP68" s="120"/>
      <c r="AQ68" s="121"/>
      <c r="AR68" s="120"/>
      <c r="AS68" s="121"/>
      <c r="AT68" s="74"/>
      <c r="AU68" s="121"/>
      <c r="AV68" s="120"/>
      <c r="AW68" s="121"/>
      <c r="AX68" s="120"/>
      <c r="AY68" s="121"/>
      <c r="AZ68" s="120"/>
      <c r="BA68" s="121"/>
      <c r="BB68" s="74"/>
      <c r="BC68" s="121"/>
      <c r="BD68" s="120"/>
      <c r="BE68" s="121"/>
      <c r="BF68" s="120"/>
      <c r="BG68" s="121"/>
      <c r="BH68" s="120"/>
      <c r="BI68" s="121"/>
      <c r="BJ68" s="120"/>
      <c r="BK68" s="121"/>
      <c r="BL68" s="120"/>
      <c r="BM68" s="121"/>
      <c r="BN68" s="120"/>
      <c r="BO68" s="121"/>
      <c r="BP68" s="120"/>
      <c r="BQ68" s="121"/>
      <c r="BR68" s="120"/>
      <c r="BS68" s="121"/>
      <c r="BT68" s="120"/>
      <c r="BU68" s="121"/>
      <c r="BV68" s="120"/>
      <c r="BW68" s="121"/>
      <c r="BX68" s="120"/>
      <c r="BY68" s="121"/>
      <c r="BZ68" s="120"/>
      <c r="CA68" s="121"/>
      <c r="CB68" s="120"/>
      <c r="CC68" s="121"/>
      <c r="CD68" s="120"/>
      <c r="CE68" s="121"/>
      <c r="CF68" s="120"/>
      <c r="CG68" s="121"/>
      <c r="CH68" s="74"/>
      <c r="CI68" s="121"/>
      <c r="CJ68" s="120"/>
      <c r="CK68" s="121"/>
      <c r="CL68" s="120"/>
      <c r="CM68" s="121"/>
      <c r="CN68" s="120"/>
      <c r="CO68" s="121"/>
      <c r="CQ68" s="76">
        <f t="shared" si="7"/>
        <v>0</v>
      </c>
      <c r="CR68" s="76">
        <f t="shared" si="8"/>
        <v>0</v>
      </c>
    </row>
    <row r="69" spans="1:96">
      <c r="A69" s="132"/>
      <c r="B69" s="15"/>
      <c r="C69" s="16">
        <v>7191</v>
      </c>
      <c r="D69" s="120"/>
      <c r="E69" s="121"/>
      <c r="F69" s="120"/>
      <c r="G69" s="121"/>
      <c r="H69" s="120"/>
      <c r="I69" s="121"/>
      <c r="J69" s="73"/>
      <c r="K69" s="121"/>
      <c r="L69" s="120"/>
      <c r="M69" s="121"/>
      <c r="N69" s="120"/>
      <c r="O69" s="121"/>
      <c r="P69" s="120"/>
      <c r="Q69" s="121"/>
      <c r="R69" s="120"/>
      <c r="S69" s="121"/>
      <c r="T69" s="120"/>
      <c r="U69" s="121"/>
      <c r="V69" s="120"/>
      <c r="W69" s="121"/>
      <c r="X69" s="120"/>
      <c r="Y69" s="121"/>
      <c r="Z69" s="120"/>
      <c r="AA69" s="121"/>
      <c r="AB69" s="120"/>
      <c r="AC69" s="121"/>
      <c r="AD69" s="120"/>
      <c r="AE69" s="121"/>
      <c r="AF69" s="120"/>
      <c r="AG69" s="121"/>
      <c r="AH69" s="120"/>
      <c r="AI69" s="121"/>
      <c r="AJ69" s="74"/>
      <c r="AK69" s="121"/>
      <c r="AL69" s="120"/>
      <c r="AM69" s="121"/>
      <c r="AN69" s="120"/>
      <c r="AO69" s="121"/>
      <c r="AP69" s="120"/>
      <c r="AQ69" s="121"/>
      <c r="AR69" s="120"/>
      <c r="AS69" s="121"/>
      <c r="AT69" s="120"/>
      <c r="AU69" s="121"/>
      <c r="AV69" s="120"/>
      <c r="AW69" s="121"/>
      <c r="AX69" s="120"/>
      <c r="AY69" s="121"/>
      <c r="AZ69" s="120"/>
      <c r="BA69" s="121"/>
      <c r="BB69" s="74"/>
      <c r="BC69" s="121"/>
      <c r="BD69" s="120"/>
      <c r="BE69" s="121"/>
      <c r="BF69" s="74"/>
      <c r="BG69" s="121"/>
      <c r="BH69" s="74"/>
      <c r="BI69" s="121"/>
      <c r="BJ69" s="120"/>
      <c r="BK69" s="121"/>
      <c r="BL69" s="74"/>
      <c r="BM69" s="121"/>
      <c r="BN69" s="120"/>
      <c r="BO69" s="121"/>
      <c r="BP69" s="120"/>
      <c r="BQ69" s="121"/>
      <c r="BR69" s="120"/>
      <c r="BS69" s="121"/>
      <c r="BT69" s="120"/>
      <c r="BU69" s="121"/>
      <c r="BV69" s="120"/>
      <c r="BW69" s="121"/>
      <c r="BX69" s="74"/>
      <c r="BY69" s="121"/>
      <c r="BZ69" s="74"/>
      <c r="CA69" s="121"/>
      <c r="CB69" s="120"/>
      <c r="CC69" s="121"/>
      <c r="CD69" s="120"/>
      <c r="CE69" s="121"/>
      <c r="CF69" s="120"/>
      <c r="CG69" s="121"/>
      <c r="CH69" s="74"/>
      <c r="CI69" s="121"/>
      <c r="CJ69" s="120"/>
      <c r="CK69" s="121"/>
      <c r="CL69" s="120"/>
      <c r="CM69" s="121"/>
      <c r="CN69" s="120"/>
      <c r="CO69" s="121"/>
      <c r="CQ69" s="76">
        <f t="shared" si="7"/>
        <v>0</v>
      </c>
      <c r="CR69" s="76">
        <f t="shared" si="8"/>
        <v>0</v>
      </c>
    </row>
    <row r="70" spans="1:96">
      <c r="A70" s="132"/>
      <c r="B70" s="15" t="s">
        <v>58</v>
      </c>
      <c r="C70" s="16">
        <v>9591</v>
      </c>
      <c r="D70" s="120"/>
      <c r="E70" s="121"/>
      <c r="F70" s="120"/>
      <c r="G70" s="121"/>
      <c r="H70" s="120"/>
      <c r="I70" s="121"/>
      <c r="J70" s="120"/>
      <c r="K70" s="121"/>
      <c r="L70" s="120"/>
      <c r="M70" s="121"/>
      <c r="N70" s="120"/>
      <c r="O70" s="121"/>
      <c r="P70" s="120"/>
      <c r="Q70" s="121"/>
      <c r="R70" s="120"/>
      <c r="S70" s="121"/>
      <c r="T70" s="120"/>
      <c r="U70" s="121"/>
      <c r="V70" s="120"/>
      <c r="W70" s="121"/>
      <c r="X70" s="120"/>
      <c r="Y70" s="121"/>
      <c r="Z70" s="120"/>
      <c r="AA70" s="121"/>
      <c r="AB70" s="120"/>
      <c r="AC70" s="121"/>
      <c r="AD70" s="120"/>
      <c r="AE70" s="121"/>
      <c r="AF70" s="120"/>
      <c r="AG70" s="121"/>
      <c r="AH70" s="120"/>
      <c r="AI70" s="121"/>
      <c r="AJ70" s="120"/>
      <c r="AK70" s="121"/>
      <c r="AL70" s="120"/>
      <c r="AM70" s="121"/>
      <c r="AN70" s="120"/>
      <c r="AO70" s="121"/>
      <c r="AP70" s="120"/>
      <c r="AQ70" s="121"/>
      <c r="AR70" s="120"/>
      <c r="AS70" s="121"/>
      <c r="AT70" s="120"/>
      <c r="AU70" s="121"/>
      <c r="AV70" s="120"/>
      <c r="AW70" s="121"/>
      <c r="AX70" s="120"/>
      <c r="AY70" s="121"/>
      <c r="AZ70" s="120"/>
      <c r="BA70" s="121"/>
      <c r="BB70" s="120"/>
      <c r="BC70" s="121"/>
      <c r="BD70" s="120"/>
      <c r="BE70" s="121"/>
      <c r="BF70" s="120"/>
      <c r="BG70" s="121"/>
      <c r="BH70" s="120"/>
      <c r="BI70" s="121"/>
      <c r="BJ70" s="120"/>
      <c r="BK70" s="121"/>
      <c r="BL70" s="120"/>
      <c r="BM70" s="121"/>
      <c r="BN70" s="120"/>
      <c r="BO70" s="121"/>
      <c r="BP70" s="120"/>
      <c r="BQ70" s="121"/>
      <c r="BR70" s="120"/>
      <c r="BS70" s="121"/>
      <c r="BT70" s="120"/>
      <c r="BU70" s="121"/>
      <c r="BV70" s="120"/>
      <c r="BW70" s="121"/>
      <c r="BX70" s="120"/>
      <c r="BY70" s="121"/>
      <c r="BZ70" s="120"/>
      <c r="CA70" s="121"/>
      <c r="CB70" s="120"/>
      <c r="CC70" s="121"/>
      <c r="CD70" s="120"/>
      <c r="CE70" s="121"/>
      <c r="CF70" s="120"/>
      <c r="CG70" s="121"/>
      <c r="CH70" s="120"/>
      <c r="CI70" s="121"/>
      <c r="CJ70" s="120"/>
      <c r="CK70" s="121"/>
      <c r="CL70" s="120"/>
      <c r="CM70" s="121"/>
      <c r="CN70" s="120"/>
      <c r="CO70" s="121"/>
      <c r="CQ70" s="76">
        <f t="shared" si="7"/>
        <v>0</v>
      </c>
      <c r="CR70" s="76">
        <f t="shared" si="8"/>
        <v>0</v>
      </c>
    </row>
    <row r="71" spans="1:96" ht="15.75" thickBot="1">
      <c r="A71" s="133"/>
      <c r="B71" s="19" t="s">
        <v>44</v>
      </c>
      <c r="C71" s="20" t="s">
        <v>45</v>
      </c>
      <c r="D71" s="124"/>
      <c r="E71" s="125"/>
      <c r="F71" s="124"/>
      <c r="G71" s="125"/>
      <c r="H71" s="124"/>
      <c r="I71" s="125"/>
      <c r="J71" s="124"/>
      <c r="K71" s="125"/>
      <c r="L71" s="124"/>
      <c r="M71" s="125"/>
      <c r="N71" s="124"/>
      <c r="O71" s="125"/>
      <c r="P71" s="124"/>
      <c r="Q71" s="125"/>
      <c r="R71" s="124"/>
      <c r="S71" s="125"/>
      <c r="T71" s="124"/>
      <c r="U71" s="125"/>
      <c r="V71" s="124"/>
      <c r="W71" s="125"/>
      <c r="X71" s="124"/>
      <c r="Y71" s="125"/>
      <c r="Z71" s="124"/>
      <c r="AA71" s="125"/>
      <c r="AB71" s="124"/>
      <c r="AC71" s="125"/>
      <c r="AD71" s="124"/>
      <c r="AE71" s="125"/>
      <c r="AF71" s="124"/>
      <c r="AG71" s="125"/>
      <c r="AH71" s="124"/>
      <c r="AI71" s="125"/>
      <c r="AJ71" s="124"/>
      <c r="AK71" s="125"/>
      <c r="AL71" s="124"/>
      <c r="AM71" s="125"/>
      <c r="AN71" s="124"/>
      <c r="AO71" s="125"/>
      <c r="AP71" s="124"/>
      <c r="AQ71" s="125"/>
      <c r="AR71" s="124"/>
      <c r="AS71" s="125"/>
      <c r="AT71" s="124"/>
      <c r="AU71" s="125"/>
      <c r="AV71" s="124"/>
      <c r="AW71" s="125"/>
      <c r="AX71" s="124"/>
      <c r="AY71" s="125"/>
      <c r="AZ71" s="124"/>
      <c r="BA71" s="125"/>
      <c r="BB71" s="124"/>
      <c r="BC71" s="125"/>
      <c r="BD71" s="124"/>
      <c r="BE71" s="125"/>
      <c r="BF71" s="124"/>
      <c r="BG71" s="125"/>
      <c r="BH71" s="124"/>
      <c r="BI71" s="125"/>
      <c r="BJ71" s="124"/>
      <c r="BK71" s="125"/>
      <c r="BL71" s="124"/>
      <c r="BM71" s="125"/>
      <c r="BN71" s="124"/>
      <c r="BO71" s="125"/>
      <c r="BP71" s="124"/>
      <c r="BQ71" s="125"/>
      <c r="BR71" s="124"/>
      <c r="BS71" s="125"/>
      <c r="BT71" s="124"/>
      <c r="BU71" s="125"/>
      <c r="BV71" s="124"/>
      <c r="BW71" s="125"/>
      <c r="BX71" s="124"/>
      <c r="BY71" s="125"/>
      <c r="BZ71" s="124"/>
      <c r="CA71" s="125"/>
      <c r="CB71" s="124"/>
      <c r="CC71" s="125"/>
      <c r="CD71" s="124"/>
      <c r="CE71" s="125"/>
      <c r="CF71" s="124"/>
      <c r="CG71" s="125"/>
      <c r="CH71" s="124"/>
      <c r="CI71" s="125"/>
      <c r="CJ71" s="124"/>
      <c r="CK71" s="125"/>
      <c r="CL71" s="124"/>
      <c r="CM71" s="125"/>
      <c r="CN71" s="124"/>
      <c r="CO71" s="125"/>
      <c r="CQ71" s="85">
        <f t="shared" si="7"/>
        <v>0</v>
      </c>
      <c r="CR71" s="85">
        <f t="shared" si="8"/>
        <v>0</v>
      </c>
    </row>
    <row r="72" spans="1:96" ht="15.75" thickBot="1">
      <c r="A72" s="24" t="s">
        <v>46</v>
      </c>
      <c r="B72" s="25"/>
      <c r="C72" s="26"/>
      <c r="D72" s="86"/>
      <c r="E72" s="87"/>
      <c r="F72" s="86"/>
      <c r="G72" s="87"/>
      <c r="H72" s="86"/>
      <c r="I72" s="87"/>
      <c r="J72" s="86"/>
      <c r="K72" s="87"/>
      <c r="L72" s="86"/>
      <c r="M72" s="87"/>
      <c r="N72" s="86"/>
      <c r="O72" s="87"/>
      <c r="P72" s="86"/>
      <c r="Q72" s="87"/>
      <c r="R72" s="86"/>
      <c r="S72" s="87"/>
      <c r="T72" s="86"/>
      <c r="U72" s="87"/>
      <c r="V72" s="86"/>
      <c r="W72" s="87"/>
      <c r="X72" s="86"/>
      <c r="Y72" s="87"/>
      <c r="Z72" s="86"/>
      <c r="AA72" s="87"/>
      <c r="AB72" s="86"/>
      <c r="AC72" s="87"/>
      <c r="AD72" s="86"/>
      <c r="AE72" s="87"/>
      <c r="AF72" s="86"/>
      <c r="AG72" s="87"/>
      <c r="AH72" s="86"/>
      <c r="AI72" s="87"/>
      <c r="AJ72" s="86"/>
      <c r="AK72" s="87"/>
      <c r="AL72" s="86"/>
      <c r="AM72" s="87"/>
      <c r="AN72" s="86"/>
      <c r="AO72" s="87"/>
      <c r="AP72" s="86"/>
      <c r="AQ72" s="87"/>
      <c r="AR72" s="86"/>
      <c r="AS72" s="87"/>
      <c r="AT72" s="86"/>
      <c r="AU72" s="87"/>
      <c r="AV72" s="86"/>
      <c r="AW72" s="87"/>
      <c r="AX72" s="86"/>
      <c r="AY72" s="87"/>
      <c r="AZ72" s="86"/>
      <c r="BA72" s="87"/>
      <c r="BB72" s="86"/>
      <c r="BC72" s="87"/>
      <c r="BD72" s="86"/>
      <c r="BE72" s="87"/>
      <c r="BF72" s="86"/>
      <c r="BG72" s="87"/>
      <c r="BH72" s="86"/>
      <c r="BI72" s="87"/>
      <c r="BJ72" s="86"/>
      <c r="BK72" s="87"/>
      <c r="BL72" s="86"/>
      <c r="BM72" s="87"/>
      <c r="BN72" s="86"/>
      <c r="BO72" s="87"/>
      <c r="BP72" s="86"/>
      <c r="BQ72" s="87"/>
      <c r="BR72" s="86"/>
      <c r="BS72" s="87"/>
      <c r="BT72" s="86"/>
      <c r="BU72" s="87"/>
      <c r="BV72" s="86"/>
      <c r="BW72" s="87"/>
      <c r="BX72" s="86"/>
      <c r="BY72" s="87"/>
      <c r="BZ72" s="86"/>
      <c r="CA72" s="87"/>
      <c r="CB72" s="86"/>
      <c r="CC72" s="87"/>
      <c r="CD72" s="86"/>
      <c r="CE72" s="87"/>
      <c r="CF72" s="86"/>
      <c r="CG72" s="87"/>
      <c r="CH72" s="86"/>
      <c r="CI72" s="87"/>
      <c r="CJ72" s="86"/>
      <c r="CK72" s="87"/>
      <c r="CL72" s="86"/>
      <c r="CM72" s="87"/>
      <c r="CN72" s="86"/>
      <c r="CO72" s="87"/>
      <c r="CQ72" s="86">
        <f>SUM(CQ59:CQ71)</f>
        <v>0</v>
      </c>
      <c r="CR72" s="86">
        <f>SUM(CR59:CR71)</f>
        <v>0</v>
      </c>
    </row>
  </sheetData>
  <sheetProtection password="CAFB" sheet="1" objects="1" scenarios="1"/>
  <mergeCells count="4">
    <mergeCell ref="A2:A19"/>
    <mergeCell ref="A21:A33"/>
    <mergeCell ref="A40:A57"/>
    <mergeCell ref="A59:A71"/>
  </mergeCells>
  <printOptions horizontalCentered="1" verticalCentered="1"/>
  <pageMargins left="0" right="0" top="0" bottom="0" header="0.31496062992125984" footer="0.31496062992125984"/>
  <pageSetup paperSize="8" scale="47" orientation="landscape" r:id="rId1"/>
  <ignoredErrors>
    <ignoredError sqref="CQ58 CR5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>
    <pageSetUpPr fitToPage="1"/>
  </sheetPr>
  <dimension ref="A1:AF72"/>
  <sheetViews>
    <sheetView showZeros="0" zoomScale="75" zoomScaleNormal="75" workbookViewId="0">
      <pane xSplit="3" ySplit="1" topLeftCell="H2" activePane="bottomRight" state="frozen"/>
      <selection pane="topRight" activeCell="D1" sqref="D1"/>
      <selection pane="bottomLeft" activeCell="A3" sqref="A3"/>
      <selection pane="bottomRight" activeCell="I36" sqref="I36"/>
    </sheetView>
  </sheetViews>
  <sheetFormatPr defaultRowHeight="15"/>
  <cols>
    <col min="1" max="3" width="9.140625" style="2"/>
    <col min="4" max="29" width="14" style="2" customWidth="1"/>
    <col min="30" max="30" width="10.28515625" style="2" bestFit="1" customWidth="1"/>
    <col min="31" max="32" width="14.42578125" style="2" customWidth="1"/>
    <col min="33" max="33" width="10.28515625" style="2" bestFit="1" customWidth="1"/>
    <col min="34" max="34" width="12.28515625" style="2" bestFit="1" customWidth="1"/>
    <col min="35" max="35" width="12.85546875" style="2" bestFit="1" customWidth="1"/>
    <col min="36" max="16384" width="9.140625" style="2"/>
  </cols>
  <sheetData>
    <row r="1" spans="1:29" ht="51.75" thickBot="1">
      <c r="A1" s="52" t="s">
        <v>72</v>
      </c>
      <c r="B1" s="53" t="s">
        <v>1</v>
      </c>
      <c r="C1" s="54" t="s">
        <v>2</v>
      </c>
      <c r="D1" s="55" t="s">
        <v>201</v>
      </c>
      <c r="E1" s="56" t="s">
        <v>73</v>
      </c>
      <c r="F1" s="55" t="s">
        <v>202</v>
      </c>
      <c r="G1" s="56" t="s">
        <v>73</v>
      </c>
      <c r="H1" s="57" t="s">
        <v>203</v>
      </c>
      <c r="I1" s="56" t="s">
        <v>73</v>
      </c>
      <c r="J1" s="57" t="s">
        <v>75</v>
      </c>
      <c r="K1" s="56" t="s">
        <v>73</v>
      </c>
      <c r="L1" s="57" t="s">
        <v>204</v>
      </c>
      <c r="M1" s="56" t="s">
        <v>73</v>
      </c>
      <c r="N1" s="57" t="s">
        <v>205</v>
      </c>
      <c r="O1" s="56" t="s">
        <v>73</v>
      </c>
      <c r="P1" s="57" t="s">
        <v>206</v>
      </c>
      <c r="Q1" s="56" t="s">
        <v>73</v>
      </c>
      <c r="R1" s="57" t="s">
        <v>207</v>
      </c>
      <c r="S1" s="56" t="s">
        <v>73</v>
      </c>
      <c r="T1" s="57" t="s">
        <v>208</v>
      </c>
      <c r="U1" s="56" t="s">
        <v>73</v>
      </c>
      <c r="V1" s="57" t="s">
        <v>200</v>
      </c>
      <c r="W1" s="56" t="s">
        <v>73</v>
      </c>
      <c r="X1" s="57" t="s">
        <v>209</v>
      </c>
      <c r="Y1" s="56" t="s">
        <v>73</v>
      </c>
      <c r="Z1" s="57" t="s">
        <v>210</v>
      </c>
      <c r="AA1" s="56" t="s">
        <v>73</v>
      </c>
      <c r="AB1" s="57" t="s">
        <v>211</v>
      </c>
      <c r="AC1" s="56" t="s">
        <v>73</v>
      </c>
    </row>
    <row r="2" spans="1:29">
      <c r="A2" s="132" t="s">
        <v>16</v>
      </c>
      <c r="B2" s="5" t="s">
        <v>17</v>
      </c>
      <c r="C2" s="6">
        <v>1067</v>
      </c>
      <c r="D2" s="95">
        <v>19</v>
      </c>
      <c r="E2" s="96">
        <v>-4</v>
      </c>
      <c r="F2" s="95">
        <v>0</v>
      </c>
      <c r="G2" s="96">
        <v>0</v>
      </c>
      <c r="H2" s="95">
        <v>0</v>
      </c>
      <c r="I2" s="96">
        <v>0</v>
      </c>
      <c r="J2" s="97">
        <v>0</v>
      </c>
      <c r="K2" s="96">
        <v>0</v>
      </c>
      <c r="L2" s="95">
        <v>0</v>
      </c>
      <c r="M2" s="96">
        <v>0</v>
      </c>
      <c r="N2" s="95">
        <v>0</v>
      </c>
      <c r="O2" s="96">
        <v>0</v>
      </c>
      <c r="P2" s="95">
        <v>19</v>
      </c>
      <c r="Q2" s="96">
        <v>-4</v>
      </c>
      <c r="R2" s="95">
        <v>0</v>
      </c>
      <c r="S2" s="96">
        <v>0</v>
      </c>
      <c r="T2" s="95">
        <v>19</v>
      </c>
      <c r="U2" s="96">
        <v>-4</v>
      </c>
      <c r="V2" s="95">
        <v>0</v>
      </c>
      <c r="W2" s="96">
        <v>0</v>
      </c>
      <c r="X2" s="95">
        <v>19</v>
      </c>
      <c r="Y2" s="96">
        <v>-4</v>
      </c>
      <c r="Z2" s="95">
        <v>19</v>
      </c>
      <c r="AA2" s="96">
        <v>-4</v>
      </c>
      <c r="AB2" s="95">
        <v>0</v>
      </c>
      <c r="AC2" s="96">
        <v>0</v>
      </c>
    </row>
    <row r="3" spans="1:29">
      <c r="A3" s="132"/>
      <c r="B3" s="11" t="s">
        <v>18</v>
      </c>
      <c r="C3" s="12" t="s">
        <v>19</v>
      </c>
      <c r="D3" s="98">
        <v>20</v>
      </c>
      <c r="E3" s="99">
        <v>-8</v>
      </c>
      <c r="F3" s="98">
        <v>0</v>
      </c>
      <c r="G3" s="99">
        <v>0</v>
      </c>
      <c r="H3" s="98">
        <v>0</v>
      </c>
      <c r="I3" s="99">
        <v>0</v>
      </c>
      <c r="J3" s="100">
        <v>0</v>
      </c>
      <c r="K3" s="99">
        <v>0</v>
      </c>
      <c r="L3" s="98">
        <v>0</v>
      </c>
      <c r="M3" s="99">
        <v>0</v>
      </c>
      <c r="N3" s="98">
        <v>0</v>
      </c>
      <c r="O3" s="99">
        <v>0</v>
      </c>
      <c r="P3" s="98">
        <v>20</v>
      </c>
      <c r="Q3" s="99">
        <v>-8</v>
      </c>
      <c r="R3" s="98">
        <v>0</v>
      </c>
      <c r="S3" s="99">
        <v>0</v>
      </c>
      <c r="T3" s="98">
        <v>20</v>
      </c>
      <c r="U3" s="99">
        <v>-8</v>
      </c>
      <c r="V3" s="98">
        <v>0</v>
      </c>
      <c r="W3" s="99">
        <v>0</v>
      </c>
      <c r="X3" s="98">
        <v>20</v>
      </c>
      <c r="Y3" s="99">
        <v>-8</v>
      </c>
      <c r="Z3" s="98">
        <v>20</v>
      </c>
      <c r="AA3" s="99">
        <v>-8</v>
      </c>
      <c r="AB3" s="98">
        <v>0</v>
      </c>
      <c r="AC3" s="99">
        <v>0</v>
      </c>
    </row>
    <row r="4" spans="1:29">
      <c r="A4" s="132"/>
      <c r="B4" s="11" t="s">
        <v>22</v>
      </c>
      <c r="C4" s="12">
        <v>2006</v>
      </c>
      <c r="D4" s="98">
        <v>0</v>
      </c>
      <c r="E4" s="99">
        <v>0</v>
      </c>
      <c r="F4" s="98">
        <v>0</v>
      </c>
      <c r="G4" s="99">
        <v>0</v>
      </c>
      <c r="H4" s="98">
        <v>0</v>
      </c>
      <c r="I4" s="99">
        <v>0</v>
      </c>
      <c r="J4" s="100">
        <v>0</v>
      </c>
      <c r="K4" s="99">
        <v>0</v>
      </c>
      <c r="L4" s="98">
        <v>0</v>
      </c>
      <c r="M4" s="99">
        <v>0</v>
      </c>
      <c r="N4" s="98">
        <v>0</v>
      </c>
      <c r="O4" s="99">
        <v>0</v>
      </c>
      <c r="P4" s="98">
        <v>0</v>
      </c>
      <c r="Q4" s="99">
        <v>0</v>
      </c>
      <c r="R4" s="98">
        <v>0</v>
      </c>
      <c r="S4" s="99">
        <v>0</v>
      </c>
      <c r="T4" s="98">
        <v>0</v>
      </c>
      <c r="U4" s="99">
        <v>0</v>
      </c>
      <c r="V4" s="98">
        <v>0</v>
      </c>
      <c r="W4" s="99">
        <v>0</v>
      </c>
      <c r="X4" s="98">
        <v>0</v>
      </c>
      <c r="Y4" s="99">
        <v>0</v>
      </c>
      <c r="Z4" s="98">
        <v>0</v>
      </c>
      <c r="AA4" s="99">
        <v>0</v>
      </c>
      <c r="AB4" s="98">
        <v>0</v>
      </c>
      <c r="AC4" s="99">
        <v>0</v>
      </c>
    </row>
    <row r="5" spans="1:29">
      <c r="A5" s="132"/>
      <c r="B5" s="11" t="s">
        <v>53</v>
      </c>
      <c r="C5" s="12">
        <v>2007</v>
      </c>
      <c r="D5" s="98">
        <v>0</v>
      </c>
      <c r="E5" s="99">
        <v>0</v>
      </c>
      <c r="F5" s="98">
        <v>0</v>
      </c>
      <c r="G5" s="99">
        <v>0</v>
      </c>
      <c r="H5" s="98">
        <v>0</v>
      </c>
      <c r="I5" s="99">
        <v>0</v>
      </c>
      <c r="J5" s="101">
        <v>0</v>
      </c>
      <c r="K5" s="99">
        <v>0</v>
      </c>
      <c r="L5" s="98">
        <v>0</v>
      </c>
      <c r="M5" s="99">
        <v>0</v>
      </c>
      <c r="N5" s="98">
        <v>0</v>
      </c>
      <c r="O5" s="99">
        <v>0</v>
      </c>
      <c r="P5" s="98">
        <v>0</v>
      </c>
      <c r="Q5" s="99">
        <v>0</v>
      </c>
      <c r="R5" s="98">
        <v>0</v>
      </c>
      <c r="S5" s="99">
        <v>0</v>
      </c>
      <c r="T5" s="98">
        <v>0</v>
      </c>
      <c r="U5" s="99">
        <v>0</v>
      </c>
      <c r="V5" s="98">
        <v>0</v>
      </c>
      <c r="W5" s="99">
        <v>0</v>
      </c>
      <c r="X5" s="98">
        <v>0</v>
      </c>
      <c r="Y5" s="99">
        <v>0</v>
      </c>
      <c r="Z5" s="98">
        <v>0</v>
      </c>
      <c r="AA5" s="99">
        <v>0</v>
      </c>
      <c r="AB5" s="98">
        <v>0</v>
      </c>
      <c r="AC5" s="99">
        <v>0</v>
      </c>
    </row>
    <row r="6" spans="1:29">
      <c r="A6" s="132"/>
      <c r="B6" s="11" t="s">
        <v>23</v>
      </c>
      <c r="C6" s="12">
        <v>2017</v>
      </c>
      <c r="D6" s="98">
        <v>0</v>
      </c>
      <c r="E6" s="99">
        <v>0</v>
      </c>
      <c r="F6" s="98">
        <v>0</v>
      </c>
      <c r="G6" s="99">
        <v>0</v>
      </c>
      <c r="H6" s="98">
        <v>0</v>
      </c>
      <c r="I6" s="99">
        <v>0</v>
      </c>
      <c r="J6" s="101">
        <v>0</v>
      </c>
      <c r="K6" s="99">
        <v>0</v>
      </c>
      <c r="L6" s="98">
        <v>0</v>
      </c>
      <c r="M6" s="99">
        <v>0</v>
      </c>
      <c r="N6" s="98">
        <v>0</v>
      </c>
      <c r="O6" s="99">
        <v>0</v>
      </c>
      <c r="P6" s="98">
        <v>0</v>
      </c>
      <c r="Q6" s="99">
        <v>0</v>
      </c>
      <c r="R6" s="98">
        <v>0</v>
      </c>
      <c r="S6" s="99">
        <v>0</v>
      </c>
      <c r="T6" s="98">
        <v>0</v>
      </c>
      <c r="U6" s="99">
        <v>0</v>
      </c>
      <c r="V6" s="98">
        <v>0</v>
      </c>
      <c r="W6" s="99">
        <v>0</v>
      </c>
      <c r="X6" s="98">
        <v>0</v>
      </c>
      <c r="Y6" s="99">
        <v>0</v>
      </c>
      <c r="Z6" s="98">
        <v>0</v>
      </c>
      <c r="AA6" s="99">
        <v>0</v>
      </c>
      <c r="AB6" s="98">
        <v>0</v>
      </c>
      <c r="AC6" s="99">
        <v>0</v>
      </c>
    </row>
    <row r="7" spans="1:29">
      <c r="A7" s="132"/>
      <c r="B7" s="11" t="s">
        <v>21</v>
      </c>
      <c r="C7" s="12">
        <v>1937</v>
      </c>
      <c r="D7" s="98">
        <v>0</v>
      </c>
      <c r="E7" s="99">
        <v>0</v>
      </c>
      <c r="F7" s="98">
        <v>0</v>
      </c>
      <c r="G7" s="99">
        <v>0</v>
      </c>
      <c r="H7" s="98">
        <v>0</v>
      </c>
      <c r="I7" s="99">
        <v>0</v>
      </c>
      <c r="J7" s="101">
        <v>0</v>
      </c>
      <c r="K7" s="99">
        <v>0</v>
      </c>
      <c r="L7" s="98">
        <v>0</v>
      </c>
      <c r="M7" s="99">
        <v>0</v>
      </c>
      <c r="N7" s="98">
        <v>0</v>
      </c>
      <c r="O7" s="99">
        <v>0</v>
      </c>
      <c r="P7" s="98">
        <v>0</v>
      </c>
      <c r="Q7" s="99">
        <v>0</v>
      </c>
      <c r="R7" s="98">
        <v>0</v>
      </c>
      <c r="S7" s="99">
        <v>0</v>
      </c>
      <c r="T7" s="98">
        <v>0</v>
      </c>
      <c r="U7" s="99">
        <v>0</v>
      </c>
      <c r="V7" s="98">
        <v>0</v>
      </c>
      <c r="W7" s="99">
        <v>0</v>
      </c>
      <c r="X7" s="98">
        <v>0</v>
      </c>
      <c r="Y7" s="99">
        <v>0</v>
      </c>
      <c r="Z7" s="98">
        <v>0</v>
      </c>
      <c r="AA7" s="99">
        <v>0</v>
      </c>
      <c r="AB7" s="98">
        <v>0</v>
      </c>
      <c r="AC7" s="99">
        <v>0</v>
      </c>
    </row>
    <row r="8" spans="1:29">
      <c r="A8" s="132"/>
      <c r="B8" s="11" t="s">
        <v>25</v>
      </c>
      <c r="C8" s="12">
        <v>2037</v>
      </c>
      <c r="D8" s="98">
        <v>0</v>
      </c>
      <c r="E8" s="99">
        <v>0</v>
      </c>
      <c r="F8" s="98">
        <v>0</v>
      </c>
      <c r="G8" s="99">
        <v>0</v>
      </c>
      <c r="H8" s="98">
        <v>0</v>
      </c>
      <c r="I8" s="99">
        <v>0</v>
      </c>
      <c r="J8" s="100">
        <v>0</v>
      </c>
      <c r="K8" s="99">
        <v>0</v>
      </c>
      <c r="L8" s="98">
        <v>0</v>
      </c>
      <c r="M8" s="99">
        <v>0</v>
      </c>
      <c r="N8" s="98">
        <v>0</v>
      </c>
      <c r="O8" s="99">
        <v>0</v>
      </c>
      <c r="P8" s="98">
        <v>0</v>
      </c>
      <c r="Q8" s="99">
        <v>0</v>
      </c>
      <c r="R8" s="98">
        <v>0</v>
      </c>
      <c r="S8" s="99">
        <v>0</v>
      </c>
      <c r="T8" s="98">
        <v>0</v>
      </c>
      <c r="U8" s="99">
        <v>0</v>
      </c>
      <c r="V8" s="98">
        <v>0</v>
      </c>
      <c r="W8" s="99">
        <v>0</v>
      </c>
      <c r="X8" s="98">
        <v>0</v>
      </c>
      <c r="Y8" s="99">
        <v>0</v>
      </c>
      <c r="Z8" s="98">
        <v>0</v>
      </c>
      <c r="AA8" s="99">
        <v>0</v>
      </c>
      <c r="AB8" s="98">
        <v>0</v>
      </c>
      <c r="AC8" s="99">
        <v>0</v>
      </c>
    </row>
    <row r="9" spans="1:29">
      <c r="A9" s="132"/>
      <c r="B9" s="11" t="s">
        <v>27</v>
      </c>
      <c r="C9" s="12" t="s">
        <v>28</v>
      </c>
      <c r="D9" s="98">
        <v>0</v>
      </c>
      <c r="E9" s="99">
        <v>0</v>
      </c>
      <c r="F9" s="98">
        <v>0</v>
      </c>
      <c r="G9" s="99">
        <v>0</v>
      </c>
      <c r="H9" s="98">
        <v>0</v>
      </c>
      <c r="I9" s="99">
        <v>0</v>
      </c>
      <c r="J9" s="101">
        <v>0</v>
      </c>
      <c r="K9" s="99">
        <v>0</v>
      </c>
      <c r="L9" s="98">
        <v>0</v>
      </c>
      <c r="M9" s="99">
        <v>0</v>
      </c>
      <c r="N9" s="98">
        <v>0</v>
      </c>
      <c r="O9" s="99">
        <v>0</v>
      </c>
      <c r="P9" s="98">
        <v>0</v>
      </c>
      <c r="Q9" s="99">
        <v>0</v>
      </c>
      <c r="R9" s="98">
        <v>0</v>
      </c>
      <c r="S9" s="99">
        <v>0</v>
      </c>
      <c r="T9" s="98">
        <v>0</v>
      </c>
      <c r="U9" s="99">
        <v>0</v>
      </c>
      <c r="V9" s="98">
        <v>0</v>
      </c>
      <c r="W9" s="99">
        <v>0</v>
      </c>
      <c r="X9" s="98">
        <v>0</v>
      </c>
      <c r="Y9" s="99">
        <v>0</v>
      </c>
      <c r="Z9" s="98">
        <v>0</v>
      </c>
      <c r="AA9" s="99">
        <v>0</v>
      </c>
      <c r="AB9" s="98">
        <v>0</v>
      </c>
      <c r="AC9" s="99">
        <v>0</v>
      </c>
    </row>
    <row r="10" spans="1:29">
      <c r="A10" s="132"/>
      <c r="B10" s="11" t="s">
        <v>24</v>
      </c>
      <c r="C10" s="12" t="s">
        <v>30</v>
      </c>
      <c r="D10" s="98">
        <v>0</v>
      </c>
      <c r="E10" s="99">
        <v>0</v>
      </c>
      <c r="F10" s="98">
        <v>31</v>
      </c>
      <c r="G10" s="99">
        <v>0</v>
      </c>
      <c r="H10" s="98">
        <v>27</v>
      </c>
      <c r="I10" s="99">
        <v>0</v>
      </c>
      <c r="J10" s="101">
        <v>0</v>
      </c>
      <c r="K10" s="99">
        <v>0</v>
      </c>
      <c r="L10" s="98">
        <v>0</v>
      </c>
      <c r="M10" s="99">
        <v>0</v>
      </c>
      <c r="N10" s="98">
        <v>0</v>
      </c>
      <c r="O10" s="99">
        <v>0</v>
      </c>
      <c r="P10" s="98">
        <v>20</v>
      </c>
      <c r="Q10" s="99">
        <v>0</v>
      </c>
      <c r="R10" s="98">
        <v>0</v>
      </c>
      <c r="S10" s="99">
        <v>0</v>
      </c>
      <c r="T10" s="98">
        <v>0</v>
      </c>
      <c r="U10" s="99">
        <v>0</v>
      </c>
      <c r="V10" s="98">
        <v>0</v>
      </c>
      <c r="W10" s="99">
        <v>0</v>
      </c>
      <c r="X10" s="98">
        <v>20</v>
      </c>
      <c r="Y10" s="99">
        <v>0</v>
      </c>
      <c r="Z10" s="98">
        <v>26</v>
      </c>
      <c r="AA10" s="99">
        <v>0</v>
      </c>
      <c r="AB10" s="98">
        <v>0</v>
      </c>
      <c r="AC10" s="99">
        <v>0</v>
      </c>
    </row>
    <row r="11" spans="1:29">
      <c r="A11" s="132"/>
      <c r="B11" s="15" t="s">
        <v>20</v>
      </c>
      <c r="C11" s="16">
        <v>1930</v>
      </c>
      <c r="D11" s="102">
        <v>0</v>
      </c>
      <c r="E11" s="103">
        <v>0</v>
      </c>
      <c r="F11" s="102">
        <v>3</v>
      </c>
      <c r="G11" s="103">
        <v>0</v>
      </c>
      <c r="H11" s="102">
        <v>0</v>
      </c>
      <c r="I11" s="103">
        <v>0</v>
      </c>
      <c r="J11" s="101">
        <v>0</v>
      </c>
      <c r="K11" s="103">
        <v>0</v>
      </c>
      <c r="L11" s="102">
        <v>0</v>
      </c>
      <c r="M11" s="103">
        <v>0</v>
      </c>
      <c r="N11" s="102">
        <v>0</v>
      </c>
      <c r="O11" s="103">
        <v>0</v>
      </c>
      <c r="P11" s="102">
        <v>1</v>
      </c>
      <c r="Q11" s="103">
        <v>0</v>
      </c>
      <c r="R11" s="102">
        <v>0</v>
      </c>
      <c r="S11" s="103">
        <v>0</v>
      </c>
      <c r="T11" s="102">
        <v>0</v>
      </c>
      <c r="U11" s="103">
        <v>0</v>
      </c>
      <c r="V11" s="102">
        <v>0</v>
      </c>
      <c r="W11" s="103">
        <v>0</v>
      </c>
      <c r="X11" s="102">
        <v>1</v>
      </c>
      <c r="Y11" s="103">
        <v>0</v>
      </c>
      <c r="Z11" s="102">
        <v>3</v>
      </c>
      <c r="AA11" s="103">
        <v>0</v>
      </c>
      <c r="AB11" s="102">
        <v>0</v>
      </c>
      <c r="AC11" s="103">
        <v>0</v>
      </c>
    </row>
    <row r="12" spans="1:29">
      <c r="A12" s="132"/>
      <c r="B12" s="15" t="s">
        <v>24</v>
      </c>
      <c r="C12" s="16">
        <v>2030</v>
      </c>
      <c r="D12" s="102">
        <v>0</v>
      </c>
      <c r="E12" s="103">
        <v>0</v>
      </c>
      <c r="F12" s="102">
        <v>8</v>
      </c>
      <c r="G12" s="103">
        <v>0</v>
      </c>
      <c r="H12" s="102">
        <v>0</v>
      </c>
      <c r="I12" s="103">
        <v>0</v>
      </c>
      <c r="J12" s="101">
        <v>0</v>
      </c>
      <c r="K12" s="103">
        <v>0</v>
      </c>
      <c r="L12" s="102">
        <v>0</v>
      </c>
      <c r="M12" s="103">
        <v>0</v>
      </c>
      <c r="N12" s="102">
        <v>0</v>
      </c>
      <c r="O12" s="103">
        <v>0</v>
      </c>
      <c r="P12" s="102">
        <v>2</v>
      </c>
      <c r="Q12" s="103">
        <v>0</v>
      </c>
      <c r="R12" s="102">
        <v>0</v>
      </c>
      <c r="S12" s="103">
        <v>0</v>
      </c>
      <c r="T12" s="102">
        <v>0</v>
      </c>
      <c r="U12" s="103">
        <v>0</v>
      </c>
      <c r="V12" s="102">
        <v>0</v>
      </c>
      <c r="W12" s="103">
        <v>0</v>
      </c>
      <c r="X12" s="102">
        <v>2</v>
      </c>
      <c r="Y12" s="103">
        <v>0</v>
      </c>
      <c r="Z12" s="102">
        <v>5</v>
      </c>
      <c r="AA12" s="103">
        <v>0</v>
      </c>
      <c r="AB12" s="102">
        <v>0</v>
      </c>
      <c r="AC12" s="103">
        <v>0</v>
      </c>
    </row>
    <row r="13" spans="1:29">
      <c r="A13" s="132"/>
      <c r="B13" s="15" t="s">
        <v>29</v>
      </c>
      <c r="C13" s="16">
        <v>3930</v>
      </c>
      <c r="D13" s="102">
        <v>0</v>
      </c>
      <c r="E13" s="103">
        <v>0</v>
      </c>
      <c r="F13" s="102">
        <v>7</v>
      </c>
      <c r="G13" s="103">
        <v>0</v>
      </c>
      <c r="H13" s="102">
        <v>0</v>
      </c>
      <c r="I13" s="103">
        <v>0</v>
      </c>
      <c r="J13" s="101">
        <v>0</v>
      </c>
      <c r="K13" s="103">
        <v>0</v>
      </c>
      <c r="L13" s="102">
        <v>0</v>
      </c>
      <c r="M13" s="103">
        <v>0</v>
      </c>
      <c r="N13" s="102">
        <v>0</v>
      </c>
      <c r="O13" s="103">
        <v>0</v>
      </c>
      <c r="P13" s="102">
        <v>5</v>
      </c>
      <c r="Q13" s="103">
        <v>0</v>
      </c>
      <c r="R13" s="102">
        <v>0</v>
      </c>
      <c r="S13" s="103">
        <v>0</v>
      </c>
      <c r="T13" s="102">
        <v>0</v>
      </c>
      <c r="U13" s="103">
        <v>0</v>
      </c>
      <c r="V13" s="102">
        <v>0</v>
      </c>
      <c r="W13" s="103">
        <v>0</v>
      </c>
      <c r="X13" s="102">
        <v>5</v>
      </c>
      <c r="Y13" s="103">
        <v>0</v>
      </c>
      <c r="Z13" s="102">
        <v>7</v>
      </c>
      <c r="AA13" s="103">
        <v>0</v>
      </c>
      <c r="AB13" s="102">
        <v>0</v>
      </c>
      <c r="AC13" s="103">
        <v>0</v>
      </c>
    </row>
    <row r="14" spans="1:29">
      <c r="A14" s="132"/>
      <c r="B14" s="15" t="s">
        <v>20</v>
      </c>
      <c r="C14" s="16">
        <v>1980</v>
      </c>
      <c r="D14" s="102">
        <v>0</v>
      </c>
      <c r="E14" s="103">
        <v>0</v>
      </c>
      <c r="F14" s="102">
        <v>0</v>
      </c>
      <c r="G14" s="103">
        <v>0</v>
      </c>
      <c r="H14" s="102">
        <v>0</v>
      </c>
      <c r="I14" s="103">
        <v>0</v>
      </c>
      <c r="J14" s="100">
        <v>0</v>
      </c>
      <c r="K14" s="103">
        <v>0</v>
      </c>
      <c r="L14" s="102">
        <v>0</v>
      </c>
      <c r="M14" s="103">
        <v>0</v>
      </c>
      <c r="N14" s="102">
        <v>0</v>
      </c>
      <c r="O14" s="103">
        <v>0</v>
      </c>
      <c r="P14" s="102">
        <v>0</v>
      </c>
      <c r="Q14" s="103">
        <v>0</v>
      </c>
      <c r="R14" s="102">
        <v>0</v>
      </c>
      <c r="S14" s="103">
        <v>0</v>
      </c>
      <c r="T14" s="102">
        <v>0</v>
      </c>
      <c r="U14" s="103">
        <v>0</v>
      </c>
      <c r="V14" s="102">
        <v>0</v>
      </c>
      <c r="W14" s="103">
        <v>0</v>
      </c>
      <c r="X14" s="102">
        <v>0</v>
      </c>
      <c r="Y14" s="103">
        <v>0</v>
      </c>
      <c r="Z14" s="102">
        <v>0</v>
      </c>
      <c r="AA14" s="103">
        <v>0</v>
      </c>
      <c r="AB14" s="102">
        <v>0</v>
      </c>
      <c r="AC14" s="103">
        <v>0</v>
      </c>
    </row>
    <row r="15" spans="1:29">
      <c r="A15" s="132"/>
      <c r="B15" s="15" t="s">
        <v>24</v>
      </c>
      <c r="C15" s="16">
        <v>2080</v>
      </c>
      <c r="D15" s="102">
        <v>0</v>
      </c>
      <c r="E15" s="103">
        <v>0</v>
      </c>
      <c r="F15" s="102">
        <v>0</v>
      </c>
      <c r="G15" s="103">
        <v>0</v>
      </c>
      <c r="H15" s="102">
        <v>0</v>
      </c>
      <c r="I15" s="103">
        <v>0</v>
      </c>
      <c r="J15" s="101">
        <v>0</v>
      </c>
      <c r="K15" s="103">
        <v>0</v>
      </c>
      <c r="L15" s="102">
        <v>0</v>
      </c>
      <c r="M15" s="103">
        <v>0</v>
      </c>
      <c r="N15" s="102">
        <v>0</v>
      </c>
      <c r="O15" s="103">
        <v>0</v>
      </c>
      <c r="P15" s="102">
        <v>0</v>
      </c>
      <c r="Q15" s="103">
        <v>0</v>
      </c>
      <c r="R15" s="102">
        <v>0</v>
      </c>
      <c r="S15" s="103">
        <v>0</v>
      </c>
      <c r="T15" s="102">
        <v>0</v>
      </c>
      <c r="U15" s="103">
        <v>0</v>
      </c>
      <c r="V15" s="102">
        <v>0</v>
      </c>
      <c r="W15" s="103">
        <v>0</v>
      </c>
      <c r="X15" s="102">
        <v>0</v>
      </c>
      <c r="Y15" s="103">
        <v>0</v>
      </c>
      <c r="Z15" s="102">
        <v>0</v>
      </c>
      <c r="AA15" s="103">
        <v>0</v>
      </c>
      <c r="AB15" s="102">
        <v>0</v>
      </c>
      <c r="AC15" s="103">
        <v>0</v>
      </c>
    </row>
    <row r="16" spans="1:29">
      <c r="A16" s="132"/>
      <c r="B16" s="15" t="s">
        <v>29</v>
      </c>
      <c r="C16" s="16">
        <v>3980</v>
      </c>
      <c r="D16" s="102">
        <v>0</v>
      </c>
      <c r="E16" s="103">
        <v>0</v>
      </c>
      <c r="F16" s="102">
        <v>0</v>
      </c>
      <c r="G16" s="103">
        <v>0</v>
      </c>
      <c r="H16" s="102">
        <v>0</v>
      </c>
      <c r="I16" s="103">
        <v>0</v>
      </c>
      <c r="J16" s="101">
        <v>0</v>
      </c>
      <c r="K16" s="103">
        <v>0</v>
      </c>
      <c r="L16" s="102">
        <v>0</v>
      </c>
      <c r="M16" s="103">
        <v>0</v>
      </c>
      <c r="N16" s="102">
        <v>0</v>
      </c>
      <c r="O16" s="103">
        <v>0</v>
      </c>
      <c r="P16" s="102">
        <v>0</v>
      </c>
      <c r="Q16" s="103">
        <v>0</v>
      </c>
      <c r="R16" s="102">
        <v>0</v>
      </c>
      <c r="S16" s="103">
        <v>0</v>
      </c>
      <c r="T16" s="102">
        <v>0</v>
      </c>
      <c r="U16" s="103">
        <v>0</v>
      </c>
      <c r="V16" s="102">
        <v>0</v>
      </c>
      <c r="W16" s="103">
        <v>0</v>
      </c>
      <c r="X16" s="102">
        <v>0</v>
      </c>
      <c r="Y16" s="103">
        <v>0</v>
      </c>
      <c r="Z16" s="102">
        <v>0</v>
      </c>
      <c r="AA16" s="103">
        <v>0</v>
      </c>
      <c r="AB16" s="102">
        <v>0</v>
      </c>
      <c r="AC16" s="103">
        <v>0</v>
      </c>
    </row>
    <row r="17" spans="1:29">
      <c r="A17" s="132"/>
      <c r="B17" s="15" t="s">
        <v>26</v>
      </c>
      <c r="C17" s="16">
        <v>2070</v>
      </c>
      <c r="D17" s="102">
        <v>0</v>
      </c>
      <c r="E17" s="103">
        <v>0</v>
      </c>
      <c r="F17" s="102">
        <v>0</v>
      </c>
      <c r="G17" s="103">
        <v>0</v>
      </c>
      <c r="H17" s="102">
        <v>0</v>
      </c>
      <c r="I17" s="103">
        <v>0</v>
      </c>
      <c r="J17" s="100">
        <v>0</v>
      </c>
      <c r="K17" s="103">
        <v>0</v>
      </c>
      <c r="L17" s="102">
        <v>0</v>
      </c>
      <c r="M17" s="103">
        <v>0</v>
      </c>
      <c r="N17" s="102">
        <v>0</v>
      </c>
      <c r="O17" s="103">
        <v>0</v>
      </c>
      <c r="P17" s="102">
        <v>6</v>
      </c>
      <c r="Q17" s="103">
        <v>0</v>
      </c>
      <c r="R17" s="102">
        <v>0</v>
      </c>
      <c r="S17" s="103">
        <v>0</v>
      </c>
      <c r="T17" s="102">
        <v>0</v>
      </c>
      <c r="U17" s="103">
        <v>0</v>
      </c>
      <c r="V17" s="102">
        <v>0</v>
      </c>
      <c r="W17" s="103">
        <v>0</v>
      </c>
      <c r="X17" s="102">
        <v>6</v>
      </c>
      <c r="Y17" s="103">
        <v>0</v>
      </c>
      <c r="Z17" s="102">
        <v>6</v>
      </c>
      <c r="AA17" s="103">
        <v>0</v>
      </c>
      <c r="AB17" s="102">
        <v>0</v>
      </c>
      <c r="AC17" s="103">
        <v>0</v>
      </c>
    </row>
    <row r="18" spans="1:29">
      <c r="A18" s="132"/>
      <c r="B18" s="15" t="s">
        <v>31</v>
      </c>
      <c r="C18" s="16">
        <v>8055</v>
      </c>
      <c r="D18" s="102">
        <v>0</v>
      </c>
      <c r="E18" s="103">
        <v>0</v>
      </c>
      <c r="F18" s="102">
        <v>0</v>
      </c>
      <c r="G18" s="103">
        <v>0</v>
      </c>
      <c r="H18" s="102">
        <v>0</v>
      </c>
      <c r="I18" s="103">
        <v>0</v>
      </c>
      <c r="J18" s="101">
        <v>0</v>
      </c>
      <c r="K18" s="103">
        <v>0</v>
      </c>
      <c r="L18" s="102">
        <v>0</v>
      </c>
      <c r="M18" s="103">
        <v>0</v>
      </c>
      <c r="N18" s="102">
        <v>0</v>
      </c>
      <c r="O18" s="103">
        <v>0</v>
      </c>
      <c r="P18" s="102">
        <v>0</v>
      </c>
      <c r="Q18" s="103">
        <v>0</v>
      </c>
      <c r="R18" s="102">
        <v>0</v>
      </c>
      <c r="S18" s="103">
        <v>0</v>
      </c>
      <c r="T18" s="102">
        <v>0</v>
      </c>
      <c r="U18" s="103">
        <v>0</v>
      </c>
      <c r="V18" s="102">
        <v>0</v>
      </c>
      <c r="W18" s="103">
        <v>0</v>
      </c>
      <c r="X18" s="102">
        <v>0</v>
      </c>
      <c r="Y18" s="103">
        <v>0</v>
      </c>
      <c r="Z18" s="102">
        <v>0</v>
      </c>
      <c r="AA18" s="103">
        <v>0</v>
      </c>
      <c r="AB18" s="102">
        <v>0</v>
      </c>
      <c r="AC18" s="103">
        <v>0</v>
      </c>
    </row>
    <row r="19" spans="1:29" ht="15.75" thickBot="1">
      <c r="A19" s="132"/>
      <c r="B19" s="58" t="s">
        <v>32</v>
      </c>
      <c r="C19" s="59">
        <v>9580</v>
      </c>
      <c r="D19" s="104">
        <v>0</v>
      </c>
      <c r="E19" s="105">
        <v>0</v>
      </c>
      <c r="F19" s="104">
        <v>0</v>
      </c>
      <c r="G19" s="105">
        <v>0</v>
      </c>
      <c r="H19" s="104">
        <v>0</v>
      </c>
      <c r="I19" s="105">
        <v>0</v>
      </c>
      <c r="J19" s="101">
        <v>0</v>
      </c>
      <c r="K19" s="105">
        <v>0</v>
      </c>
      <c r="L19" s="104">
        <v>4</v>
      </c>
      <c r="M19" s="105">
        <v>0</v>
      </c>
      <c r="N19" s="104">
        <v>0</v>
      </c>
      <c r="O19" s="105">
        <v>0</v>
      </c>
      <c r="P19" s="104">
        <v>0</v>
      </c>
      <c r="Q19" s="105">
        <v>0</v>
      </c>
      <c r="R19" s="104">
        <v>0</v>
      </c>
      <c r="S19" s="105">
        <v>0</v>
      </c>
      <c r="T19" s="104">
        <v>0</v>
      </c>
      <c r="U19" s="105">
        <v>0</v>
      </c>
      <c r="V19" s="104">
        <v>0</v>
      </c>
      <c r="W19" s="105">
        <v>0</v>
      </c>
      <c r="X19" s="104">
        <v>4</v>
      </c>
      <c r="Y19" s="105">
        <v>0</v>
      </c>
      <c r="Z19" s="104">
        <v>10</v>
      </c>
      <c r="AA19" s="105">
        <v>0</v>
      </c>
      <c r="AB19" s="104">
        <v>0</v>
      </c>
      <c r="AC19" s="105">
        <v>0</v>
      </c>
    </row>
    <row r="20" spans="1:29" ht="15.75" thickBot="1">
      <c r="A20" s="24" t="s">
        <v>33</v>
      </c>
      <c r="B20" s="25"/>
      <c r="C20" s="26"/>
      <c r="D20" s="109">
        <f>SUM(D2:D19)</f>
        <v>39</v>
      </c>
      <c r="E20" s="110">
        <f t="shared" ref="E20:AC20" si="0">SUM(E2:E19)</f>
        <v>-12</v>
      </c>
      <c r="F20" s="109">
        <f t="shared" si="0"/>
        <v>49</v>
      </c>
      <c r="G20" s="110">
        <f t="shared" si="0"/>
        <v>0</v>
      </c>
      <c r="H20" s="109">
        <f t="shared" si="0"/>
        <v>27</v>
      </c>
      <c r="I20" s="110">
        <f t="shared" si="0"/>
        <v>0</v>
      </c>
      <c r="J20" s="109">
        <f t="shared" si="0"/>
        <v>0</v>
      </c>
      <c r="K20" s="110">
        <f t="shared" si="0"/>
        <v>0</v>
      </c>
      <c r="L20" s="109">
        <f t="shared" si="0"/>
        <v>4</v>
      </c>
      <c r="M20" s="110">
        <f t="shared" si="0"/>
        <v>0</v>
      </c>
      <c r="N20" s="109">
        <f t="shared" si="0"/>
        <v>0</v>
      </c>
      <c r="O20" s="110">
        <f t="shared" si="0"/>
        <v>0</v>
      </c>
      <c r="P20" s="109">
        <f t="shared" si="0"/>
        <v>73</v>
      </c>
      <c r="Q20" s="110">
        <f t="shared" si="0"/>
        <v>-12</v>
      </c>
      <c r="R20" s="109">
        <f t="shared" si="0"/>
        <v>0</v>
      </c>
      <c r="S20" s="110">
        <f t="shared" si="0"/>
        <v>0</v>
      </c>
      <c r="T20" s="109">
        <f t="shared" si="0"/>
        <v>39</v>
      </c>
      <c r="U20" s="110">
        <f t="shared" si="0"/>
        <v>-12</v>
      </c>
      <c r="V20" s="109">
        <f t="shared" si="0"/>
        <v>0</v>
      </c>
      <c r="W20" s="110">
        <f t="shared" si="0"/>
        <v>0</v>
      </c>
      <c r="X20" s="109">
        <f t="shared" si="0"/>
        <v>77</v>
      </c>
      <c r="Y20" s="110">
        <f t="shared" si="0"/>
        <v>-12</v>
      </c>
      <c r="Z20" s="109">
        <f t="shared" si="0"/>
        <v>96</v>
      </c>
      <c r="AA20" s="110">
        <f t="shared" si="0"/>
        <v>-12</v>
      </c>
      <c r="AB20" s="109">
        <f t="shared" si="0"/>
        <v>0</v>
      </c>
      <c r="AC20" s="110">
        <f t="shared" si="0"/>
        <v>0</v>
      </c>
    </row>
    <row r="21" spans="1:29">
      <c r="A21" s="134" t="s">
        <v>34</v>
      </c>
      <c r="B21" s="5" t="s">
        <v>54</v>
      </c>
      <c r="C21" s="6" t="s">
        <v>55</v>
      </c>
      <c r="D21" s="95">
        <v>0</v>
      </c>
      <c r="E21" s="96">
        <v>0</v>
      </c>
      <c r="F21" s="95">
        <v>0</v>
      </c>
      <c r="G21" s="96">
        <v>0</v>
      </c>
      <c r="H21" s="95">
        <v>0</v>
      </c>
      <c r="I21" s="96">
        <v>0</v>
      </c>
      <c r="J21" s="97">
        <v>0</v>
      </c>
      <c r="K21" s="96">
        <v>0</v>
      </c>
      <c r="L21" s="95">
        <v>0</v>
      </c>
      <c r="M21" s="96">
        <v>0</v>
      </c>
      <c r="N21" s="95">
        <v>0</v>
      </c>
      <c r="O21" s="96">
        <v>0</v>
      </c>
      <c r="P21" s="95">
        <v>15</v>
      </c>
      <c r="Q21" s="96">
        <v>-10</v>
      </c>
      <c r="R21" s="95">
        <v>0</v>
      </c>
      <c r="S21" s="96">
        <v>0</v>
      </c>
      <c r="T21" s="95">
        <v>0</v>
      </c>
      <c r="U21" s="96">
        <v>0</v>
      </c>
      <c r="V21" s="95">
        <v>0</v>
      </c>
      <c r="W21" s="96">
        <v>0</v>
      </c>
      <c r="X21" s="95">
        <v>15</v>
      </c>
      <c r="Y21" s="96">
        <v>-10</v>
      </c>
      <c r="Z21" s="95">
        <v>0</v>
      </c>
      <c r="AA21" s="96">
        <v>0</v>
      </c>
      <c r="AB21" s="95">
        <v>0</v>
      </c>
      <c r="AC21" s="96">
        <v>0</v>
      </c>
    </row>
    <row r="22" spans="1:29">
      <c r="A22" s="132"/>
      <c r="B22" s="15" t="s">
        <v>56</v>
      </c>
      <c r="C22" s="16" t="s">
        <v>57</v>
      </c>
      <c r="D22" s="102">
        <v>0</v>
      </c>
      <c r="E22" s="103">
        <v>0</v>
      </c>
      <c r="F22" s="102">
        <v>0</v>
      </c>
      <c r="G22" s="103">
        <v>0</v>
      </c>
      <c r="H22" s="102">
        <v>0</v>
      </c>
      <c r="I22" s="103">
        <v>0</v>
      </c>
      <c r="J22" s="100">
        <v>0</v>
      </c>
      <c r="K22" s="103">
        <v>0</v>
      </c>
      <c r="L22" s="102">
        <v>0</v>
      </c>
      <c r="M22" s="103">
        <v>0</v>
      </c>
      <c r="N22" s="102">
        <v>0</v>
      </c>
      <c r="O22" s="103">
        <v>0</v>
      </c>
      <c r="P22" s="102">
        <v>35</v>
      </c>
      <c r="Q22" s="103">
        <v>-25</v>
      </c>
      <c r="R22" s="102">
        <v>0</v>
      </c>
      <c r="S22" s="103">
        <v>0</v>
      </c>
      <c r="T22" s="102">
        <v>0</v>
      </c>
      <c r="U22" s="103">
        <v>0</v>
      </c>
      <c r="V22" s="102">
        <v>0</v>
      </c>
      <c r="W22" s="103">
        <v>0</v>
      </c>
      <c r="X22" s="102">
        <v>35</v>
      </c>
      <c r="Y22" s="103">
        <v>-25</v>
      </c>
      <c r="Z22" s="102">
        <v>0</v>
      </c>
      <c r="AA22" s="103">
        <v>0</v>
      </c>
      <c r="AB22" s="102">
        <v>0</v>
      </c>
      <c r="AC22" s="103">
        <v>0</v>
      </c>
    </row>
    <row r="23" spans="1:29">
      <c r="A23" s="132"/>
      <c r="B23" s="15" t="s">
        <v>35</v>
      </c>
      <c r="C23" s="16">
        <v>1071</v>
      </c>
      <c r="D23" s="102">
        <v>0</v>
      </c>
      <c r="E23" s="103">
        <v>0</v>
      </c>
      <c r="F23" s="102">
        <v>0</v>
      </c>
      <c r="G23" s="103">
        <v>0</v>
      </c>
      <c r="H23" s="102">
        <v>0</v>
      </c>
      <c r="I23" s="103">
        <v>0</v>
      </c>
      <c r="J23" s="100">
        <v>0</v>
      </c>
      <c r="K23" s="103">
        <v>0</v>
      </c>
      <c r="L23" s="102">
        <v>0</v>
      </c>
      <c r="M23" s="103">
        <v>0</v>
      </c>
      <c r="N23" s="102">
        <v>0</v>
      </c>
      <c r="O23" s="103">
        <v>0</v>
      </c>
      <c r="P23" s="102">
        <v>7</v>
      </c>
      <c r="Q23" s="103">
        <v>0</v>
      </c>
      <c r="R23" s="102">
        <v>0</v>
      </c>
      <c r="S23" s="103">
        <v>0</v>
      </c>
      <c r="T23" s="102">
        <v>0</v>
      </c>
      <c r="U23" s="103">
        <v>0</v>
      </c>
      <c r="V23" s="102">
        <v>0</v>
      </c>
      <c r="W23" s="103">
        <v>0</v>
      </c>
      <c r="X23" s="102">
        <v>7</v>
      </c>
      <c r="Y23" s="103">
        <v>0</v>
      </c>
      <c r="Z23" s="102">
        <v>7</v>
      </c>
      <c r="AA23" s="103">
        <v>0</v>
      </c>
      <c r="AB23" s="102">
        <v>0</v>
      </c>
      <c r="AC23" s="103">
        <v>0</v>
      </c>
    </row>
    <row r="24" spans="1:29">
      <c r="A24" s="132"/>
      <c r="B24" s="15" t="s">
        <v>36</v>
      </c>
      <c r="C24" s="16">
        <v>2071</v>
      </c>
      <c r="D24" s="102">
        <v>0</v>
      </c>
      <c r="E24" s="103">
        <v>0</v>
      </c>
      <c r="F24" s="102">
        <v>0</v>
      </c>
      <c r="G24" s="103">
        <v>0</v>
      </c>
      <c r="H24" s="102">
        <v>0</v>
      </c>
      <c r="I24" s="103">
        <v>0</v>
      </c>
      <c r="J24" s="100">
        <v>0</v>
      </c>
      <c r="K24" s="103">
        <v>0</v>
      </c>
      <c r="L24" s="102">
        <v>0</v>
      </c>
      <c r="M24" s="103">
        <v>0</v>
      </c>
      <c r="N24" s="102">
        <v>0</v>
      </c>
      <c r="O24" s="103">
        <v>0</v>
      </c>
      <c r="P24" s="102">
        <v>18</v>
      </c>
      <c r="Q24" s="103">
        <v>0</v>
      </c>
      <c r="R24" s="102">
        <v>0</v>
      </c>
      <c r="S24" s="103">
        <v>0</v>
      </c>
      <c r="T24" s="102">
        <v>0</v>
      </c>
      <c r="U24" s="103">
        <v>0</v>
      </c>
      <c r="V24" s="102">
        <v>0</v>
      </c>
      <c r="W24" s="103">
        <v>0</v>
      </c>
      <c r="X24" s="102">
        <v>18</v>
      </c>
      <c r="Y24" s="103">
        <v>0</v>
      </c>
      <c r="Z24" s="102">
        <v>18</v>
      </c>
      <c r="AA24" s="103">
        <v>0</v>
      </c>
      <c r="AB24" s="102">
        <v>0</v>
      </c>
      <c r="AC24" s="103">
        <v>0</v>
      </c>
    </row>
    <row r="25" spans="1:29">
      <c r="A25" s="132"/>
      <c r="B25" s="15" t="s">
        <v>37</v>
      </c>
      <c r="C25" s="16">
        <v>2191</v>
      </c>
      <c r="D25" s="102">
        <v>0</v>
      </c>
      <c r="E25" s="103">
        <v>0</v>
      </c>
      <c r="F25" s="102">
        <v>0</v>
      </c>
      <c r="G25" s="103">
        <v>0</v>
      </c>
      <c r="H25" s="102">
        <v>0</v>
      </c>
      <c r="I25" s="103">
        <v>0</v>
      </c>
      <c r="J25" s="100">
        <v>7</v>
      </c>
      <c r="K25" s="103">
        <v>0</v>
      </c>
      <c r="L25" s="102">
        <v>0</v>
      </c>
      <c r="M25" s="103">
        <v>0</v>
      </c>
      <c r="N25" s="102">
        <v>0</v>
      </c>
      <c r="O25" s="103">
        <v>0</v>
      </c>
      <c r="P25" s="102">
        <v>7</v>
      </c>
      <c r="Q25" s="103">
        <v>0</v>
      </c>
      <c r="R25" s="102">
        <v>0</v>
      </c>
      <c r="S25" s="103">
        <v>0</v>
      </c>
      <c r="T25" s="102">
        <v>0</v>
      </c>
      <c r="U25" s="103">
        <v>0</v>
      </c>
      <c r="V25" s="102">
        <v>0</v>
      </c>
      <c r="W25" s="103">
        <v>0</v>
      </c>
      <c r="X25" s="102">
        <v>7</v>
      </c>
      <c r="Y25" s="103">
        <v>0</v>
      </c>
      <c r="Z25" s="102">
        <v>7</v>
      </c>
      <c r="AA25" s="103">
        <v>0</v>
      </c>
      <c r="AB25" s="102">
        <v>0</v>
      </c>
      <c r="AC25" s="103">
        <v>0</v>
      </c>
    </row>
    <row r="26" spans="1:29">
      <c r="A26" s="132"/>
      <c r="B26" s="15" t="s">
        <v>38</v>
      </c>
      <c r="C26" s="16">
        <v>3091</v>
      </c>
      <c r="D26" s="102">
        <v>0</v>
      </c>
      <c r="E26" s="103">
        <v>0</v>
      </c>
      <c r="F26" s="102">
        <v>0</v>
      </c>
      <c r="G26" s="103">
        <v>0</v>
      </c>
      <c r="H26" s="102">
        <v>0</v>
      </c>
      <c r="I26" s="103">
        <v>0</v>
      </c>
      <c r="J26" s="100">
        <v>3</v>
      </c>
      <c r="K26" s="103">
        <v>0</v>
      </c>
      <c r="L26" s="102">
        <v>0</v>
      </c>
      <c r="M26" s="103">
        <v>0</v>
      </c>
      <c r="N26" s="102">
        <v>0</v>
      </c>
      <c r="O26" s="103">
        <v>0</v>
      </c>
      <c r="P26" s="102">
        <v>3</v>
      </c>
      <c r="Q26" s="103">
        <v>0</v>
      </c>
      <c r="R26" s="102">
        <v>0</v>
      </c>
      <c r="S26" s="103">
        <v>0</v>
      </c>
      <c r="T26" s="102">
        <v>0</v>
      </c>
      <c r="U26" s="103">
        <v>0</v>
      </c>
      <c r="V26" s="102">
        <v>0</v>
      </c>
      <c r="W26" s="103">
        <v>0</v>
      </c>
      <c r="X26" s="102">
        <v>3</v>
      </c>
      <c r="Y26" s="103">
        <v>0</v>
      </c>
      <c r="Z26" s="102">
        <v>3</v>
      </c>
      <c r="AA26" s="103">
        <v>0</v>
      </c>
      <c r="AB26" s="102">
        <v>0</v>
      </c>
      <c r="AC26" s="103">
        <v>0</v>
      </c>
    </row>
    <row r="27" spans="1:29">
      <c r="A27" s="132"/>
      <c r="B27" s="15" t="s">
        <v>39</v>
      </c>
      <c r="C27" s="16">
        <v>5980</v>
      </c>
      <c r="D27" s="102">
        <v>0</v>
      </c>
      <c r="E27" s="103">
        <v>0</v>
      </c>
      <c r="F27" s="102">
        <v>0</v>
      </c>
      <c r="G27" s="103">
        <v>0</v>
      </c>
      <c r="H27" s="102">
        <v>0</v>
      </c>
      <c r="I27" s="103">
        <v>0</v>
      </c>
      <c r="J27" s="100">
        <v>0</v>
      </c>
      <c r="K27" s="103">
        <v>0</v>
      </c>
      <c r="L27" s="102">
        <v>0</v>
      </c>
      <c r="M27" s="103">
        <v>0</v>
      </c>
      <c r="N27" s="102">
        <v>2</v>
      </c>
      <c r="O27" s="103">
        <v>-2</v>
      </c>
      <c r="P27" s="102">
        <v>8</v>
      </c>
      <c r="Q27" s="103">
        <v>-4</v>
      </c>
      <c r="R27" s="102">
        <v>0</v>
      </c>
      <c r="S27" s="103">
        <v>0</v>
      </c>
      <c r="T27" s="102">
        <v>0</v>
      </c>
      <c r="U27" s="103">
        <v>0</v>
      </c>
      <c r="V27" s="102">
        <v>0</v>
      </c>
      <c r="W27" s="103">
        <v>0</v>
      </c>
      <c r="X27" s="102">
        <v>0</v>
      </c>
      <c r="Y27" s="103">
        <v>0</v>
      </c>
      <c r="Z27" s="102">
        <v>0</v>
      </c>
      <c r="AA27" s="103">
        <v>0</v>
      </c>
      <c r="AB27" s="102">
        <v>0</v>
      </c>
      <c r="AC27" s="103">
        <v>0</v>
      </c>
    </row>
    <row r="28" spans="1:29">
      <c r="A28" s="132"/>
      <c r="B28" s="15" t="s">
        <v>40</v>
      </c>
      <c r="C28" s="16">
        <v>7080</v>
      </c>
      <c r="D28" s="102">
        <v>0</v>
      </c>
      <c r="E28" s="103">
        <v>0</v>
      </c>
      <c r="F28" s="102">
        <v>0</v>
      </c>
      <c r="G28" s="103">
        <v>0</v>
      </c>
      <c r="H28" s="102">
        <v>0</v>
      </c>
      <c r="I28" s="103">
        <v>0</v>
      </c>
      <c r="J28" s="100">
        <v>0</v>
      </c>
      <c r="K28" s="103">
        <v>0</v>
      </c>
      <c r="L28" s="102">
        <v>0</v>
      </c>
      <c r="M28" s="103">
        <v>0</v>
      </c>
      <c r="N28" s="102">
        <v>0</v>
      </c>
      <c r="O28" s="103">
        <v>0</v>
      </c>
      <c r="P28" s="102">
        <v>6</v>
      </c>
      <c r="Q28" s="103">
        <v>-6</v>
      </c>
      <c r="R28" s="102">
        <v>2</v>
      </c>
      <c r="S28" s="103">
        <v>-2</v>
      </c>
      <c r="T28" s="102">
        <v>0</v>
      </c>
      <c r="U28" s="103">
        <v>0</v>
      </c>
      <c r="V28" s="102">
        <v>0</v>
      </c>
      <c r="W28" s="103">
        <v>0</v>
      </c>
      <c r="X28" s="102">
        <v>0</v>
      </c>
      <c r="Y28" s="103">
        <v>0</v>
      </c>
      <c r="Z28" s="102">
        <v>0</v>
      </c>
      <c r="AA28" s="103">
        <v>0</v>
      </c>
      <c r="AB28" s="102">
        <v>0</v>
      </c>
      <c r="AC28" s="103">
        <v>0</v>
      </c>
    </row>
    <row r="29" spans="1:29">
      <c r="A29" s="132"/>
      <c r="B29" s="15" t="s">
        <v>41</v>
      </c>
      <c r="C29" s="16">
        <v>8891</v>
      </c>
      <c r="D29" s="102">
        <v>0</v>
      </c>
      <c r="E29" s="103">
        <v>0</v>
      </c>
      <c r="F29" s="102">
        <v>0</v>
      </c>
      <c r="G29" s="103">
        <v>0</v>
      </c>
      <c r="H29" s="102">
        <v>0</v>
      </c>
      <c r="I29" s="103">
        <v>0</v>
      </c>
      <c r="J29" s="100">
        <v>0</v>
      </c>
      <c r="K29" s="103">
        <v>0</v>
      </c>
      <c r="L29" s="102">
        <v>0</v>
      </c>
      <c r="M29" s="103">
        <v>0</v>
      </c>
      <c r="N29" s="102">
        <v>0</v>
      </c>
      <c r="O29" s="103">
        <v>0</v>
      </c>
      <c r="P29" s="102">
        <v>2</v>
      </c>
      <c r="Q29" s="103">
        <v>0</v>
      </c>
      <c r="R29" s="102">
        <v>0</v>
      </c>
      <c r="S29" s="103">
        <v>0</v>
      </c>
      <c r="T29" s="102">
        <v>0</v>
      </c>
      <c r="U29" s="103">
        <v>0</v>
      </c>
      <c r="V29" s="102">
        <v>10</v>
      </c>
      <c r="W29" s="103">
        <v>0</v>
      </c>
      <c r="X29" s="102">
        <v>0</v>
      </c>
      <c r="Y29" s="103">
        <v>0</v>
      </c>
      <c r="Z29" s="102">
        <v>0</v>
      </c>
      <c r="AA29" s="103">
        <v>0</v>
      </c>
      <c r="AB29" s="102">
        <v>5</v>
      </c>
      <c r="AC29" s="103">
        <v>0</v>
      </c>
    </row>
    <row r="30" spans="1:29">
      <c r="A30" s="132"/>
      <c r="B30" s="15" t="s">
        <v>42</v>
      </c>
      <c r="C30" s="16" t="s">
        <v>43</v>
      </c>
      <c r="D30" s="102">
        <v>0</v>
      </c>
      <c r="E30" s="103">
        <v>0</v>
      </c>
      <c r="F30" s="102">
        <v>0</v>
      </c>
      <c r="G30" s="103">
        <v>0</v>
      </c>
      <c r="H30" s="102">
        <v>0</v>
      </c>
      <c r="I30" s="103">
        <v>0</v>
      </c>
      <c r="J30" s="100">
        <v>0</v>
      </c>
      <c r="K30" s="103">
        <v>0</v>
      </c>
      <c r="L30" s="102">
        <v>0</v>
      </c>
      <c r="M30" s="103">
        <v>0</v>
      </c>
      <c r="N30" s="102">
        <v>0</v>
      </c>
      <c r="O30" s="103">
        <v>0</v>
      </c>
      <c r="P30" s="102">
        <v>5</v>
      </c>
      <c r="Q30" s="103">
        <v>0</v>
      </c>
      <c r="R30" s="102">
        <v>0</v>
      </c>
      <c r="S30" s="103">
        <v>0</v>
      </c>
      <c r="T30" s="102">
        <v>0</v>
      </c>
      <c r="U30" s="103">
        <v>0</v>
      </c>
      <c r="V30" s="102">
        <v>5</v>
      </c>
      <c r="W30" s="103">
        <v>0</v>
      </c>
      <c r="X30" s="102">
        <v>0</v>
      </c>
      <c r="Y30" s="103">
        <v>0</v>
      </c>
      <c r="Z30" s="102">
        <v>0</v>
      </c>
      <c r="AA30" s="103">
        <v>0</v>
      </c>
      <c r="AB30" s="102">
        <v>5</v>
      </c>
      <c r="AC30" s="103">
        <v>0</v>
      </c>
    </row>
    <row r="31" spans="1:29">
      <c r="A31" s="132"/>
      <c r="B31" s="15"/>
      <c r="C31" s="16">
        <v>7191</v>
      </c>
      <c r="D31" s="102">
        <v>0</v>
      </c>
      <c r="E31" s="103">
        <v>0</v>
      </c>
      <c r="F31" s="102">
        <v>0</v>
      </c>
      <c r="G31" s="103">
        <v>0</v>
      </c>
      <c r="H31" s="102">
        <v>0</v>
      </c>
      <c r="I31" s="103">
        <v>0</v>
      </c>
      <c r="J31" s="100">
        <v>0</v>
      </c>
      <c r="K31" s="103">
        <v>0</v>
      </c>
      <c r="L31" s="102">
        <v>0</v>
      </c>
      <c r="M31" s="103">
        <v>0</v>
      </c>
      <c r="N31" s="102">
        <v>0</v>
      </c>
      <c r="O31" s="103">
        <v>0</v>
      </c>
      <c r="P31" s="102">
        <v>6</v>
      </c>
      <c r="Q31" s="103">
        <v>0</v>
      </c>
      <c r="R31" s="102">
        <v>0</v>
      </c>
      <c r="S31" s="103">
        <v>0</v>
      </c>
      <c r="T31" s="102">
        <v>0</v>
      </c>
      <c r="U31" s="103">
        <v>0</v>
      </c>
      <c r="V31" s="102">
        <v>0</v>
      </c>
      <c r="W31" s="103">
        <v>0</v>
      </c>
      <c r="X31" s="102">
        <v>6</v>
      </c>
      <c r="Y31" s="103">
        <v>0</v>
      </c>
      <c r="Z31" s="102">
        <v>6</v>
      </c>
      <c r="AA31" s="103">
        <v>0</v>
      </c>
      <c r="AB31" s="102">
        <v>0</v>
      </c>
      <c r="AC31" s="103">
        <v>0</v>
      </c>
    </row>
    <row r="32" spans="1:29">
      <c r="A32" s="132"/>
      <c r="B32" s="15" t="s">
        <v>58</v>
      </c>
      <c r="C32" s="16">
        <v>9591</v>
      </c>
      <c r="D32" s="102">
        <v>0</v>
      </c>
      <c r="E32" s="103">
        <v>0</v>
      </c>
      <c r="F32" s="102">
        <v>0</v>
      </c>
      <c r="G32" s="103">
        <v>0</v>
      </c>
      <c r="H32" s="102">
        <v>0</v>
      </c>
      <c r="I32" s="103">
        <v>0</v>
      </c>
      <c r="J32" s="100">
        <v>0</v>
      </c>
      <c r="K32" s="103">
        <v>0</v>
      </c>
      <c r="L32" s="102">
        <v>0</v>
      </c>
      <c r="M32" s="103">
        <v>0</v>
      </c>
      <c r="N32" s="102">
        <v>0</v>
      </c>
      <c r="O32" s="103">
        <v>0</v>
      </c>
      <c r="P32" s="102">
        <v>5</v>
      </c>
      <c r="Q32" s="103">
        <v>0</v>
      </c>
      <c r="R32" s="102">
        <v>0</v>
      </c>
      <c r="S32" s="103">
        <v>0</v>
      </c>
      <c r="T32" s="102">
        <v>0</v>
      </c>
      <c r="U32" s="103">
        <v>0</v>
      </c>
      <c r="V32" s="102">
        <v>5</v>
      </c>
      <c r="W32" s="103">
        <v>0</v>
      </c>
      <c r="X32" s="102">
        <v>0</v>
      </c>
      <c r="Y32" s="103">
        <v>0</v>
      </c>
      <c r="Z32" s="102">
        <v>0</v>
      </c>
      <c r="AA32" s="103">
        <v>0</v>
      </c>
      <c r="AB32" s="102">
        <v>5</v>
      </c>
      <c r="AC32" s="103">
        <v>0</v>
      </c>
    </row>
    <row r="33" spans="1:32" ht="15.75" thickBot="1">
      <c r="A33" s="133"/>
      <c r="B33" s="19" t="s">
        <v>44</v>
      </c>
      <c r="C33" s="20" t="s">
        <v>45</v>
      </c>
      <c r="D33" s="106">
        <v>0</v>
      </c>
      <c r="E33" s="107">
        <v>0</v>
      </c>
      <c r="F33" s="106">
        <v>0</v>
      </c>
      <c r="G33" s="107">
        <v>0</v>
      </c>
      <c r="H33" s="106">
        <v>0</v>
      </c>
      <c r="I33" s="107">
        <v>0</v>
      </c>
      <c r="J33" s="108">
        <v>0</v>
      </c>
      <c r="K33" s="107">
        <v>0</v>
      </c>
      <c r="L33" s="106">
        <v>1</v>
      </c>
      <c r="M33" s="107">
        <v>0</v>
      </c>
      <c r="N33" s="106">
        <v>0</v>
      </c>
      <c r="O33" s="107">
        <v>0</v>
      </c>
      <c r="P33" s="106">
        <v>0</v>
      </c>
      <c r="Q33" s="107">
        <v>0</v>
      </c>
      <c r="R33" s="106">
        <v>0</v>
      </c>
      <c r="S33" s="107">
        <v>0</v>
      </c>
      <c r="T33" s="106">
        <v>0</v>
      </c>
      <c r="U33" s="107">
        <v>0</v>
      </c>
      <c r="V33" s="106">
        <v>0</v>
      </c>
      <c r="W33" s="107">
        <v>0</v>
      </c>
      <c r="X33" s="106">
        <v>1</v>
      </c>
      <c r="Y33" s="107">
        <v>0</v>
      </c>
      <c r="Z33" s="106">
        <v>2</v>
      </c>
      <c r="AA33" s="107">
        <v>0</v>
      </c>
      <c r="AB33" s="106">
        <v>0</v>
      </c>
      <c r="AC33" s="107">
        <v>0</v>
      </c>
    </row>
    <row r="34" spans="1:32" ht="15.75" thickBot="1">
      <c r="A34" s="24" t="s">
        <v>46</v>
      </c>
      <c r="B34" s="25"/>
      <c r="C34" s="26"/>
      <c r="D34" s="109">
        <f>SUM(D21:D33)</f>
        <v>0</v>
      </c>
      <c r="E34" s="110">
        <f t="shared" ref="E34:AC34" si="1">SUM(E21:E33)</f>
        <v>0</v>
      </c>
      <c r="F34" s="109">
        <f t="shared" si="1"/>
        <v>0</v>
      </c>
      <c r="G34" s="110">
        <f t="shared" si="1"/>
        <v>0</v>
      </c>
      <c r="H34" s="109">
        <f t="shared" si="1"/>
        <v>0</v>
      </c>
      <c r="I34" s="110">
        <f t="shared" si="1"/>
        <v>0</v>
      </c>
      <c r="J34" s="109">
        <f t="shared" si="1"/>
        <v>10</v>
      </c>
      <c r="K34" s="110">
        <f t="shared" si="1"/>
        <v>0</v>
      </c>
      <c r="L34" s="109">
        <f t="shared" si="1"/>
        <v>1</v>
      </c>
      <c r="M34" s="110">
        <f t="shared" si="1"/>
        <v>0</v>
      </c>
      <c r="N34" s="109">
        <f t="shared" si="1"/>
        <v>2</v>
      </c>
      <c r="O34" s="110">
        <f t="shared" si="1"/>
        <v>-2</v>
      </c>
      <c r="P34" s="109">
        <f t="shared" si="1"/>
        <v>117</v>
      </c>
      <c r="Q34" s="110">
        <f t="shared" si="1"/>
        <v>-45</v>
      </c>
      <c r="R34" s="109">
        <f t="shared" si="1"/>
        <v>2</v>
      </c>
      <c r="S34" s="110">
        <f t="shared" si="1"/>
        <v>-2</v>
      </c>
      <c r="T34" s="109">
        <f t="shared" si="1"/>
        <v>0</v>
      </c>
      <c r="U34" s="110">
        <f t="shared" si="1"/>
        <v>0</v>
      </c>
      <c r="V34" s="109">
        <f t="shared" si="1"/>
        <v>20</v>
      </c>
      <c r="W34" s="110">
        <f t="shared" si="1"/>
        <v>0</v>
      </c>
      <c r="X34" s="109">
        <f t="shared" si="1"/>
        <v>92</v>
      </c>
      <c r="Y34" s="110">
        <f t="shared" si="1"/>
        <v>-35</v>
      </c>
      <c r="Z34" s="109">
        <f t="shared" si="1"/>
        <v>43</v>
      </c>
      <c r="AA34" s="110">
        <f t="shared" si="1"/>
        <v>0</v>
      </c>
      <c r="AB34" s="109">
        <f t="shared" si="1"/>
        <v>15</v>
      </c>
      <c r="AC34" s="110">
        <f t="shared" si="1"/>
        <v>0</v>
      </c>
    </row>
    <row r="35" spans="1:32" ht="15.75" thickBot="1">
      <c r="A35" s="30" t="s">
        <v>76</v>
      </c>
      <c r="B35" s="60"/>
      <c r="C35" s="26"/>
      <c r="D35" s="109">
        <f>D20+D34</f>
        <v>39</v>
      </c>
      <c r="E35" s="110">
        <f t="shared" ref="E35:AC35" si="2">E20+E34</f>
        <v>-12</v>
      </c>
      <c r="F35" s="109">
        <f t="shared" si="2"/>
        <v>49</v>
      </c>
      <c r="G35" s="110">
        <f t="shared" si="2"/>
        <v>0</v>
      </c>
      <c r="H35" s="109">
        <f t="shared" si="2"/>
        <v>27</v>
      </c>
      <c r="I35" s="110">
        <f t="shared" si="2"/>
        <v>0</v>
      </c>
      <c r="J35" s="109">
        <f t="shared" si="2"/>
        <v>10</v>
      </c>
      <c r="K35" s="110">
        <f t="shared" si="2"/>
        <v>0</v>
      </c>
      <c r="L35" s="109">
        <f t="shared" si="2"/>
        <v>5</v>
      </c>
      <c r="M35" s="110">
        <f t="shared" si="2"/>
        <v>0</v>
      </c>
      <c r="N35" s="109">
        <f t="shared" si="2"/>
        <v>2</v>
      </c>
      <c r="O35" s="110">
        <f t="shared" si="2"/>
        <v>-2</v>
      </c>
      <c r="P35" s="109">
        <f t="shared" si="2"/>
        <v>190</v>
      </c>
      <c r="Q35" s="110">
        <f t="shared" si="2"/>
        <v>-57</v>
      </c>
      <c r="R35" s="109">
        <f t="shared" si="2"/>
        <v>2</v>
      </c>
      <c r="S35" s="110">
        <f t="shared" si="2"/>
        <v>-2</v>
      </c>
      <c r="T35" s="109">
        <f t="shared" si="2"/>
        <v>39</v>
      </c>
      <c r="U35" s="110">
        <f t="shared" si="2"/>
        <v>-12</v>
      </c>
      <c r="V35" s="109">
        <f t="shared" si="2"/>
        <v>20</v>
      </c>
      <c r="W35" s="110">
        <f t="shared" si="2"/>
        <v>0</v>
      </c>
      <c r="X35" s="109">
        <f t="shared" si="2"/>
        <v>169</v>
      </c>
      <c r="Y35" s="110">
        <f t="shared" si="2"/>
        <v>-47</v>
      </c>
      <c r="Z35" s="109">
        <f t="shared" si="2"/>
        <v>139</v>
      </c>
      <c r="AA35" s="110">
        <f t="shared" si="2"/>
        <v>-12</v>
      </c>
      <c r="AB35" s="109">
        <f t="shared" si="2"/>
        <v>15</v>
      </c>
      <c r="AC35" s="110">
        <f t="shared" si="2"/>
        <v>0</v>
      </c>
    </row>
    <row r="37" spans="1:32" ht="15.75" thickBot="1">
      <c r="AA37" s="61"/>
    </row>
    <row r="38" spans="1:32" ht="51.75" thickBot="1">
      <c r="A38" s="52" t="s">
        <v>72</v>
      </c>
      <c r="B38" s="53" t="s">
        <v>1</v>
      </c>
      <c r="C38" s="54" t="s">
        <v>2</v>
      </c>
      <c r="D38" s="55" t="s">
        <v>201</v>
      </c>
      <c r="E38" s="56" t="s">
        <v>73</v>
      </c>
      <c r="F38" s="55" t="s">
        <v>202</v>
      </c>
      <c r="G38" s="56" t="s">
        <v>73</v>
      </c>
      <c r="H38" s="57" t="s">
        <v>203</v>
      </c>
      <c r="I38" s="56" t="s">
        <v>73</v>
      </c>
      <c r="J38" s="57" t="s">
        <v>75</v>
      </c>
      <c r="K38" s="56" t="s">
        <v>73</v>
      </c>
      <c r="L38" s="57" t="s">
        <v>204</v>
      </c>
      <c r="M38" s="56" t="s">
        <v>73</v>
      </c>
      <c r="N38" s="57" t="s">
        <v>205</v>
      </c>
      <c r="O38" s="56" t="s">
        <v>73</v>
      </c>
      <c r="P38" s="57" t="s">
        <v>206</v>
      </c>
      <c r="Q38" s="56" t="s">
        <v>73</v>
      </c>
      <c r="R38" s="57" t="s">
        <v>207</v>
      </c>
      <c r="S38" s="56" t="s">
        <v>73</v>
      </c>
      <c r="T38" s="57" t="s">
        <v>208</v>
      </c>
      <c r="U38" s="56" t="s">
        <v>73</v>
      </c>
      <c r="V38" s="57" t="s">
        <v>200</v>
      </c>
      <c r="W38" s="56" t="s">
        <v>73</v>
      </c>
      <c r="X38" s="57" t="s">
        <v>209</v>
      </c>
      <c r="Y38" s="56" t="s">
        <v>73</v>
      </c>
      <c r="Z38" s="57" t="s">
        <v>210</v>
      </c>
      <c r="AA38" s="56" t="s">
        <v>73</v>
      </c>
      <c r="AB38" s="57" t="s">
        <v>211</v>
      </c>
      <c r="AC38" s="56" t="s">
        <v>73</v>
      </c>
      <c r="AE38" s="57" t="s">
        <v>79</v>
      </c>
      <c r="AF38" s="57" t="s">
        <v>145</v>
      </c>
    </row>
    <row r="39" spans="1:32" ht="15.75" thickBot="1">
      <c r="A39" s="62"/>
      <c r="B39" s="63"/>
      <c r="C39" s="64"/>
      <c r="D39" s="65" t="s">
        <v>13</v>
      </c>
      <c r="E39" s="66"/>
      <c r="F39" s="65" t="s">
        <v>13</v>
      </c>
      <c r="G39" s="66"/>
      <c r="H39" s="65" t="s">
        <v>13</v>
      </c>
      <c r="I39" s="66"/>
      <c r="J39" s="65" t="s">
        <v>13</v>
      </c>
      <c r="K39" s="66"/>
      <c r="L39" s="65" t="s">
        <v>13</v>
      </c>
      <c r="M39" s="66"/>
      <c r="N39" s="65"/>
      <c r="O39" s="66"/>
      <c r="P39" s="65"/>
      <c r="Q39" s="66"/>
      <c r="R39" s="65"/>
      <c r="S39" s="66"/>
      <c r="T39" s="65"/>
      <c r="U39" s="66"/>
      <c r="V39" s="65" t="s">
        <v>13</v>
      </c>
      <c r="W39" s="66"/>
      <c r="X39" s="65" t="s">
        <v>13</v>
      </c>
      <c r="Y39" s="66"/>
      <c r="Z39" s="65" t="s">
        <v>13</v>
      </c>
      <c r="AA39" s="66"/>
      <c r="AB39" s="65" t="s">
        <v>13</v>
      </c>
      <c r="AC39" s="66"/>
      <c r="AE39" s="65" t="s">
        <v>13</v>
      </c>
      <c r="AF39" s="65" t="s">
        <v>13</v>
      </c>
    </row>
    <row r="40" spans="1:32">
      <c r="A40" s="132" t="s">
        <v>16</v>
      </c>
      <c r="B40" s="5" t="s">
        <v>17</v>
      </c>
      <c r="C40" s="6">
        <v>1067</v>
      </c>
      <c r="D40" s="69"/>
      <c r="E40" s="68"/>
      <c r="F40" s="67"/>
      <c r="G40" s="68"/>
      <c r="H40" s="67"/>
      <c r="I40" s="68"/>
      <c r="J40" s="67"/>
      <c r="K40" s="68"/>
      <c r="L40" s="67"/>
      <c r="M40" s="68"/>
      <c r="N40" s="67"/>
      <c r="O40" s="68"/>
      <c r="P40" s="69"/>
      <c r="Q40" s="68"/>
      <c r="R40" s="67"/>
      <c r="S40" s="68"/>
      <c r="T40" s="69"/>
      <c r="U40" s="68"/>
      <c r="V40" s="67"/>
      <c r="W40" s="68"/>
      <c r="X40" s="69"/>
      <c r="Y40" s="68"/>
      <c r="Z40" s="69"/>
      <c r="AA40" s="68"/>
      <c r="AB40" s="67"/>
      <c r="AC40" s="68"/>
      <c r="AE40" s="70">
        <f>D2*$D40+F2*$F40+H2*$H40+J2*$J40+L2*$L40+N2*$N40+P2*$P40+R2*$R40+T2*$T40+V2*$V40+X2*$X40+Z2*$Z40+AB2*$AB40</f>
        <v>0</v>
      </c>
      <c r="AF40" s="70">
        <f t="shared" ref="AF40:AF57" si="3">E2*$D40+G2*$F40+I2*$H40+K2*$J40+M2*$L40+O2*$N40+Q2*$P40+S2*$R40+U2*$T40+W2*$V40+Y2*$X40+AA2*$Z40+AC2*$AB40</f>
        <v>0</v>
      </c>
    </row>
    <row r="41" spans="1:32">
      <c r="A41" s="132"/>
      <c r="B41" s="11" t="s">
        <v>18</v>
      </c>
      <c r="C41" s="12" t="s">
        <v>19</v>
      </c>
      <c r="D41" s="73"/>
      <c r="E41" s="72"/>
      <c r="F41" s="71"/>
      <c r="G41" s="72"/>
      <c r="H41" s="71"/>
      <c r="I41" s="72"/>
      <c r="J41" s="71"/>
      <c r="K41" s="72"/>
      <c r="L41" s="71"/>
      <c r="M41" s="72"/>
      <c r="N41" s="71"/>
      <c r="O41" s="72"/>
      <c r="P41" s="73"/>
      <c r="Q41" s="72"/>
      <c r="R41" s="71"/>
      <c r="S41" s="72"/>
      <c r="T41" s="73"/>
      <c r="U41" s="72"/>
      <c r="V41" s="71"/>
      <c r="W41" s="72"/>
      <c r="X41" s="73"/>
      <c r="Y41" s="72"/>
      <c r="Z41" s="73"/>
      <c r="AA41" s="72"/>
      <c r="AB41" s="71"/>
      <c r="AC41" s="72"/>
      <c r="AE41" s="75">
        <f t="shared" ref="AE41:AE57" si="4">D3*$D41+F3*$F41+H3*$H41+J3*$J41+L3*$L41+N3*$N41+P3*$P41+R3*$R41+T3*$T41+V3*$V41+X3*$X41+Z3*$Z41+AB3*$AB41</f>
        <v>0</v>
      </c>
      <c r="AF41" s="75">
        <f t="shared" si="3"/>
        <v>0</v>
      </c>
    </row>
    <row r="42" spans="1:32">
      <c r="A42" s="132"/>
      <c r="B42" s="11" t="s">
        <v>22</v>
      </c>
      <c r="C42" s="12">
        <v>2006</v>
      </c>
      <c r="D42" s="71"/>
      <c r="E42" s="72"/>
      <c r="F42" s="71"/>
      <c r="G42" s="72"/>
      <c r="H42" s="71"/>
      <c r="I42" s="72"/>
      <c r="J42" s="71"/>
      <c r="K42" s="72"/>
      <c r="L42" s="71"/>
      <c r="M42" s="72"/>
      <c r="N42" s="71"/>
      <c r="O42" s="72"/>
      <c r="P42" s="71"/>
      <c r="Q42" s="72"/>
      <c r="R42" s="71"/>
      <c r="S42" s="72"/>
      <c r="T42" s="71"/>
      <c r="U42" s="72"/>
      <c r="V42" s="71"/>
      <c r="W42" s="72"/>
      <c r="X42" s="71"/>
      <c r="Y42" s="72"/>
      <c r="Z42" s="71"/>
      <c r="AA42" s="72"/>
      <c r="AB42" s="71"/>
      <c r="AC42" s="72"/>
      <c r="AE42" s="75">
        <f t="shared" si="4"/>
        <v>0</v>
      </c>
      <c r="AF42" s="75">
        <f t="shared" si="3"/>
        <v>0</v>
      </c>
    </row>
    <row r="43" spans="1:32">
      <c r="A43" s="132"/>
      <c r="B43" s="11" t="s">
        <v>53</v>
      </c>
      <c r="C43" s="12">
        <v>2007</v>
      </c>
      <c r="D43" s="71"/>
      <c r="E43" s="72"/>
      <c r="F43" s="71"/>
      <c r="G43" s="72"/>
      <c r="H43" s="71"/>
      <c r="I43" s="72"/>
      <c r="J43" s="71"/>
      <c r="K43" s="72"/>
      <c r="L43" s="71"/>
      <c r="M43" s="72"/>
      <c r="N43" s="71"/>
      <c r="O43" s="72"/>
      <c r="P43" s="71"/>
      <c r="Q43" s="72"/>
      <c r="R43" s="71"/>
      <c r="S43" s="72"/>
      <c r="T43" s="71"/>
      <c r="U43" s="72"/>
      <c r="V43" s="71"/>
      <c r="W43" s="72"/>
      <c r="X43" s="71"/>
      <c r="Y43" s="72"/>
      <c r="Z43" s="71"/>
      <c r="AA43" s="72"/>
      <c r="AB43" s="71"/>
      <c r="AC43" s="72"/>
      <c r="AE43" s="75">
        <f t="shared" si="4"/>
        <v>0</v>
      </c>
      <c r="AF43" s="75">
        <f t="shared" si="3"/>
        <v>0</v>
      </c>
    </row>
    <row r="44" spans="1:32">
      <c r="A44" s="132"/>
      <c r="B44" s="11" t="s">
        <v>23</v>
      </c>
      <c r="C44" s="12">
        <v>2017</v>
      </c>
      <c r="D44" s="71"/>
      <c r="E44" s="72"/>
      <c r="F44" s="71"/>
      <c r="G44" s="72"/>
      <c r="H44" s="71"/>
      <c r="I44" s="72"/>
      <c r="J44" s="71"/>
      <c r="K44" s="72"/>
      <c r="L44" s="71"/>
      <c r="M44" s="72"/>
      <c r="N44" s="71"/>
      <c r="O44" s="72"/>
      <c r="P44" s="71"/>
      <c r="Q44" s="72"/>
      <c r="R44" s="71"/>
      <c r="S44" s="72"/>
      <c r="T44" s="71"/>
      <c r="U44" s="72"/>
      <c r="V44" s="71"/>
      <c r="W44" s="72"/>
      <c r="X44" s="71"/>
      <c r="Y44" s="72"/>
      <c r="Z44" s="71"/>
      <c r="AA44" s="72"/>
      <c r="AB44" s="71"/>
      <c r="AC44" s="72"/>
      <c r="AE44" s="75">
        <f t="shared" si="4"/>
        <v>0</v>
      </c>
      <c r="AF44" s="75">
        <f t="shared" si="3"/>
        <v>0</v>
      </c>
    </row>
    <row r="45" spans="1:32">
      <c r="A45" s="132"/>
      <c r="B45" s="11" t="s">
        <v>21</v>
      </c>
      <c r="C45" s="12">
        <v>1937</v>
      </c>
      <c r="D45" s="71"/>
      <c r="E45" s="72"/>
      <c r="F45" s="71"/>
      <c r="G45" s="72"/>
      <c r="H45" s="71"/>
      <c r="I45" s="72"/>
      <c r="J45" s="71"/>
      <c r="K45" s="72"/>
      <c r="L45" s="71"/>
      <c r="M45" s="72"/>
      <c r="N45" s="71"/>
      <c r="O45" s="72"/>
      <c r="P45" s="71"/>
      <c r="Q45" s="72"/>
      <c r="R45" s="71"/>
      <c r="S45" s="72"/>
      <c r="T45" s="71"/>
      <c r="U45" s="72"/>
      <c r="V45" s="71"/>
      <c r="W45" s="72"/>
      <c r="X45" s="71"/>
      <c r="Y45" s="72"/>
      <c r="Z45" s="71"/>
      <c r="AA45" s="72"/>
      <c r="AB45" s="71"/>
      <c r="AC45" s="72"/>
      <c r="AE45" s="75">
        <f t="shared" si="4"/>
        <v>0</v>
      </c>
      <c r="AF45" s="75">
        <f t="shared" si="3"/>
        <v>0</v>
      </c>
    </row>
    <row r="46" spans="1:32">
      <c r="A46" s="132"/>
      <c r="B46" s="11" t="s">
        <v>25</v>
      </c>
      <c r="C46" s="12">
        <v>2037</v>
      </c>
      <c r="D46" s="71"/>
      <c r="E46" s="72"/>
      <c r="F46" s="71"/>
      <c r="G46" s="72"/>
      <c r="H46" s="71"/>
      <c r="I46" s="72"/>
      <c r="J46" s="71"/>
      <c r="K46" s="72"/>
      <c r="L46" s="71"/>
      <c r="M46" s="72"/>
      <c r="N46" s="71"/>
      <c r="O46" s="72"/>
      <c r="P46" s="71"/>
      <c r="Q46" s="72"/>
      <c r="R46" s="71"/>
      <c r="S46" s="72"/>
      <c r="T46" s="71"/>
      <c r="U46" s="72"/>
      <c r="V46" s="71"/>
      <c r="W46" s="72"/>
      <c r="X46" s="71"/>
      <c r="Y46" s="72"/>
      <c r="Z46" s="71"/>
      <c r="AA46" s="72"/>
      <c r="AB46" s="71"/>
      <c r="AC46" s="72"/>
      <c r="AE46" s="75">
        <f t="shared" si="4"/>
        <v>0</v>
      </c>
      <c r="AF46" s="75">
        <f t="shared" si="3"/>
        <v>0</v>
      </c>
    </row>
    <row r="47" spans="1:32">
      <c r="A47" s="132"/>
      <c r="B47" s="11" t="s">
        <v>27</v>
      </c>
      <c r="C47" s="12" t="s">
        <v>28</v>
      </c>
      <c r="D47" s="71"/>
      <c r="E47" s="72"/>
      <c r="F47" s="71"/>
      <c r="G47" s="72"/>
      <c r="H47" s="71"/>
      <c r="I47" s="72"/>
      <c r="J47" s="71"/>
      <c r="K47" s="72"/>
      <c r="L47" s="71"/>
      <c r="M47" s="72"/>
      <c r="N47" s="71"/>
      <c r="O47" s="72"/>
      <c r="P47" s="71"/>
      <c r="Q47" s="72"/>
      <c r="R47" s="71"/>
      <c r="S47" s="72"/>
      <c r="T47" s="71"/>
      <c r="U47" s="72"/>
      <c r="V47" s="71"/>
      <c r="W47" s="72"/>
      <c r="X47" s="71"/>
      <c r="Y47" s="72"/>
      <c r="Z47" s="71"/>
      <c r="AA47" s="72"/>
      <c r="AB47" s="71"/>
      <c r="AC47" s="72"/>
      <c r="AE47" s="75">
        <f t="shared" si="4"/>
        <v>0</v>
      </c>
      <c r="AF47" s="75">
        <f t="shared" si="3"/>
        <v>0</v>
      </c>
    </row>
    <row r="48" spans="1:32">
      <c r="A48" s="132"/>
      <c r="B48" s="11" t="s">
        <v>24</v>
      </c>
      <c r="C48" s="12" t="s">
        <v>30</v>
      </c>
      <c r="D48" s="71"/>
      <c r="E48" s="72"/>
      <c r="F48" s="73"/>
      <c r="G48" s="72"/>
      <c r="H48" s="73"/>
      <c r="I48" s="72"/>
      <c r="J48" s="71"/>
      <c r="K48" s="72"/>
      <c r="L48" s="71"/>
      <c r="M48" s="72"/>
      <c r="N48" s="71"/>
      <c r="O48" s="72"/>
      <c r="P48" s="73"/>
      <c r="Q48" s="72"/>
      <c r="R48" s="71"/>
      <c r="S48" s="72"/>
      <c r="T48" s="71"/>
      <c r="U48" s="72"/>
      <c r="V48" s="71"/>
      <c r="W48" s="72"/>
      <c r="X48" s="73"/>
      <c r="Y48" s="72"/>
      <c r="Z48" s="73"/>
      <c r="AA48" s="72"/>
      <c r="AB48" s="71"/>
      <c r="AC48" s="72"/>
      <c r="AE48" s="75">
        <f t="shared" si="4"/>
        <v>0</v>
      </c>
      <c r="AF48" s="75">
        <f t="shared" si="3"/>
        <v>0</v>
      </c>
    </row>
    <row r="49" spans="1:32">
      <c r="A49" s="132"/>
      <c r="B49" s="11" t="s">
        <v>20</v>
      </c>
      <c r="C49" s="12">
        <v>1930</v>
      </c>
      <c r="D49" s="71"/>
      <c r="E49" s="72"/>
      <c r="F49" s="73"/>
      <c r="G49" s="72"/>
      <c r="H49" s="71"/>
      <c r="I49" s="72"/>
      <c r="J49" s="71"/>
      <c r="K49" s="72"/>
      <c r="L49" s="71"/>
      <c r="M49" s="72"/>
      <c r="N49" s="71"/>
      <c r="O49" s="72"/>
      <c r="P49" s="73"/>
      <c r="Q49" s="72"/>
      <c r="R49" s="71"/>
      <c r="S49" s="72"/>
      <c r="T49" s="71"/>
      <c r="U49" s="72"/>
      <c r="V49" s="71"/>
      <c r="W49" s="72"/>
      <c r="X49" s="73"/>
      <c r="Y49" s="72"/>
      <c r="Z49" s="73"/>
      <c r="AA49" s="72"/>
      <c r="AB49" s="71"/>
      <c r="AC49" s="72"/>
      <c r="AE49" s="75">
        <f t="shared" si="4"/>
        <v>0</v>
      </c>
      <c r="AF49" s="75">
        <f t="shared" si="3"/>
        <v>0</v>
      </c>
    </row>
    <row r="50" spans="1:32">
      <c r="A50" s="132"/>
      <c r="B50" s="11" t="s">
        <v>24</v>
      </c>
      <c r="C50" s="12">
        <v>2030</v>
      </c>
      <c r="D50" s="71"/>
      <c r="E50" s="72"/>
      <c r="F50" s="73"/>
      <c r="G50" s="72"/>
      <c r="H50" s="71"/>
      <c r="I50" s="72"/>
      <c r="J50" s="71"/>
      <c r="K50" s="72"/>
      <c r="L50" s="71"/>
      <c r="M50" s="72"/>
      <c r="N50" s="71"/>
      <c r="O50" s="72"/>
      <c r="P50" s="73"/>
      <c r="Q50" s="72"/>
      <c r="R50" s="71"/>
      <c r="S50" s="72"/>
      <c r="T50" s="71"/>
      <c r="U50" s="72"/>
      <c r="V50" s="71"/>
      <c r="W50" s="72"/>
      <c r="X50" s="73"/>
      <c r="Y50" s="72"/>
      <c r="Z50" s="73"/>
      <c r="AA50" s="72"/>
      <c r="AB50" s="71"/>
      <c r="AC50" s="72"/>
      <c r="AE50" s="76">
        <f t="shared" si="4"/>
        <v>0</v>
      </c>
      <c r="AF50" s="76">
        <f t="shared" si="3"/>
        <v>0</v>
      </c>
    </row>
    <row r="51" spans="1:32">
      <c r="A51" s="132"/>
      <c r="B51" s="15" t="s">
        <v>29</v>
      </c>
      <c r="C51" s="16">
        <v>3930</v>
      </c>
      <c r="D51" s="71"/>
      <c r="E51" s="77"/>
      <c r="F51" s="73"/>
      <c r="G51" s="77"/>
      <c r="H51" s="78"/>
      <c r="I51" s="77"/>
      <c r="J51" s="78"/>
      <c r="K51" s="77"/>
      <c r="L51" s="78"/>
      <c r="M51" s="77"/>
      <c r="N51" s="78"/>
      <c r="O51" s="77"/>
      <c r="P51" s="73"/>
      <c r="Q51" s="77"/>
      <c r="R51" s="78"/>
      <c r="S51" s="77"/>
      <c r="T51" s="78"/>
      <c r="U51" s="77"/>
      <c r="V51" s="78"/>
      <c r="W51" s="77"/>
      <c r="X51" s="73"/>
      <c r="Y51" s="77"/>
      <c r="Z51" s="73"/>
      <c r="AA51" s="77"/>
      <c r="AB51" s="78"/>
      <c r="AC51" s="77"/>
      <c r="AE51" s="76">
        <f t="shared" si="4"/>
        <v>0</v>
      </c>
      <c r="AF51" s="76">
        <f t="shared" si="3"/>
        <v>0</v>
      </c>
    </row>
    <row r="52" spans="1:32">
      <c r="A52" s="132"/>
      <c r="B52" s="15" t="s">
        <v>20</v>
      </c>
      <c r="C52" s="16">
        <v>1980</v>
      </c>
      <c r="D52" s="71"/>
      <c r="E52" s="77"/>
      <c r="F52" s="78"/>
      <c r="G52" s="77"/>
      <c r="H52" s="78"/>
      <c r="I52" s="77"/>
      <c r="J52" s="78"/>
      <c r="K52" s="77"/>
      <c r="L52" s="78"/>
      <c r="M52" s="77"/>
      <c r="N52" s="78"/>
      <c r="O52" s="77"/>
      <c r="P52" s="78"/>
      <c r="Q52" s="77"/>
      <c r="R52" s="78"/>
      <c r="S52" s="77"/>
      <c r="T52" s="78"/>
      <c r="U52" s="77"/>
      <c r="V52" s="78"/>
      <c r="W52" s="77"/>
      <c r="X52" s="78"/>
      <c r="Y52" s="77"/>
      <c r="Z52" s="78"/>
      <c r="AA52" s="77"/>
      <c r="AB52" s="78"/>
      <c r="AC52" s="77"/>
      <c r="AE52" s="75">
        <f t="shared" si="4"/>
        <v>0</v>
      </c>
      <c r="AF52" s="75">
        <f t="shared" si="3"/>
        <v>0</v>
      </c>
    </row>
    <row r="53" spans="1:32">
      <c r="A53" s="132"/>
      <c r="B53" s="15" t="s">
        <v>24</v>
      </c>
      <c r="C53" s="16">
        <v>2080</v>
      </c>
      <c r="D53" s="71"/>
      <c r="E53" s="77"/>
      <c r="F53" s="78"/>
      <c r="G53" s="77"/>
      <c r="H53" s="78"/>
      <c r="I53" s="77"/>
      <c r="J53" s="78"/>
      <c r="K53" s="77"/>
      <c r="L53" s="78"/>
      <c r="M53" s="77"/>
      <c r="N53" s="78"/>
      <c r="O53" s="77"/>
      <c r="P53" s="78"/>
      <c r="Q53" s="77"/>
      <c r="R53" s="78"/>
      <c r="S53" s="77"/>
      <c r="T53" s="78"/>
      <c r="U53" s="77"/>
      <c r="V53" s="78"/>
      <c r="W53" s="77"/>
      <c r="X53" s="78"/>
      <c r="Y53" s="77"/>
      <c r="Z53" s="78"/>
      <c r="AA53" s="77"/>
      <c r="AB53" s="78"/>
      <c r="AC53" s="77"/>
      <c r="AE53" s="76">
        <f t="shared" si="4"/>
        <v>0</v>
      </c>
      <c r="AF53" s="76">
        <f t="shared" si="3"/>
        <v>0</v>
      </c>
    </row>
    <row r="54" spans="1:32">
      <c r="A54" s="132"/>
      <c r="B54" s="15" t="s">
        <v>29</v>
      </c>
      <c r="C54" s="16">
        <v>3980</v>
      </c>
      <c r="D54" s="71"/>
      <c r="E54" s="77"/>
      <c r="F54" s="78"/>
      <c r="G54" s="77"/>
      <c r="H54" s="78"/>
      <c r="I54" s="77"/>
      <c r="J54" s="78"/>
      <c r="K54" s="77"/>
      <c r="L54" s="78"/>
      <c r="M54" s="77"/>
      <c r="N54" s="78"/>
      <c r="O54" s="77"/>
      <c r="P54" s="78"/>
      <c r="Q54" s="77"/>
      <c r="R54" s="78"/>
      <c r="S54" s="77"/>
      <c r="T54" s="78"/>
      <c r="U54" s="77"/>
      <c r="V54" s="78"/>
      <c r="W54" s="77"/>
      <c r="X54" s="78"/>
      <c r="Y54" s="77"/>
      <c r="Z54" s="78"/>
      <c r="AA54" s="77"/>
      <c r="AB54" s="78"/>
      <c r="AC54" s="77"/>
      <c r="AE54" s="76">
        <f t="shared" si="4"/>
        <v>0</v>
      </c>
      <c r="AF54" s="76">
        <f t="shared" si="3"/>
        <v>0</v>
      </c>
    </row>
    <row r="55" spans="1:32">
      <c r="A55" s="132"/>
      <c r="B55" s="15" t="s">
        <v>26</v>
      </c>
      <c r="C55" s="16">
        <v>2070</v>
      </c>
      <c r="D55" s="78"/>
      <c r="E55" s="77"/>
      <c r="F55" s="78"/>
      <c r="G55" s="77"/>
      <c r="H55" s="78"/>
      <c r="I55" s="77"/>
      <c r="J55" s="78"/>
      <c r="K55" s="77"/>
      <c r="L55" s="78"/>
      <c r="M55" s="77"/>
      <c r="N55" s="78"/>
      <c r="O55" s="77"/>
      <c r="P55" s="73"/>
      <c r="Q55" s="77"/>
      <c r="R55" s="78"/>
      <c r="S55" s="77"/>
      <c r="T55" s="78"/>
      <c r="U55" s="77"/>
      <c r="V55" s="78"/>
      <c r="W55" s="77"/>
      <c r="X55" s="73"/>
      <c r="Y55" s="77"/>
      <c r="Z55" s="73"/>
      <c r="AA55" s="77"/>
      <c r="AB55" s="78"/>
      <c r="AC55" s="77"/>
      <c r="AE55" s="75">
        <f t="shared" si="4"/>
        <v>0</v>
      </c>
      <c r="AF55" s="75">
        <f t="shared" si="3"/>
        <v>0</v>
      </c>
    </row>
    <row r="56" spans="1:32">
      <c r="A56" s="132"/>
      <c r="B56" s="58" t="s">
        <v>31</v>
      </c>
      <c r="C56" s="59">
        <v>8055</v>
      </c>
      <c r="D56" s="79"/>
      <c r="E56" s="80"/>
      <c r="F56" s="79"/>
      <c r="G56" s="80"/>
      <c r="H56" s="79"/>
      <c r="I56" s="80"/>
      <c r="J56" s="79"/>
      <c r="K56" s="80"/>
      <c r="L56" s="79"/>
      <c r="M56" s="80"/>
      <c r="N56" s="79"/>
      <c r="O56" s="80"/>
      <c r="P56" s="79"/>
      <c r="Q56" s="80"/>
      <c r="R56" s="79"/>
      <c r="S56" s="80"/>
      <c r="T56" s="79"/>
      <c r="U56" s="80"/>
      <c r="V56" s="79"/>
      <c r="W56" s="80"/>
      <c r="X56" s="79"/>
      <c r="Y56" s="80"/>
      <c r="Z56" s="79"/>
      <c r="AA56" s="80"/>
      <c r="AB56" s="79"/>
      <c r="AC56" s="80"/>
      <c r="AE56" s="81">
        <f t="shared" si="4"/>
        <v>0</v>
      </c>
      <c r="AF56" s="81">
        <f t="shared" si="3"/>
        <v>0</v>
      </c>
    </row>
    <row r="57" spans="1:32" ht="15.75" thickBot="1">
      <c r="A57" s="133"/>
      <c r="B57" s="19" t="s">
        <v>32</v>
      </c>
      <c r="C57" s="20">
        <v>9580</v>
      </c>
      <c r="D57" s="82"/>
      <c r="E57" s="83"/>
      <c r="F57" s="82"/>
      <c r="G57" s="83"/>
      <c r="H57" s="82"/>
      <c r="I57" s="83"/>
      <c r="J57" s="82"/>
      <c r="K57" s="83"/>
      <c r="L57" s="84"/>
      <c r="M57" s="83"/>
      <c r="N57" s="82"/>
      <c r="O57" s="83"/>
      <c r="P57" s="82"/>
      <c r="Q57" s="83"/>
      <c r="R57" s="82"/>
      <c r="S57" s="83"/>
      <c r="T57" s="82"/>
      <c r="U57" s="83"/>
      <c r="V57" s="82"/>
      <c r="W57" s="83"/>
      <c r="X57" s="84"/>
      <c r="Y57" s="83"/>
      <c r="Z57" s="84"/>
      <c r="AA57" s="83"/>
      <c r="AB57" s="82"/>
      <c r="AC57" s="83"/>
      <c r="AE57" s="85">
        <f t="shared" si="4"/>
        <v>0</v>
      </c>
      <c r="AF57" s="85">
        <f t="shared" si="3"/>
        <v>0</v>
      </c>
    </row>
    <row r="58" spans="1:32" ht="15.75" thickBot="1">
      <c r="A58" s="24" t="s">
        <v>33</v>
      </c>
      <c r="B58" s="25"/>
      <c r="C58" s="26"/>
      <c r="D58" s="86"/>
      <c r="E58" s="87"/>
      <c r="F58" s="86"/>
      <c r="G58" s="87"/>
      <c r="H58" s="86"/>
      <c r="I58" s="87"/>
      <c r="J58" s="86"/>
      <c r="K58" s="87"/>
      <c r="L58" s="86"/>
      <c r="M58" s="87"/>
      <c r="N58" s="86"/>
      <c r="O58" s="87"/>
      <c r="P58" s="86"/>
      <c r="Q58" s="87"/>
      <c r="R58" s="86"/>
      <c r="S58" s="87"/>
      <c r="T58" s="86"/>
      <c r="U58" s="87"/>
      <c r="V58" s="86"/>
      <c r="W58" s="87"/>
      <c r="X58" s="86"/>
      <c r="Y58" s="87"/>
      <c r="Z58" s="86"/>
      <c r="AA58" s="87"/>
      <c r="AB58" s="86"/>
      <c r="AC58" s="87"/>
      <c r="AE58" s="86">
        <f>SUM(AE40:AE57)</f>
        <v>0</v>
      </c>
      <c r="AF58" s="86">
        <f>SUM(AF40:AF57)</f>
        <v>0</v>
      </c>
    </row>
    <row r="59" spans="1:32">
      <c r="A59" s="134" t="s">
        <v>34</v>
      </c>
      <c r="B59" s="5" t="s">
        <v>54</v>
      </c>
      <c r="C59" s="6" t="s">
        <v>55</v>
      </c>
      <c r="D59" s="67"/>
      <c r="E59" s="68"/>
      <c r="F59" s="67"/>
      <c r="G59" s="68"/>
      <c r="H59" s="67"/>
      <c r="I59" s="68"/>
      <c r="J59" s="67"/>
      <c r="K59" s="68"/>
      <c r="L59" s="67"/>
      <c r="M59" s="68"/>
      <c r="N59" s="67"/>
      <c r="O59" s="68"/>
      <c r="P59" s="69"/>
      <c r="Q59" s="68"/>
      <c r="R59" s="67"/>
      <c r="S59" s="68"/>
      <c r="T59" s="67"/>
      <c r="U59" s="68"/>
      <c r="V59" s="67"/>
      <c r="W59" s="68"/>
      <c r="X59" s="69"/>
      <c r="Y59" s="68"/>
      <c r="Z59" s="67"/>
      <c r="AA59" s="68"/>
      <c r="AB59" s="67"/>
      <c r="AC59" s="68"/>
      <c r="AE59" s="70">
        <f t="shared" ref="AE59:AE71" si="5">D21*$D59+F21*$F59+H21*$H59+J21*$J59+L21*$L59+N21*$N59+P21*$P59+R21*$R59+T21*$T59+V21*$V59+X21*$X59+Z21*$Z59+AB21*$AB59</f>
        <v>0</v>
      </c>
      <c r="AF59" s="70">
        <f t="shared" ref="AF59:AF71" si="6">E21*$D59+G21*$F59+I21*$H59+K21*$J59+M21*$L59+O21*$N59+Q21*$P59+S21*$R59+U21*$T59+W21*$V59+Y21*$X59+AA21*$Z59+AC21*$AB59</f>
        <v>0</v>
      </c>
    </row>
    <row r="60" spans="1:32">
      <c r="A60" s="132"/>
      <c r="B60" s="15" t="s">
        <v>56</v>
      </c>
      <c r="C60" s="16" t="s">
        <v>57</v>
      </c>
      <c r="D60" s="78"/>
      <c r="E60" s="77"/>
      <c r="F60" s="78"/>
      <c r="G60" s="77"/>
      <c r="H60" s="78"/>
      <c r="I60" s="77"/>
      <c r="J60" s="78"/>
      <c r="K60" s="77"/>
      <c r="L60" s="78"/>
      <c r="M60" s="77"/>
      <c r="N60" s="78"/>
      <c r="O60" s="77"/>
      <c r="P60" s="73"/>
      <c r="Q60" s="77"/>
      <c r="R60" s="78"/>
      <c r="S60" s="77"/>
      <c r="T60" s="78"/>
      <c r="U60" s="77"/>
      <c r="V60" s="78"/>
      <c r="W60" s="77"/>
      <c r="X60" s="73"/>
      <c r="Y60" s="77"/>
      <c r="Z60" s="78"/>
      <c r="AA60" s="77"/>
      <c r="AB60" s="78"/>
      <c r="AC60" s="77"/>
      <c r="AE60" s="76">
        <f t="shared" si="5"/>
        <v>0</v>
      </c>
      <c r="AF60" s="76">
        <f t="shared" si="6"/>
        <v>0</v>
      </c>
    </row>
    <row r="61" spans="1:32">
      <c r="A61" s="132"/>
      <c r="B61" s="15" t="s">
        <v>35</v>
      </c>
      <c r="C61" s="16">
        <v>1071</v>
      </c>
      <c r="D61" s="78"/>
      <c r="E61" s="77"/>
      <c r="F61" s="78"/>
      <c r="G61" s="77"/>
      <c r="H61" s="78"/>
      <c r="I61" s="77"/>
      <c r="J61" s="78"/>
      <c r="K61" s="77"/>
      <c r="L61" s="78"/>
      <c r="M61" s="77"/>
      <c r="N61" s="78"/>
      <c r="O61" s="77"/>
      <c r="P61" s="73"/>
      <c r="Q61" s="77"/>
      <c r="R61" s="78"/>
      <c r="S61" s="77"/>
      <c r="T61" s="78"/>
      <c r="U61" s="77"/>
      <c r="V61" s="78"/>
      <c r="W61" s="77"/>
      <c r="X61" s="73"/>
      <c r="Y61" s="77"/>
      <c r="Z61" s="73"/>
      <c r="AA61" s="77"/>
      <c r="AB61" s="78"/>
      <c r="AC61" s="77"/>
      <c r="AE61" s="76">
        <f t="shared" si="5"/>
        <v>0</v>
      </c>
      <c r="AF61" s="76">
        <f t="shared" si="6"/>
        <v>0</v>
      </c>
    </row>
    <row r="62" spans="1:32">
      <c r="A62" s="132"/>
      <c r="B62" s="15" t="s">
        <v>36</v>
      </c>
      <c r="C62" s="16">
        <v>2071</v>
      </c>
      <c r="D62" s="78"/>
      <c r="E62" s="77"/>
      <c r="F62" s="78"/>
      <c r="G62" s="77"/>
      <c r="H62" s="78"/>
      <c r="I62" s="77"/>
      <c r="J62" s="78"/>
      <c r="K62" s="77"/>
      <c r="L62" s="78"/>
      <c r="M62" s="77"/>
      <c r="N62" s="78"/>
      <c r="O62" s="77"/>
      <c r="P62" s="73"/>
      <c r="Q62" s="77"/>
      <c r="R62" s="78"/>
      <c r="S62" s="77"/>
      <c r="T62" s="78"/>
      <c r="U62" s="77"/>
      <c r="V62" s="78"/>
      <c r="W62" s="77"/>
      <c r="X62" s="73"/>
      <c r="Y62" s="77"/>
      <c r="Z62" s="73"/>
      <c r="AA62" s="77"/>
      <c r="AB62" s="78"/>
      <c r="AC62" s="77"/>
      <c r="AE62" s="76">
        <f t="shared" si="5"/>
        <v>0</v>
      </c>
      <c r="AF62" s="76">
        <f t="shared" si="6"/>
        <v>0</v>
      </c>
    </row>
    <row r="63" spans="1:32">
      <c r="A63" s="132"/>
      <c r="B63" s="15" t="s">
        <v>37</v>
      </c>
      <c r="C63" s="16">
        <v>2191</v>
      </c>
      <c r="D63" s="78"/>
      <c r="E63" s="77"/>
      <c r="F63" s="78"/>
      <c r="G63" s="77"/>
      <c r="H63" s="78"/>
      <c r="I63" s="77"/>
      <c r="J63" s="73"/>
      <c r="K63" s="77"/>
      <c r="L63" s="78"/>
      <c r="M63" s="77"/>
      <c r="N63" s="78"/>
      <c r="O63" s="77"/>
      <c r="P63" s="73"/>
      <c r="Q63" s="77"/>
      <c r="R63" s="78"/>
      <c r="S63" s="77"/>
      <c r="T63" s="78"/>
      <c r="U63" s="77"/>
      <c r="V63" s="78"/>
      <c r="W63" s="77"/>
      <c r="X63" s="73"/>
      <c r="Y63" s="77"/>
      <c r="Z63" s="73"/>
      <c r="AA63" s="77"/>
      <c r="AB63" s="78"/>
      <c r="AC63" s="77"/>
      <c r="AE63" s="76">
        <f t="shared" si="5"/>
        <v>0</v>
      </c>
      <c r="AF63" s="76">
        <f t="shared" si="6"/>
        <v>0</v>
      </c>
    </row>
    <row r="64" spans="1:32">
      <c r="A64" s="132"/>
      <c r="B64" s="15" t="s">
        <v>38</v>
      </c>
      <c r="C64" s="16">
        <v>3091</v>
      </c>
      <c r="D64" s="78"/>
      <c r="E64" s="77"/>
      <c r="F64" s="78"/>
      <c r="G64" s="77"/>
      <c r="H64" s="78"/>
      <c r="I64" s="77"/>
      <c r="J64" s="73"/>
      <c r="K64" s="77"/>
      <c r="L64" s="78"/>
      <c r="M64" s="77"/>
      <c r="N64" s="78"/>
      <c r="O64" s="77"/>
      <c r="P64" s="73"/>
      <c r="Q64" s="77"/>
      <c r="R64" s="78"/>
      <c r="S64" s="77"/>
      <c r="T64" s="78"/>
      <c r="U64" s="77"/>
      <c r="V64" s="78"/>
      <c r="W64" s="77"/>
      <c r="X64" s="73"/>
      <c r="Y64" s="77"/>
      <c r="Z64" s="73"/>
      <c r="AA64" s="77"/>
      <c r="AB64" s="78"/>
      <c r="AC64" s="77"/>
      <c r="AE64" s="76">
        <f t="shared" si="5"/>
        <v>0</v>
      </c>
      <c r="AF64" s="76">
        <f t="shared" si="6"/>
        <v>0</v>
      </c>
    </row>
    <row r="65" spans="1:32">
      <c r="A65" s="132"/>
      <c r="B65" s="15" t="s">
        <v>39</v>
      </c>
      <c r="C65" s="16">
        <v>5980</v>
      </c>
      <c r="D65" s="78"/>
      <c r="E65" s="77"/>
      <c r="F65" s="78"/>
      <c r="G65" s="77"/>
      <c r="H65" s="78"/>
      <c r="I65" s="77"/>
      <c r="J65" s="78"/>
      <c r="K65" s="77"/>
      <c r="L65" s="78"/>
      <c r="M65" s="77"/>
      <c r="N65" s="73"/>
      <c r="O65" s="77"/>
      <c r="P65" s="73"/>
      <c r="Q65" s="77"/>
      <c r="R65" s="78"/>
      <c r="S65" s="77"/>
      <c r="T65" s="78"/>
      <c r="U65" s="77"/>
      <c r="V65" s="78"/>
      <c r="W65" s="77"/>
      <c r="X65" s="78"/>
      <c r="Y65" s="77"/>
      <c r="Z65" s="78"/>
      <c r="AA65" s="77"/>
      <c r="AB65" s="78"/>
      <c r="AC65" s="77"/>
      <c r="AE65" s="76">
        <f t="shared" si="5"/>
        <v>0</v>
      </c>
      <c r="AF65" s="76">
        <f t="shared" si="6"/>
        <v>0</v>
      </c>
    </row>
    <row r="66" spans="1:32">
      <c r="A66" s="132"/>
      <c r="B66" s="15" t="s">
        <v>40</v>
      </c>
      <c r="C66" s="16">
        <v>7080</v>
      </c>
      <c r="D66" s="78"/>
      <c r="E66" s="77"/>
      <c r="F66" s="78"/>
      <c r="G66" s="77"/>
      <c r="H66" s="78"/>
      <c r="I66" s="77"/>
      <c r="J66" s="78"/>
      <c r="K66" s="77"/>
      <c r="L66" s="78"/>
      <c r="M66" s="77"/>
      <c r="N66" s="78"/>
      <c r="O66" s="77"/>
      <c r="P66" s="73"/>
      <c r="Q66" s="77"/>
      <c r="R66" s="73"/>
      <c r="S66" s="77"/>
      <c r="T66" s="78"/>
      <c r="U66" s="77"/>
      <c r="V66" s="78"/>
      <c r="W66" s="77"/>
      <c r="X66" s="78"/>
      <c r="Y66" s="77"/>
      <c r="Z66" s="78"/>
      <c r="AA66" s="77"/>
      <c r="AB66" s="78"/>
      <c r="AC66" s="77"/>
      <c r="AE66" s="76">
        <f t="shared" si="5"/>
        <v>0</v>
      </c>
      <c r="AF66" s="76">
        <f t="shared" si="6"/>
        <v>0</v>
      </c>
    </row>
    <row r="67" spans="1:32">
      <c r="A67" s="132"/>
      <c r="B67" s="15" t="s">
        <v>41</v>
      </c>
      <c r="C67" s="16">
        <v>8891</v>
      </c>
      <c r="D67" s="78"/>
      <c r="E67" s="77"/>
      <c r="F67" s="78"/>
      <c r="G67" s="77"/>
      <c r="H67" s="78"/>
      <c r="I67" s="77"/>
      <c r="J67" s="78"/>
      <c r="K67" s="77"/>
      <c r="L67" s="78"/>
      <c r="M67" s="77"/>
      <c r="N67" s="78"/>
      <c r="O67" s="77"/>
      <c r="P67" s="73"/>
      <c r="Q67" s="77"/>
      <c r="R67" s="78"/>
      <c r="S67" s="77"/>
      <c r="T67" s="78"/>
      <c r="U67" s="77"/>
      <c r="V67" s="73"/>
      <c r="W67" s="77"/>
      <c r="X67" s="78"/>
      <c r="Y67" s="77"/>
      <c r="Z67" s="78"/>
      <c r="AA67" s="77"/>
      <c r="AB67" s="73"/>
      <c r="AC67" s="77"/>
      <c r="AE67" s="76">
        <f t="shared" si="5"/>
        <v>0</v>
      </c>
      <c r="AF67" s="76">
        <f t="shared" si="6"/>
        <v>0</v>
      </c>
    </row>
    <row r="68" spans="1:32">
      <c r="A68" s="132"/>
      <c r="B68" s="15" t="s">
        <v>42</v>
      </c>
      <c r="C68" s="16" t="s">
        <v>43</v>
      </c>
      <c r="D68" s="78"/>
      <c r="E68" s="77"/>
      <c r="F68" s="78"/>
      <c r="G68" s="77"/>
      <c r="H68" s="78"/>
      <c r="I68" s="77"/>
      <c r="J68" s="78"/>
      <c r="K68" s="77"/>
      <c r="L68" s="78"/>
      <c r="M68" s="77"/>
      <c r="N68" s="78"/>
      <c r="O68" s="77"/>
      <c r="P68" s="73"/>
      <c r="Q68" s="77"/>
      <c r="R68" s="78"/>
      <c r="S68" s="77"/>
      <c r="T68" s="78"/>
      <c r="U68" s="77"/>
      <c r="V68" s="73"/>
      <c r="W68" s="77"/>
      <c r="X68" s="78"/>
      <c r="Y68" s="77"/>
      <c r="Z68" s="78"/>
      <c r="AA68" s="77"/>
      <c r="AB68" s="73"/>
      <c r="AC68" s="77"/>
      <c r="AE68" s="76">
        <f t="shared" si="5"/>
        <v>0</v>
      </c>
      <c r="AF68" s="76">
        <f t="shared" si="6"/>
        <v>0</v>
      </c>
    </row>
    <row r="69" spans="1:32">
      <c r="A69" s="132"/>
      <c r="B69" s="15"/>
      <c r="C69" s="16">
        <v>7191</v>
      </c>
      <c r="D69" s="78"/>
      <c r="E69" s="77"/>
      <c r="F69" s="78"/>
      <c r="G69" s="77"/>
      <c r="H69" s="78"/>
      <c r="I69" s="77"/>
      <c r="J69" s="78"/>
      <c r="K69" s="77"/>
      <c r="L69" s="78"/>
      <c r="M69" s="77"/>
      <c r="N69" s="78"/>
      <c r="O69" s="77"/>
      <c r="P69" s="73"/>
      <c r="Q69" s="77"/>
      <c r="R69" s="78"/>
      <c r="S69" s="77"/>
      <c r="T69" s="78"/>
      <c r="U69" s="77"/>
      <c r="V69" s="78"/>
      <c r="W69" s="77"/>
      <c r="X69" s="73"/>
      <c r="Y69" s="77"/>
      <c r="Z69" s="73"/>
      <c r="AA69" s="77"/>
      <c r="AB69" s="78"/>
      <c r="AC69" s="77"/>
      <c r="AE69" s="76">
        <f t="shared" si="5"/>
        <v>0</v>
      </c>
      <c r="AF69" s="76">
        <f t="shared" si="6"/>
        <v>0</v>
      </c>
    </row>
    <row r="70" spans="1:32">
      <c r="A70" s="132"/>
      <c r="B70" s="15" t="s">
        <v>58</v>
      </c>
      <c r="C70" s="16">
        <v>9591</v>
      </c>
      <c r="D70" s="78"/>
      <c r="E70" s="77"/>
      <c r="F70" s="78"/>
      <c r="G70" s="77"/>
      <c r="H70" s="78"/>
      <c r="I70" s="77"/>
      <c r="J70" s="78"/>
      <c r="K70" s="77"/>
      <c r="L70" s="78"/>
      <c r="M70" s="77"/>
      <c r="N70" s="78"/>
      <c r="O70" s="77"/>
      <c r="P70" s="73"/>
      <c r="Q70" s="77"/>
      <c r="R70" s="78"/>
      <c r="S70" s="77"/>
      <c r="T70" s="78"/>
      <c r="U70" s="77"/>
      <c r="V70" s="73"/>
      <c r="W70" s="77"/>
      <c r="X70" s="78"/>
      <c r="Y70" s="77"/>
      <c r="Z70" s="78"/>
      <c r="AA70" s="77"/>
      <c r="AB70" s="73"/>
      <c r="AC70" s="77"/>
      <c r="AE70" s="76">
        <f t="shared" si="5"/>
        <v>0</v>
      </c>
      <c r="AF70" s="76">
        <f t="shared" si="6"/>
        <v>0</v>
      </c>
    </row>
    <row r="71" spans="1:32" ht="15.75" thickBot="1">
      <c r="A71" s="133"/>
      <c r="B71" s="19" t="s">
        <v>44</v>
      </c>
      <c r="C71" s="20" t="s">
        <v>45</v>
      </c>
      <c r="D71" s="82"/>
      <c r="E71" s="83"/>
      <c r="F71" s="82"/>
      <c r="G71" s="83"/>
      <c r="H71" s="82"/>
      <c r="I71" s="83"/>
      <c r="J71" s="82"/>
      <c r="K71" s="83"/>
      <c r="L71" s="84"/>
      <c r="M71" s="83"/>
      <c r="N71" s="82"/>
      <c r="O71" s="83"/>
      <c r="P71" s="82"/>
      <c r="Q71" s="83"/>
      <c r="R71" s="82"/>
      <c r="S71" s="83"/>
      <c r="T71" s="82"/>
      <c r="U71" s="83"/>
      <c r="V71" s="82"/>
      <c r="W71" s="83"/>
      <c r="X71" s="84"/>
      <c r="Y71" s="83"/>
      <c r="Z71" s="84"/>
      <c r="AA71" s="83"/>
      <c r="AB71" s="82"/>
      <c r="AC71" s="83"/>
      <c r="AE71" s="85">
        <f t="shared" si="5"/>
        <v>0</v>
      </c>
      <c r="AF71" s="85">
        <f t="shared" si="6"/>
        <v>0</v>
      </c>
    </row>
    <row r="72" spans="1:32" ht="15.75" thickBot="1">
      <c r="A72" s="24" t="s">
        <v>46</v>
      </c>
      <c r="B72" s="25"/>
      <c r="C72" s="26"/>
      <c r="D72" s="86"/>
      <c r="E72" s="87"/>
      <c r="F72" s="86"/>
      <c r="G72" s="87"/>
      <c r="H72" s="86"/>
      <c r="I72" s="87"/>
      <c r="J72" s="86"/>
      <c r="K72" s="87"/>
      <c r="L72" s="86"/>
      <c r="M72" s="87"/>
      <c r="N72" s="86"/>
      <c r="O72" s="87"/>
      <c r="P72" s="86"/>
      <c r="Q72" s="87"/>
      <c r="R72" s="86"/>
      <c r="S72" s="87"/>
      <c r="T72" s="86"/>
      <c r="U72" s="87"/>
      <c r="V72" s="86"/>
      <c r="W72" s="87"/>
      <c r="X72" s="86"/>
      <c r="Y72" s="87"/>
      <c r="Z72" s="86"/>
      <c r="AA72" s="87"/>
      <c r="AB72" s="86"/>
      <c r="AC72" s="87"/>
      <c r="AE72" s="86">
        <f>SUM(AE59:AE71)</f>
        <v>0</v>
      </c>
      <c r="AF72" s="86">
        <f>SUM(AF59:AF71)</f>
        <v>0</v>
      </c>
    </row>
  </sheetData>
  <sheetProtection password="CAFB" sheet="1" objects="1" scenarios="1"/>
  <mergeCells count="4">
    <mergeCell ref="A2:A19"/>
    <mergeCell ref="A21:A33"/>
    <mergeCell ref="A40:A57"/>
    <mergeCell ref="A59:A71"/>
  </mergeCells>
  <printOptions horizontalCentered="1" verticalCentered="1"/>
  <pageMargins left="0" right="0" top="0" bottom="0" header="0.31496062992125984" footer="0.31496062992125984"/>
  <pageSetup paperSize="8" scale="47" orientation="landscape" r:id="rId1"/>
  <ignoredErrors>
    <ignoredError sqref="AE58:AF5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>
    <pageSetUpPr fitToPage="1"/>
  </sheetPr>
  <dimension ref="A1:H72"/>
  <sheetViews>
    <sheetView showZeros="0" zoomScale="75" zoomScaleNormal="7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G25" sqref="G25"/>
    </sheetView>
  </sheetViews>
  <sheetFormatPr defaultRowHeight="15"/>
  <cols>
    <col min="1" max="3" width="9.140625" style="2"/>
    <col min="4" max="5" width="14" style="2" customWidth="1"/>
    <col min="6" max="6" width="10.28515625" style="2" bestFit="1" customWidth="1"/>
    <col min="7" max="8" width="14.42578125" style="2" customWidth="1"/>
    <col min="9" max="9" width="10.28515625" style="2" bestFit="1" customWidth="1"/>
    <col min="10" max="10" width="12.28515625" style="2" bestFit="1" customWidth="1"/>
    <col min="11" max="11" width="12.85546875" style="2" bestFit="1" customWidth="1"/>
    <col min="12" max="16384" width="9.140625" style="2"/>
  </cols>
  <sheetData>
    <row r="1" spans="1:5" ht="39" thickBot="1">
      <c r="A1" s="52" t="s">
        <v>72</v>
      </c>
      <c r="B1" s="53" t="s">
        <v>1</v>
      </c>
      <c r="C1" s="54" t="s">
        <v>2</v>
      </c>
      <c r="D1" s="57" t="s">
        <v>154</v>
      </c>
      <c r="E1" s="56" t="s">
        <v>73</v>
      </c>
    </row>
    <row r="2" spans="1:5">
      <c r="A2" s="132" t="s">
        <v>16</v>
      </c>
      <c r="B2" s="5" t="s">
        <v>17</v>
      </c>
      <c r="C2" s="6">
        <v>1067</v>
      </c>
      <c r="D2" s="95">
        <v>0</v>
      </c>
      <c r="E2" s="96"/>
    </row>
    <row r="3" spans="1:5">
      <c r="A3" s="132"/>
      <c r="B3" s="11" t="s">
        <v>18</v>
      </c>
      <c r="C3" s="12" t="s">
        <v>19</v>
      </c>
      <c r="D3" s="98">
        <v>0</v>
      </c>
      <c r="E3" s="99"/>
    </row>
    <row r="4" spans="1:5">
      <c r="A4" s="132"/>
      <c r="B4" s="11" t="s">
        <v>22</v>
      </c>
      <c r="C4" s="12">
        <v>2006</v>
      </c>
      <c r="D4" s="98">
        <v>0</v>
      </c>
      <c r="E4" s="99"/>
    </row>
    <row r="5" spans="1:5">
      <c r="A5" s="132"/>
      <c r="B5" s="11" t="s">
        <v>53</v>
      </c>
      <c r="C5" s="12">
        <v>2007</v>
      </c>
      <c r="D5" s="98">
        <v>0</v>
      </c>
      <c r="E5" s="99"/>
    </row>
    <row r="6" spans="1:5">
      <c r="A6" s="132"/>
      <c r="B6" s="11" t="s">
        <v>23</v>
      </c>
      <c r="C6" s="12">
        <v>2017</v>
      </c>
      <c r="D6" s="98">
        <v>0</v>
      </c>
      <c r="E6" s="99"/>
    </row>
    <row r="7" spans="1:5">
      <c r="A7" s="132"/>
      <c r="B7" s="11" t="s">
        <v>21</v>
      </c>
      <c r="C7" s="12">
        <v>1937</v>
      </c>
      <c r="D7" s="98">
        <v>0</v>
      </c>
      <c r="E7" s="99"/>
    </row>
    <row r="8" spans="1:5">
      <c r="A8" s="132"/>
      <c r="B8" s="11" t="s">
        <v>25</v>
      </c>
      <c r="C8" s="12">
        <v>2037</v>
      </c>
      <c r="D8" s="98">
        <v>0</v>
      </c>
      <c r="E8" s="99"/>
    </row>
    <row r="9" spans="1:5">
      <c r="A9" s="132"/>
      <c r="B9" s="11" t="s">
        <v>27</v>
      </c>
      <c r="C9" s="12" t="s">
        <v>28</v>
      </c>
      <c r="D9" s="98">
        <v>0</v>
      </c>
      <c r="E9" s="99"/>
    </row>
    <row r="10" spans="1:5">
      <c r="A10" s="132"/>
      <c r="B10" s="11" t="s">
        <v>24</v>
      </c>
      <c r="C10" s="12" t="s">
        <v>30</v>
      </c>
      <c r="D10" s="98">
        <v>0</v>
      </c>
      <c r="E10" s="99"/>
    </row>
    <row r="11" spans="1:5">
      <c r="A11" s="132"/>
      <c r="B11" s="15" t="s">
        <v>20</v>
      </c>
      <c r="C11" s="16">
        <v>1930</v>
      </c>
      <c r="D11" s="102">
        <v>0</v>
      </c>
      <c r="E11" s="103"/>
    </row>
    <row r="12" spans="1:5">
      <c r="A12" s="132"/>
      <c r="B12" s="15" t="s">
        <v>24</v>
      </c>
      <c r="C12" s="16">
        <v>2030</v>
      </c>
      <c r="D12" s="102">
        <v>0</v>
      </c>
      <c r="E12" s="103"/>
    </row>
    <row r="13" spans="1:5">
      <c r="A13" s="132"/>
      <c r="B13" s="15" t="s">
        <v>29</v>
      </c>
      <c r="C13" s="16">
        <v>3930</v>
      </c>
      <c r="D13" s="102">
        <v>0</v>
      </c>
      <c r="E13" s="103"/>
    </row>
    <row r="14" spans="1:5">
      <c r="A14" s="132"/>
      <c r="B14" s="15" t="s">
        <v>20</v>
      </c>
      <c r="C14" s="16">
        <v>1980</v>
      </c>
      <c r="D14" s="102">
        <v>0</v>
      </c>
      <c r="E14" s="103"/>
    </row>
    <row r="15" spans="1:5">
      <c r="A15" s="132"/>
      <c r="B15" s="15" t="s">
        <v>24</v>
      </c>
      <c r="C15" s="16">
        <v>2080</v>
      </c>
      <c r="D15" s="102">
        <v>0</v>
      </c>
      <c r="E15" s="103"/>
    </row>
    <row r="16" spans="1:5">
      <c r="A16" s="132"/>
      <c r="B16" s="15" t="s">
        <v>29</v>
      </c>
      <c r="C16" s="16">
        <v>3980</v>
      </c>
      <c r="D16" s="102">
        <v>0</v>
      </c>
      <c r="E16" s="103"/>
    </row>
    <row r="17" spans="1:5">
      <c r="A17" s="132"/>
      <c r="B17" s="15" t="s">
        <v>26</v>
      </c>
      <c r="C17" s="16">
        <v>2070</v>
      </c>
      <c r="D17" s="102">
        <v>6</v>
      </c>
      <c r="E17" s="103">
        <v>0</v>
      </c>
    </row>
    <row r="18" spans="1:5">
      <c r="A18" s="132"/>
      <c r="B18" s="15" t="s">
        <v>31</v>
      </c>
      <c r="C18" s="16">
        <v>8055</v>
      </c>
      <c r="D18" s="102">
        <v>0</v>
      </c>
      <c r="E18" s="103"/>
    </row>
    <row r="19" spans="1:5" ht="15.75" thickBot="1">
      <c r="A19" s="132"/>
      <c r="B19" s="58" t="s">
        <v>32</v>
      </c>
      <c r="C19" s="59">
        <v>9580</v>
      </c>
      <c r="D19" s="104">
        <v>0</v>
      </c>
      <c r="E19" s="105"/>
    </row>
    <row r="20" spans="1:5" ht="15.75" thickBot="1">
      <c r="A20" s="24" t="s">
        <v>33</v>
      </c>
      <c r="B20" s="25"/>
      <c r="C20" s="26"/>
      <c r="D20" s="109">
        <f>SUM(D2:D19)</f>
        <v>6</v>
      </c>
      <c r="E20" s="110">
        <f>SUM(E2:E19)</f>
        <v>0</v>
      </c>
    </row>
    <row r="21" spans="1:5">
      <c r="A21" s="134" t="s">
        <v>34</v>
      </c>
      <c r="B21" s="5" t="s">
        <v>54</v>
      </c>
      <c r="C21" s="6" t="s">
        <v>55</v>
      </c>
      <c r="D21" s="95">
        <v>15</v>
      </c>
      <c r="E21" s="96">
        <v>-10</v>
      </c>
    </row>
    <row r="22" spans="1:5">
      <c r="A22" s="132"/>
      <c r="B22" s="15" t="s">
        <v>56</v>
      </c>
      <c r="C22" s="16" t="s">
        <v>57</v>
      </c>
      <c r="D22" s="102">
        <v>35</v>
      </c>
      <c r="E22" s="103">
        <v>-25</v>
      </c>
    </row>
    <row r="23" spans="1:5">
      <c r="A23" s="132"/>
      <c r="B23" s="15" t="s">
        <v>35</v>
      </c>
      <c r="C23" s="16">
        <v>1071</v>
      </c>
      <c r="D23" s="102">
        <v>7</v>
      </c>
      <c r="E23" s="103">
        <v>0</v>
      </c>
    </row>
    <row r="24" spans="1:5">
      <c r="A24" s="132"/>
      <c r="B24" s="15" t="s">
        <v>36</v>
      </c>
      <c r="C24" s="16">
        <v>2071</v>
      </c>
      <c r="D24" s="102">
        <v>18</v>
      </c>
      <c r="E24" s="103">
        <v>0</v>
      </c>
    </row>
    <row r="25" spans="1:5">
      <c r="A25" s="132"/>
      <c r="B25" s="15" t="s">
        <v>37</v>
      </c>
      <c r="C25" s="16">
        <v>2191</v>
      </c>
      <c r="D25" s="102"/>
      <c r="E25" s="103"/>
    </row>
    <row r="26" spans="1:5">
      <c r="A26" s="132"/>
      <c r="B26" s="15" t="s">
        <v>38</v>
      </c>
      <c r="C26" s="16">
        <v>3091</v>
      </c>
      <c r="D26" s="102"/>
      <c r="E26" s="103"/>
    </row>
    <row r="27" spans="1:5">
      <c r="A27" s="132"/>
      <c r="B27" s="15" t="s">
        <v>39</v>
      </c>
      <c r="C27" s="16">
        <v>5980</v>
      </c>
      <c r="D27" s="102"/>
      <c r="E27" s="103"/>
    </row>
    <row r="28" spans="1:5">
      <c r="A28" s="132"/>
      <c r="B28" s="15" t="s">
        <v>40</v>
      </c>
      <c r="C28" s="16">
        <v>7080</v>
      </c>
      <c r="D28" s="102"/>
      <c r="E28" s="103"/>
    </row>
    <row r="29" spans="1:5">
      <c r="A29" s="132"/>
      <c r="B29" s="15" t="s">
        <v>41</v>
      </c>
      <c r="C29" s="16">
        <v>8891</v>
      </c>
      <c r="D29" s="102"/>
      <c r="E29" s="103"/>
    </row>
    <row r="30" spans="1:5">
      <c r="A30" s="132"/>
      <c r="B30" s="15" t="s">
        <v>42</v>
      </c>
      <c r="C30" s="16" t="s">
        <v>43</v>
      </c>
      <c r="D30" s="102"/>
      <c r="E30" s="103"/>
    </row>
    <row r="31" spans="1:5">
      <c r="A31" s="132"/>
      <c r="B31" s="15"/>
      <c r="C31" s="16">
        <v>7191</v>
      </c>
      <c r="D31" s="102"/>
      <c r="E31" s="103"/>
    </row>
    <row r="32" spans="1:5">
      <c r="A32" s="132"/>
      <c r="B32" s="15" t="s">
        <v>58</v>
      </c>
      <c r="C32" s="16">
        <v>9591</v>
      </c>
      <c r="D32" s="102"/>
      <c r="E32" s="103"/>
    </row>
    <row r="33" spans="1:8" ht="15.75" thickBot="1">
      <c r="A33" s="133"/>
      <c r="B33" s="19" t="s">
        <v>44</v>
      </c>
      <c r="C33" s="20" t="s">
        <v>45</v>
      </c>
      <c r="D33" s="106"/>
      <c r="E33" s="107"/>
    </row>
    <row r="34" spans="1:8" ht="15.75" thickBot="1">
      <c r="A34" s="24" t="s">
        <v>46</v>
      </c>
      <c r="B34" s="25"/>
      <c r="C34" s="26"/>
      <c r="D34" s="109">
        <f>SUM(D21:D33)</f>
        <v>75</v>
      </c>
      <c r="E34" s="110">
        <f>SUM(E21:E33)</f>
        <v>-35</v>
      </c>
    </row>
    <row r="35" spans="1:8" ht="15.75" thickBot="1">
      <c r="A35" s="30" t="s">
        <v>76</v>
      </c>
      <c r="B35" s="60"/>
      <c r="C35" s="26"/>
      <c r="D35" s="109">
        <f>D20+D34</f>
        <v>81</v>
      </c>
      <c r="E35" s="110">
        <f>E20+E34</f>
        <v>-35</v>
      </c>
    </row>
    <row r="37" spans="1:8" ht="15.75" thickBot="1"/>
    <row r="38" spans="1:8" ht="39" thickBot="1">
      <c r="A38" s="52" t="s">
        <v>72</v>
      </c>
      <c r="B38" s="53" t="s">
        <v>1</v>
      </c>
      <c r="C38" s="54" t="s">
        <v>2</v>
      </c>
      <c r="D38" s="57" t="s">
        <v>154</v>
      </c>
      <c r="E38" s="56" t="s">
        <v>73</v>
      </c>
      <c r="G38" s="57" t="s">
        <v>79</v>
      </c>
      <c r="H38" s="57" t="s">
        <v>145</v>
      </c>
    </row>
    <row r="39" spans="1:8" ht="15.75" thickBot="1">
      <c r="A39" s="62"/>
      <c r="B39" s="63"/>
      <c r="C39" s="64"/>
      <c r="D39" s="65" t="s">
        <v>13</v>
      </c>
      <c r="E39" s="66"/>
      <c r="G39" s="65" t="s">
        <v>13</v>
      </c>
      <c r="H39" s="65" t="s">
        <v>13</v>
      </c>
    </row>
    <row r="40" spans="1:8">
      <c r="A40" s="132" t="s">
        <v>16</v>
      </c>
      <c r="B40" s="5" t="s">
        <v>17</v>
      </c>
      <c r="C40" s="6">
        <v>1067</v>
      </c>
      <c r="D40" s="67">
        <v>0</v>
      </c>
      <c r="E40" s="68"/>
      <c r="G40" s="70">
        <f>D2*D40</f>
        <v>0</v>
      </c>
      <c r="H40" s="70">
        <f>E2*D40</f>
        <v>0</v>
      </c>
    </row>
    <row r="41" spans="1:8">
      <c r="A41" s="132"/>
      <c r="B41" s="11" t="s">
        <v>18</v>
      </c>
      <c r="C41" s="12" t="s">
        <v>19</v>
      </c>
      <c r="D41" s="71">
        <v>0</v>
      </c>
      <c r="E41" s="72"/>
      <c r="G41" s="75">
        <f t="shared" ref="G41:G57" si="0">D3*D41</f>
        <v>0</v>
      </c>
      <c r="H41" s="75">
        <f t="shared" ref="H41:H57" si="1">E3*D41</f>
        <v>0</v>
      </c>
    </row>
    <row r="42" spans="1:8">
      <c r="A42" s="132"/>
      <c r="B42" s="11" t="s">
        <v>22</v>
      </c>
      <c r="C42" s="12">
        <v>2006</v>
      </c>
      <c r="D42" s="71">
        <v>0</v>
      </c>
      <c r="E42" s="72"/>
      <c r="G42" s="75">
        <f t="shared" si="0"/>
        <v>0</v>
      </c>
      <c r="H42" s="75">
        <f t="shared" si="1"/>
        <v>0</v>
      </c>
    </row>
    <row r="43" spans="1:8">
      <c r="A43" s="132"/>
      <c r="B43" s="11" t="s">
        <v>53</v>
      </c>
      <c r="C43" s="12">
        <v>2007</v>
      </c>
      <c r="D43" s="71">
        <v>0</v>
      </c>
      <c r="E43" s="72"/>
      <c r="G43" s="75">
        <f t="shared" si="0"/>
        <v>0</v>
      </c>
      <c r="H43" s="75">
        <f t="shared" si="1"/>
        <v>0</v>
      </c>
    </row>
    <row r="44" spans="1:8">
      <c r="A44" s="132"/>
      <c r="B44" s="11" t="s">
        <v>23</v>
      </c>
      <c r="C44" s="12">
        <v>2017</v>
      </c>
      <c r="D44" s="71">
        <v>0</v>
      </c>
      <c r="E44" s="72"/>
      <c r="G44" s="75">
        <f t="shared" si="0"/>
        <v>0</v>
      </c>
      <c r="H44" s="75">
        <f t="shared" si="1"/>
        <v>0</v>
      </c>
    </row>
    <row r="45" spans="1:8">
      <c r="A45" s="132"/>
      <c r="B45" s="11" t="s">
        <v>21</v>
      </c>
      <c r="C45" s="12">
        <v>1937</v>
      </c>
      <c r="D45" s="71">
        <v>0</v>
      </c>
      <c r="E45" s="72"/>
      <c r="G45" s="75">
        <f t="shared" si="0"/>
        <v>0</v>
      </c>
      <c r="H45" s="75">
        <f t="shared" si="1"/>
        <v>0</v>
      </c>
    </row>
    <row r="46" spans="1:8">
      <c r="A46" s="132"/>
      <c r="B46" s="11" t="s">
        <v>25</v>
      </c>
      <c r="C46" s="12">
        <v>2037</v>
      </c>
      <c r="D46" s="71">
        <v>0</v>
      </c>
      <c r="E46" s="72"/>
      <c r="G46" s="75">
        <f t="shared" si="0"/>
        <v>0</v>
      </c>
      <c r="H46" s="75">
        <f t="shared" si="1"/>
        <v>0</v>
      </c>
    </row>
    <row r="47" spans="1:8">
      <c r="A47" s="132"/>
      <c r="B47" s="11" t="s">
        <v>27</v>
      </c>
      <c r="C47" s="12" t="s">
        <v>28</v>
      </c>
      <c r="D47" s="71">
        <v>0</v>
      </c>
      <c r="E47" s="72"/>
      <c r="G47" s="75">
        <f t="shared" si="0"/>
        <v>0</v>
      </c>
      <c r="H47" s="75">
        <f t="shared" si="1"/>
        <v>0</v>
      </c>
    </row>
    <row r="48" spans="1:8">
      <c r="A48" s="132"/>
      <c r="B48" s="11" t="s">
        <v>24</v>
      </c>
      <c r="C48" s="12" t="s">
        <v>30</v>
      </c>
      <c r="D48" s="71">
        <v>0</v>
      </c>
      <c r="E48" s="72"/>
      <c r="G48" s="75">
        <f t="shared" si="0"/>
        <v>0</v>
      </c>
      <c r="H48" s="75">
        <f>E10*D48</f>
        <v>0</v>
      </c>
    </row>
    <row r="49" spans="1:8">
      <c r="A49" s="132"/>
      <c r="B49" s="11" t="s">
        <v>20</v>
      </c>
      <c r="C49" s="12">
        <v>1930</v>
      </c>
      <c r="D49" s="71">
        <v>0</v>
      </c>
      <c r="E49" s="72"/>
      <c r="G49" s="75">
        <f t="shared" si="0"/>
        <v>0</v>
      </c>
      <c r="H49" s="75">
        <f t="shared" si="1"/>
        <v>0</v>
      </c>
    </row>
    <row r="50" spans="1:8">
      <c r="A50" s="132"/>
      <c r="B50" s="11" t="s">
        <v>24</v>
      </c>
      <c r="C50" s="12">
        <v>2030</v>
      </c>
      <c r="D50" s="71">
        <v>0</v>
      </c>
      <c r="E50" s="72"/>
      <c r="G50" s="76">
        <f t="shared" si="0"/>
        <v>0</v>
      </c>
      <c r="H50" s="76">
        <f t="shared" si="1"/>
        <v>0</v>
      </c>
    </row>
    <row r="51" spans="1:8">
      <c r="A51" s="132"/>
      <c r="B51" s="15" t="s">
        <v>29</v>
      </c>
      <c r="C51" s="16">
        <v>3930</v>
      </c>
      <c r="D51" s="71">
        <v>0</v>
      </c>
      <c r="E51" s="77"/>
      <c r="G51" s="76">
        <f t="shared" si="0"/>
        <v>0</v>
      </c>
      <c r="H51" s="76">
        <f t="shared" si="1"/>
        <v>0</v>
      </c>
    </row>
    <row r="52" spans="1:8">
      <c r="A52" s="132"/>
      <c r="B52" s="15" t="s">
        <v>20</v>
      </c>
      <c r="C52" s="16">
        <v>1980</v>
      </c>
      <c r="D52" s="71">
        <v>0</v>
      </c>
      <c r="E52" s="77"/>
      <c r="G52" s="75">
        <f t="shared" si="0"/>
        <v>0</v>
      </c>
      <c r="H52" s="75">
        <f t="shared" si="1"/>
        <v>0</v>
      </c>
    </row>
    <row r="53" spans="1:8">
      <c r="A53" s="132"/>
      <c r="B53" s="15" t="s">
        <v>24</v>
      </c>
      <c r="C53" s="16">
        <v>2080</v>
      </c>
      <c r="D53" s="71">
        <v>0</v>
      </c>
      <c r="E53" s="77"/>
      <c r="G53" s="76">
        <f t="shared" si="0"/>
        <v>0</v>
      </c>
      <c r="H53" s="76">
        <f t="shared" si="1"/>
        <v>0</v>
      </c>
    </row>
    <row r="54" spans="1:8">
      <c r="A54" s="132"/>
      <c r="B54" s="15" t="s">
        <v>29</v>
      </c>
      <c r="C54" s="16">
        <v>3980</v>
      </c>
      <c r="D54" s="78">
        <v>0</v>
      </c>
      <c r="E54" s="77"/>
      <c r="G54" s="76">
        <f t="shared" si="0"/>
        <v>0</v>
      </c>
      <c r="H54" s="76">
        <f t="shared" si="1"/>
        <v>0</v>
      </c>
    </row>
    <row r="55" spans="1:8">
      <c r="A55" s="132"/>
      <c r="B55" s="15" t="s">
        <v>26</v>
      </c>
      <c r="C55" s="16">
        <v>2070</v>
      </c>
      <c r="D55" s="73"/>
      <c r="E55" s="77"/>
      <c r="G55" s="75">
        <f t="shared" si="0"/>
        <v>0</v>
      </c>
      <c r="H55" s="75">
        <f t="shared" si="1"/>
        <v>0</v>
      </c>
    </row>
    <row r="56" spans="1:8">
      <c r="A56" s="132"/>
      <c r="B56" s="58" t="s">
        <v>31</v>
      </c>
      <c r="C56" s="59">
        <v>8055</v>
      </c>
      <c r="D56" s="79">
        <v>0</v>
      </c>
      <c r="E56" s="80"/>
      <c r="G56" s="81">
        <f t="shared" si="0"/>
        <v>0</v>
      </c>
      <c r="H56" s="81">
        <f t="shared" si="1"/>
        <v>0</v>
      </c>
    </row>
    <row r="57" spans="1:8" ht="15.75" thickBot="1">
      <c r="A57" s="133"/>
      <c r="B57" s="19" t="s">
        <v>32</v>
      </c>
      <c r="C57" s="20">
        <v>9580</v>
      </c>
      <c r="D57" s="82">
        <v>0</v>
      </c>
      <c r="E57" s="83"/>
      <c r="G57" s="85">
        <f t="shared" si="0"/>
        <v>0</v>
      </c>
      <c r="H57" s="85">
        <f t="shared" si="1"/>
        <v>0</v>
      </c>
    </row>
    <row r="58" spans="1:8" ht="15.75" thickBot="1">
      <c r="A58" s="24" t="s">
        <v>33</v>
      </c>
      <c r="B58" s="25"/>
      <c r="C58" s="26"/>
      <c r="D58" s="86"/>
      <c r="E58" s="87"/>
      <c r="G58" s="86">
        <f>SUM(G40:G57)</f>
        <v>0</v>
      </c>
      <c r="H58" s="86">
        <f>SUM(H40:H57)</f>
        <v>0</v>
      </c>
    </row>
    <row r="59" spans="1:8">
      <c r="A59" s="134" t="s">
        <v>34</v>
      </c>
      <c r="B59" s="5" t="s">
        <v>54</v>
      </c>
      <c r="C59" s="6" t="s">
        <v>55</v>
      </c>
      <c r="D59" s="73"/>
      <c r="E59" s="68"/>
      <c r="G59" s="70">
        <f t="shared" ref="G59:G71" si="2">D21*D59</f>
        <v>0</v>
      </c>
      <c r="H59" s="70">
        <f t="shared" ref="H59:H71" si="3">E21*D59</f>
        <v>0</v>
      </c>
    </row>
    <row r="60" spans="1:8">
      <c r="A60" s="132"/>
      <c r="B60" s="15" t="s">
        <v>56</v>
      </c>
      <c r="C60" s="16" t="s">
        <v>57</v>
      </c>
      <c r="D60" s="73"/>
      <c r="E60" s="77"/>
      <c r="G60" s="76">
        <f t="shared" si="2"/>
        <v>0</v>
      </c>
      <c r="H60" s="76">
        <f t="shared" si="3"/>
        <v>0</v>
      </c>
    </row>
    <row r="61" spans="1:8">
      <c r="A61" s="132"/>
      <c r="B61" s="15" t="s">
        <v>35</v>
      </c>
      <c r="C61" s="16">
        <v>1071</v>
      </c>
      <c r="D61" s="73"/>
      <c r="E61" s="77"/>
      <c r="G61" s="76">
        <f t="shared" si="2"/>
        <v>0</v>
      </c>
      <c r="H61" s="76">
        <f t="shared" si="3"/>
        <v>0</v>
      </c>
    </row>
    <row r="62" spans="1:8">
      <c r="A62" s="132"/>
      <c r="B62" s="15" t="s">
        <v>36</v>
      </c>
      <c r="C62" s="16">
        <v>2071</v>
      </c>
      <c r="D62" s="73"/>
      <c r="E62" s="77"/>
      <c r="G62" s="76">
        <f t="shared" si="2"/>
        <v>0</v>
      </c>
      <c r="H62" s="76">
        <f t="shared" si="3"/>
        <v>0</v>
      </c>
    </row>
    <row r="63" spans="1:8">
      <c r="A63" s="132"/>
      <c r="B63" s="15" t="s">
        <v>37</v>
      </c>
      <c r="C63" s="16">
        <v>2191</v>
      </c>
      <c r="D63" s="78"/>
      <c r="E63" s="77"/>
      <c r="G63" s="76">
        <f t="shared" si="2"/>
        <v>0</v>
      </c>
      <c r="H63" s="76">
        <f t="shared" si="3"/>
        <v>0</v>
      </c>
    </row>
    <row r="64" spans="1:8">
      <c r="A64" s="132"/>
      <c r="B64" s="15" t="s">
        <v>38</v>
      </c>
      <c r="C64" s="16">
        <v>3091</v>
      </c>
      <c r="D64" s="78"/>
      <c r="E64" s="77"/>
      <c r="G64" s="76">
        <f t="shared" si="2"/>
        <v>0</v>
      </c>
      <c r="H64" s="76">
        <f t="shared" si="3"/>
        <v>0</v>
      </c>
    </row>
    <row r="65" spans="1:8">
      <c r="A65" s="132"/>
      <c r="B65" s="15" t="s">
        <v>39</v>
      </c>
      <c r="C65" s="16">
        <v>5980</v>
      </c>
      <c r="D65" s="78"/>
      <c r="E65" s="77"/>
      <c r="G65" s="76">
        <f t="shared" si="2"/>
        <v>0</v>
      </c>
      <c r="H65" s="76">
        <f t="shared" si="3"/>
        <v>0</v>
      </c>
    </row>
    <row r="66" spans="1:8">
      <c r="A66" s="132"/>
      <c r="B66" s="15" t="s">
        <v>40</v>
      </c>
      <c r="C66" s="16">
        <v>7080</v>
      </c>
      <c r="D66" s="78"/>
      <c r="E66" s="77"/>
      <c r="G66" s="76">
        <f t="shared" si="2"/>
        <v>0</v>
      </c>
      <c r="H66" s="76">
        <f t="shared" si="3"/>
        <v>0</v>
      </c>
    </row>
    <row r="67" spans="1:8">
      <c r="A67" s="132"/>
      <c r="B67" s="15" t="s">
        <v>41</v>
      </c>
      <c r="C67" s="16">
        <v>8891</v>
      </c>
      <c r="D67" s="78"/>
      <c r="E67" s="77"/>
      <c r="G67" s="76">
        <f t="shared" si="2"/>
        <v>0</v>
      </c>
      <c r="H67" s="76">
        <f t="shared" si="3"/>
        <v>0</v>
      </c>
    </row>
    <row r="68" spans="1:8">
      <c r="A68" s="132"/>
      <c r="B68" s="15" t="s">
        <v>42</v>
      </c>
      <c r="C68" s="16" t="s">
        <v>43</v>
      </c>
      <c r="D68" s="78"/>
      <c r="E68" s="77"/>
      <c r="G68" s="76">
        <f t="shared" si="2"/>
        <v>0</v>
      </c>
      <c r="H68" s="76">
        <f t="shared" si="3"/>
        <v>0</v>
      </c>
    </row>
    <row r="69" spans="1:8">
      <c r="A69" s="132"/>
      <c r="B69" s="15"/>
      <c r="C69" s="16">
        <v>7191</v>
      </c>
      <c r="D69" s="78"/>
      <c r="E69" s="77"/>
      <c r="G69" s="76">
        <f t="shared" si="2"/>
        <v>0</v>
      </c>
      <c r="H69" s="76">
        <f t="shared" si="3"/>
        <v>0</v>
      </c>
    </row>
    <row r="70" spans="1:8">
      <c r="A70" s="132"/>
      <c r="B70" s="15" t="s">
        <v>58</v>
      </c>
      <c r="C70" s="16">
        <v>9591</v>
      </c>
      <c r="D70" s="78"/>
      <c r="E70" s="77"/>
      <c r="G70" s="76">
        <f t="shared" si="2"/>
        <v>0</v>
      </c>
      <c r="H70" s="76">
        <f t="shared" si="3"/>
        <v>0</v>
      </c>
    </row>
    <row r="71" spans="1:8" ht="15.75" thickBot="1">
      <c r="A71" s="133"/>
      <c r="B71" s="19" t="s">
        <v>44</v>
      </c>
      <c r="C71" s="20" t="s">
        <v>45</v>
      </c>
      <c r="D71" s="82"/>
      <c r="E71" s="83"/>
      <c r="G71" s="85">
        <f t="shared" si="2"/>
        <v>0</v>
      </c>
      <c r="H71" s="85">
        <f t="shared" si="3"/>
        <v>0</v>
      </c>
    </row>
    <row r="72" spans="1:8" ht="15.75" thickBot="1">
      <c r="A72" s="24" t="s">
        <v>46</v>
      </c>
      <c r="B72" s="25"/>
      <c r="C72" s="26"/>
      <c r="D72" s="86"/>
      <c r="E72" s="87"/>
      <c r="G72" s="86">
        <f>SUM(G59:G71)</f>
        <v>0</v>
      </c>
      <c r="H72" s="86">
        <f>SUM(H59:H71)</f>
        <v>0</v>
      </c>
    </row>
  </sheetData>
  <sheetProtection password="CAFB" sheet="1" objects="1" scenarios="1"/>
  <mergeCells count="4">
    <mergeCell ref="A2:A19"/>
    <mergeCell ref="A21:A33"/>
    <mergeCell ref="A40:A57"/>
    <mergeCell ref="A59:A71"/>
  </mergeCells>
  <printOptions horizontalCentered="1" verticalCentered="1"/>
  <pageMargins left="0" right="0" top="0" bottom="0" header="0.31496062992125984" footer="0.31496062992125984"/>
  <pageSetup paperSize="8" scale="47" orientation="landscape" r:id="rId1"/>
  <ignoredErrors>
    <ignoredError sqref="G58:H5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>
    <pageSetUpPr fitToPage="1"/>
  </sheetPr>
  <dimension ref="A3:C80"/>
  <sheetViews>
    <sheetView workbookViewId="0">
      <selection activeCell="A3" sqref="A3"/>
    </sheetView>
  </sheetViews>
  <sheetFormatPr defaultRowHeight="15"/>
  <cols>
    <col min="1" max="1" width="76.140625" bestFit="1" customWidth="1"/>
    <col min="2" max="2" width="30.5703125" bestFit="1" customWidth="1"/>
    <col min="3" max="3" width="27.7109375" bestFit="1" customWidth="1"/>
  </cols>
  <sheetData>
    <row r="3" spans="1:3">
      <c r="A3" s="111" t="s">
        <v>149</v>
      </c>
      <c r="B3" t="s">
        <v>152</v>
      </c>
      <c r="C3" t="s">
        <v>153</v>
      </c>
    </row>
    <row r="4" spans="1:3">
      <c r="A4" s="88" t="s">
        <v>146</v>
      </c>
      <c r="B4" s="89">
        <v>1575</v>
      </c>
      <c r="C4" s="89">
        <v>1166</v>
      </c>
    </row>
    <row r="5" spans="1:3">
      <c r="A5" s="112" t="s">
        <v>126</v>
      </c>
      <c r="B5" s="89">
        <v>15</v>
      </c>
      <c r="C5" s="89">
        <v>15</v>
      </c>
    </row>
    <row r="6" spans="1:3">
      <c r="A6" s="112" t="s">
        <v>130</v>
      </c>
      <c r="B6" s="89">
        <v>2</v>
      </c>
      <c r="C6" s="89">
        <v>2</v>
      </c>
    </row>
    <row r="7" spans="1:3">
      <c r="A7" s="112" t="s">
        <v>125</v>
      </c>
      <c r="B7" s="89">
        <v>10</v>
      </c>
      <c r="C7" s="89">
        <v>10</v>
      </c>
    </row>
    <row r="8" spans="1:3">
      <c r="A8" s="112" t="s">
        <v>131</v>
      </c>
      <c r="B8" s="89">
        <v>20</v>
      </c>
      <c r="C8" s="89">
        <v>20</v>
      </c>
    </row>
    <row r="9" spans="1:3">
      <c r="A9" s="112" t="s">
        <v>85</v>
      </c>
      <c r="B9" s="89">
        <v>39</v>
      </c>
      <c r="C9" s="89">
        <v>39</v>
      </c>
    </row>
    <row r="10" spans="1:3">
      <c r="A10" s="112" t="s">
        <v>81</v>
      </c>
      <c r="B10" s="89">
        <v>39</v>
      </c>
      <c r="C10" s="89">
        <v>39</v>
      </c>
    </row>
    <row r="11" spans="1:3">
      <c r="A11" s="112" t="s">
        <v>105</v>
      </c>
      <c r="B11" s="89">
        <v>25</v>
      </c>
      <c r="C11" s="89">
        <v>25</v>
      </c>
    </row>
    <row r="12" spans="1:3">
      <c r="A12" s="112" t="s">
        <v>115</v>
      </c>
      <c r="B12" s="89">
        <v>50</v>
      </c>
      <c r="C12" s="89">
        <v>22</v>
      </c>
    </row>
    <row r="13" spans="1:3">
      <c r="A13" s="112" t="s">
        <v>92</v>
      </c>
      <c r="B13" s="89">
        <v>73</v>
      </c>
      <c r="C13" s="89">
        <v>67</v>
      </c>
    </row>
    <row r="14" spans="1:3">
      <c r="A14" s="112" t="s">
        <v>116</v>
      </c>
      <c r="B14" s="89">
        <v>50</v>
      </c>
      <c r="C14" s="89">
        <v>29</v>
      </c>
    </row>
    <row r="15" spans="1:3">
      <c r="A15" s="112" t="s">
        <v>82</v>
      </c>
      <c r="B15" s="89">
        <v>39</v>
      </c>
      <c r="C15" s="89">
        <v>39</v>
      </c>
    </row>
    <row r="16" spans="1:3">
      <c r="A16" s="112" t="s">
        <v>100</v>
      </c>
      <c r="B16" s="89">
        <v>39</v>
      </c>
      <c r="C16" s="89">
        <v>39</v>
      </c>
    </row>
    <row r="17" spans="1:3">
      <c r="A17" s="112" t="s">
        <v>109</v>
      </c>
      <c r="B17" s="89">
        <v>67</v>
      </c>
      <c r="C17" s="89">
        <v>23</v>
      </c>
    </row>
    <row r="18" spans="1:3">
      <c r="A18" s="112" t="s">
        <v>83</v>
      </c>
      <c r="B18" s="89">
        <v>39</v>
      </c>
      <c r="C18" s="89">
        <v>39</v>
      </c>
    </row>
    <row r="19" spans="1:3">
      <c r="A19" s="112" t="s">
        <v>120</v>
      </c>
      <c r="B19" s="89">
        <v>7</v>
      </c>
      <c r="C19" s="89">
        <v>3</v>
      </c>
    </row>
    <row r="20" spans="1:3">
      <c r="A20" s="112" t="s">
        <v>104</v>
      </c>
      <c r="B20" s="89">
        <v>7</v>
      </c>
      <c r="C20" s="89">
        <v>7</v>
      </c>
    </row>
    <row r="21" spans="1:3">
      <c r="A21" s="112" t="s">
        <v>84</v>
      </c>
      <c r="B21" s="89">
        <v>39</v>
      </c>
      <c r="C21" s="89">
        <v>39</v>
      </c>
    </row>
    <row r="22" spans="1:3">
      <c r="A22" s="112" t="s">
        <v>93</v>
      </c>
      <c r="B22" s="89">
        <v>39</v>
      </c>
      <c r="C22" s="89">
        <v>39</v>
      </c>
    </row>
    <row r="23" spans="1:3">
      <c r="A23" s="112" t="s">
        <v>94</v>
      </c>
      <c r="B23" s="89">
        <v>39</v>
      </c>
      <c r="C23" s="89">
        <v>39</v>
      </c>
    </row>
    <row r="24" spans="1:3">
      <c r="A24" s="112" t="s">
        <v>110</v>
      </c>
      <c r="B24" s="89">
        <v>30</v>
      </c>
      <c r="C24" s="89">
        <v>8</v>
      </c>
    </row>
    <row r="25" spans="1:3">
      <c r="A25" s="112" t="s">
        <v>108</v>
      </c>
      <c r="B25" s="89">
        <v>30</v>
      </c>
      <c r="C25" s="89">
        <v>18</v>
      </c>
    </row>
    <row r="26" spans="1:3">
      <c r="A26" s="112" t="s">
        <v>117</v>
      </c>
      <c r="B26" s="89">
        <v>50</v>
      </c>
      <c r="C26" s="89">
        <v>19</v>
      </c>
    </row>
    <row r="27" spans="1:3">
      <c r="A27" s="112" t="s">
        <v>95</v>
      </c>
      <c r="B27" s="89">
        <v>19</v>
      </c>
      <c r="C27" s="89">
        <v>19</v>
      </c>
    </row>
    <row r="28" spans="1:3">
      <c r="A28" s="112" t="s">
        <v>98</v>
      </c>
      <c r="B28" s="89">
        <v>39</v>
      </c>
      <c r="C28" s="89">
        <v>39</v>
      </c>
    </row>
    <row r="29" spans="1:3">
      <c r="A29" s="112" t="s">
        <v>101</v>
      </c>
      <c r="B29" s="89">
        <v>39</v>
      </c>
      <c r="C29" s="89">
        <v>39</v>
      </c>
    </row>
    <row r="30" spans="1:3">
      <c r="A30" s="112" t="s">
        <v>97</v>
      </c>
      <c r="B30" s="89">
        <v>39</v>
      </c>
      <c r="C30" s="89">
        <v>39</v>
      </c>
    </row>
    <row r="31" spans="1:3">
      <c r="A31" s="112" t="s">
        <v>99</v>
      </c>
      <c r="B31" s="89">
        <v>39</v>
      </c>
      <c r="C31" s="89">
        <v>39</v>
      </c>
    </row>
    <row r="32" spans="1:3">
      <c r="A32" s="112" t="s">
        <v>136</v>
      </c>
      <c r="B32" s="89"/>
      <c r="C32" s="89"/>
    </row>
    <row r="33" spans="1:3">
      <c r="A33" s="112" t="s">
        <v>122</v>
      </c>
      <c r="B33" s="89">
        <v>19</v>
      </c>
      <c r="C33" s="89">
        <v>19</v>
      </c>
    </row>
    <row r="34" spans="1:3">
      <c r="A34" s="112" t="s">
        <v>135</v>
      </c>
      <c r="B34" s="89"/>
      <c r="C34" s="89"/>
    </row>
    <row r="35" spans="1:3">
      <c r="A35" s="112" t="s">
        <v>113</v>
      </c>
      <c r="B35" s="89">
        <v>10</v>
      </c>
      <c r="C35" s="89">
        <v>10</v>
      </c>
    </row>
    <row r="36" spans="1:3">
      <c r="A36" s="112" t="s">
        <v>91</v>
      </c>
      <c r="B36" s="89">
        <v>96</v>
      </c>
      <c r="C36" s="89">
        <v>96</v>
      </c>
    </row>
    <row r="37" spans="1:3">
      <c r="A37" s="112" t="s">
        <v>139</v>
      </c>
      <c r="B37" s="89"/>
      <c r="C37" s="89"/>
    </row>
    <row r="38" spans="1:3">
      <c r="A38" s="112" t="s">
        <v>128</v>
      </c>
      <c r="B38" s="89">
        <v>5</v>
      </c>
      <c r="C38" s="89">
        <v>5</v>
      </c>
    </row>
    <row r="39" spans="1:3">
      <c r="A39" s="112" t="s">
        <v>80</v>
      </c>
      <c r="B39" s="89">
        <v>44</v>
      </c>
      <c r="C39" s="89">
        <v>44</v>
      </c>
    </row>
    <row r="40" spans="1:3">
      <c r="A40" s="112" t="s">
        <v>127</v>
      </c>
      <c r="B40" s="89">
        <v>5</v>
      </c>
      <c r="C40" s="89">
        <v>5</v>
      </c>
    </row>
    <row r="41" spans="1:3">
      <c r="A41" s="112" t="s">
        <v>144</v>
      </c>
      <c r="B41" s="89"/>
      <c r="C41" s="89"/>
    </row>
    <row r="42" spans="1:3">
      <c r="A42" s="112" t="s">
        <v>142</v>
      </c>
      <c r="B42" s="89"/>
      <c r="C42" s="89"/>
    </row>
    <row r="43" spans="1:3">
      <c r="A43" s="112" t="s">
        <v>138</v>
      </c>
      <c r="B43" s="89"/>
      <c r="C43" s="89"/>
    </row>
    <row r="44" spans="1:3">
      <c r="A44" s="112" t="s">
        <v>111</v>
      </c>
      <c r="B44" s="89">
        <v>28</v>
      </c>
      <c r="C44" s="89">
        <v>26</v>
      </c>
    </row>
    <row r="45" spans="1:3">
      <c r="A45" s="112" t="s">
        <v>143</v>
      </c>
      <c r="B45" s="89"/>
      <c r="C45" s="89"/>
    </row>
    <row r="46" spans="1:3">
      <c r="A46" s="112" t="s">
        <v>102</v>
      </c>
      <c r="B46" s="89">
        <v>353</v>
      </c>
      <c r="C46" s="89">
        <v>114</v>
      </c>
    </row>
    <row r="47" spans="1:3">
      <c r="A47" s="112" t="s">
        <v>133</v>
      </c>
      <c r="B47" s="89">
        <v>5</v>
      </c>
      <c r="C47" s="89">
        <v>5</v>
      </c>
    </row>
    <row r="48" spans="1:3">
      <c r="A48" s="112" t="s">
        <v>90</v>
      </c>
      <c r="B48" s="89">
        <v>26</v>
      </c>
      <c r="C48" s="89">
        <v>26</v>
      </c>
    </row>
    <row r="49" spans="1:3">
      <c r="A49" s="112" t="s">
        <v>140</v>
      </c>
      <c r="B49" s="89"/>
      <c r="C49" s="89"/>
    </row>
    <row r="50" spans="1:3">
      <c r="A50" s="112" t="s">
        <v>141</v>
      </c>
      <c r="B50" s="89"/>
      <c r="C50" s="89"/>
    </row>
    <row r="51" spans="1:3">
      <c r="A51" s="112" t="s">
        <v>129</v>
      </c>
      <c r="B51" s="89">
        <v>2</v>
      </c>
      <c r="C51" s="89">
        <v>2</v>
      </c>
    </row>
    <row r="52" spans="1:3">
      <c r="A52" s="112" t="s">
        <v>123</v>
      </c>
      <c r="B52" s="89">
        <v>19</v>
      </c>
      <c r="C52" s="89">
        <v>19</v>
      </c>
    </row>
    <row r="53" spans="1:3">
      <c r="A53" s="112" t="s">
        <v>137</v>
      </c>
      <c r="B53" s="89"/>
      <c r="C53" s="89"/>
    </row>
    <row r="54" spans="1:3">
      <c r="A54" s="112" t="s">
        <v>134</v>
      </c>
      <c r="B54" s="89">
        <v>5</v>
      </c>
      <c r="C54" s="89">
        <v>5</v>
      </c>
    </row>
    <row r="55" spans="1:3">
      <c r="A55" s="112" t="s">
        <v>132</v>
      </c>
      <c r="B55" s="89">
        <v>20</v>
      </c>
      <c r="C55" s="89">
        <v>20</v>
      </c>
    </row>
    <row r="56" spans="1:3">
      <c r="A56" s="112" t="s">
        <v>150</v>
      </c>
      <c r="B56" s="89"/>
      <c r="C56" s="89"/>
    </row>
    <row r="57" spans="1:3">
      <c r="A57" s="112" t="s">
        <v>157</v>
      </c>
      <c r="B57" s="89">
        <v>15</v>
      </c>
      <c r="C57" s="89">
        <v>15</v>
      </c>
    </row>
    <row r="58" spans="1:3">
      <c r="A58" s="88" t="s">
        <v>147</v>
      </c>
      <c r="B58" s="89">
        <v>1048</v>
      </c>
      <c r="C58" s="89">
        <v>758</v>
      </c>
    </row>
    <row r="59" spans="1:3">
      <c r="A59" s="112" t="s">
        <v>121</v>
      </c>
      <c r="B59" s="89">
        <v>8</v>
      </c>
      <c r="C59" s="89">
        <v>2</v>
      </c>
    </row>
    <row r="60" spans="1:3">
      <c r="A60" s="112" t="s">
        <v>124</v>
      </c>
      <c r="B60" s="89">
        <v>6</v>
      </c>
      <c r="C60" s="89">
        <v>2</v>
      </c>
    </row>
    <row r="61" spans="1:3">
      <c r="A61" s="112" t="s">
        <v>119</v>
      </c>
      <c r="B61" s="89">
        <v>14</v>
      </c>
      <c r="C61" s="89">
        <v>5</v>
      </c>
    </row>
    <row r="62" spans="1:3">
      <c r="A62" s="112" t="s">
        <v>118</v>
      </c>
      <c r="B62" s="89">
        <v>50</v>
      </c>
      <c r="C62" s="89">
        <v>22</v>
      </c>
    </row>
    <row r="63" spans="1:3">
      <c r="A63" s="112" t="s">
        <v>87</v>
      </c>
      <c r="B63" s="89">
        <v>39</v>
      </c>
      <c r="C63" s="89">
        <v>39</v>
      </c>
    </row>
    <row r="64" spans="1:3">
      <c r="A64" s="112" t="s">
        <v>106</v>
      </c>
      <c r="B64" s="89">
        <v>17</v>
      </c>
      <c r="C64" s="89">
        <v>3</v>
      </c>
    </row>
    <row r="65" spans="1:3">
      <c r="A65" s="112" t="s">
        <v>88</v>
      </c>
      <c r="B65" s="89">
        <v>203</v>
      </c>
      <c r="C65" s="89">
        <v>147</v>
      </c>
    </row>
    <row r="66" spans="1:3">
      <c r="A66" s="112" t="s">
        <v>96</v>
      </c>
      <c r="B66" s="89">
        <v>39</v>
      </c>
      <c r="C66" s="89">
        <v>39</v>
      </c>
    </row>
    <row r="67" spans="1:3">
      <c r="A67" s="112" t="s">
        <v>107</v>
      </c>
      <c r="B67" s="89">
        <v>80</v>
      </c>
      <c r="C67" s="89">
        <v>49</v>
      </c>
    </row>
    <row r="68" spans="1:3">
      <c r="A68" s="112" t="s">
        <v>112</v>
      </c>
      <c r="B68" s="89">
        <v>10</v>
      </c>
      <c r="C68" s="89">
        <v>10</v>
      </c>
    </row>
    <row r="69" spans="1:3">
      <c r="A69" s="112" t="s">
        <v>89</v>
      </c>
      <c r="B69" s="89">
        <v>234</v>
      </c>
      <c r="C69" s="89">
        <v>195</v>
      </c>
    </row>
    <row r="70" spans="1:3">
      <c r="A70" s="112" t="s">
        <v>114</v>
      </c>
      <c r="B70" s="89">
        <v>50</v>
      </c>
      <c r="C70" s="89">
        <v>50</v>
      </c>
    </row>
    <row r="71" spans="1:3">
      <c r="A71" s="112" t="s">
        <v>86</v>
      </c>
      <c r="B71" s="89">
        <v>209</v>
      </c>
      <c r="C71" s="89">
        <v>133</v>
      </c>
    </row>
    <row r="72" spans="1:3">
      <c r="A72" s="112" t="s">
        <v>158</v>
      </c>
      <c r="B72" s="89">
        <v>17</v>
      </c>
      <c r="C72" s="89">
        <v>15</v>
      </c>
    </row>
    <row r="73" spans="1:3">
      <c r="A73" s="112" t="s">
        <v>155</v>
      </c>
      <c r="B73" s="89">
        <v>50</v>
      </c>
      <c r="C73" s="89">
        <v>27</v>
      </c>
    </row>
    <row r="74" spans="1:3">
      <c r="A74" s="112" t="s">
        <v>157</v>
      </c>
      <c r="B74" s="89">
        <v>5</v>
      </c>
      <c r="C74" s="89">
        <v>5</v>
      </c>
    </row>
    <row r="75" spans="1:3">
      <c r="A75" s="112" t="s">
        <v>156</v>
      </c>
      <c r="B75" s="89">
        <v>17</v>
      </c>
      <c r="C75" s="89">
        <v>15</v>
      </c>
    </row>
    <row r="76" spans="1:3">
      <c r="A76" s="88" t="s">
        <v>148</v>
      </c>
      <c r="B76" s="89">
        <v>81</v>
      </c>
      <c r="C76" s="89">
        <v>81</v>
      </c>
    </row>
    <row r="77" spans="1:3">
      <c r="A77" s="112" t="s">
        <v>103</v>
      </c>
      <c r="B77" s="89">
        <v>81</v>
      </c>
      <c r="C77" s="89">
        <v>81</v>
      </c>
    </row>
    <row r="78" spans="1:3">
      <c r="A78" s="88" t="s">
        <v>150</v>
      </c>
      <c r="B78" s="89"/>
      <c r="C78" s="89"/>
    </row>
    <row r="79" spans="1:3">
      <c r="A79" s="112" t="s">
        <v>150</v>
      </c>
      <c r="B79" s="89"/>
      <c r="C79" s="89"/>
    </row>
    <row r="80" spans="1:3">
      <c r="A80" s="88" t="s">
        <v>151</v>
      </c>
      <c r="B80" s="89">
        <v>2704</v>
      </c>
      <c r="C80" s="89">
        <v>2005</v>
      </c>
    </row>
  </sheetData>
  <pageMargins left="0" right="0" top="0" bottom="0" header="0.31496062992125984" footer="0.31496062992125984"/>
  <pageSetup paperSize="8" fitToHeight="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összesítő</vt:lpstr>
      <vt:lpstr>kiegészítő munkák I.</vt:lpstr>
      <vt:lpstr>kiegészítő munkák II.</vt:lpstr>
      <vt:lpstr>kiegészítő munkák III.</vt:lpstr>
      <vt:lpstr>kim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Berczi Béla</dc:creator>
  <cp:lastModifiedBy>dr. Ábrahám Gabriella Nikolett</cp:lastModifiedBy>
  <cp:lastPrinted>2017-11-15T12:00:07Z</cp:lastPrinted>
  <dcterms:created xsi:type="dcterms:W3CDTF">2016-05-17T07:23:20Z</dcterms:created>
  <dcterms:modified xsi:type="dcterms:W3CDTF">2017-12-28T09:20:52Z</dcterms:modified>
</cp:coreProperties>
</file>