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90" windowWidth="14430" windowHeight="13380" firstSheet="88" activeTab="92"/>
  </bookViews>
  <sheets>
    <sheet name="Fősszesítő" sheetId="1" r:id="rId1"/>
    <sheet name="Felv.ép. statika összesítő" sheetId="144" r:id="rId2"/>
    <sheet name="Felvonulási létesítmények" sheetId="145" r:id="rId3"/>
    <sheet name="Zsaluzás és állványozás" sheetId="146" r:id="rId4"/>
    <sheet name="Költségtérítések" sheetId="147" r:id="rId5"/>
    <sheet name="Irtás, föld- és sziklamunka" sheetId="148" r:id="rId6"/>
    <sheet name="Helyszíni beton és vasbeton mun" sheetId="149" r:id="rId7"/>
    <sheet name="Tömbkő- és kő" sheetId="150" r:id="rId8"/>
    <sheet name="Falazás és egyéb kőművesmunka" sheetId="151" r:id="rId9"/>
    <sheet name="Ácsmunka" sheetId="152" r:id="rId10"/>
    <sheet name="Vakolás és rabicolás" sheetId="153" r:id="rId11"/>
    <sheet name="Égéstermék-elvezető rendszerek" sheetId="154" r:id="rId12"/>
    <sheet name="Szárazépítés" sheetId="155" r:id="rId13"/>
    <sheet name="Tetőfedés" sheetId="156" r:id="rId14"/>
    <sheet name="Aljzatkészítés, hideg- és meleg" sheetId="157" r:id="rId15"/>
    <sheet name="Bádogozás" sheetId="158" r:id="rId16"/>
    <sheet name="Fa- és műanyag szerkezet elhely" sheetId="159" r:id="rId17"/>
    <sheet name="Fém nyílászáró és épületlakatos" sheetId="160" r:id="rId18"/>
    <sheet name="Utastájékoztatás" sheetId="161" r:id="rId19"/>
    <sheet name="Üvegezés" sheetId="162" r:id="rId20"/>
    <sheet name="Felületképzés" sheetId="163" r:id="rId21"/>
    <sheet name="Szigetelés" sheetId="164" r:id="rId22"/>
    <sheet name="Bútorozás, felszerelési tárgyak" sheetId="165" r:id="rId23"/>
    <sheet name="Közműcsatorna-építés" sheetId="166" r:id="rId24"/>
    <sheet name="Ép. vill. összesítő" sheetId="25" r:id="rId25"/>
    <sheet name="01  Kábeltálcák, védőcsövek" sheetId="26" r:id="rId26"/>
    <sheet name="02  Kábelek, vezetékek" sheetId="27" r:id="rId27"/>
    <sheet name="03  Szerelvények" sheetId="28" r:id="rId28"/>
    <sheet name="04  Világítási hálózatok" sheetId="29" r:id="rId29"/>
    <sheet name="05  Elosztó berendezések" sheetId="30" r:id="rId30"/>
    <sheet name="06  Villámvédelem, EPH" sheetId="31" r:id="rId31"/>
    <sheet name="07  Egyéb tételek" sheetId="32" r:id="rId32"/>
    <sheet name="08  Külső kábeles munkák" sheetId="33" r:id="rId33"/>
    <sheet name="10  Bontás" sheetId="34" r:id="rId34"/>
    <sheet name="Felső vez. átal. összesítő" sheetId="35" r:id="rId35"/>
    <sheet name="Felsővezeték átalakítás" sheetId="36" r:id="rId36"/>
    <sheet name="Ép. gép. összesítő" sheetId="37" r:id="rId37"/>
    <sheet name="Víz-csatornaszerelés_felv_ép" sheetId="38" r:id="rId38"/>
    <sheet name="Víz-csatornaszerelés_lakasok" sheetId="39" r:id="rId39"/>
    <sheet name="Fűtésszerelés_felvételi_épület" sheetId="40" r:id="rId40"/>
    <sheet name="Fűtésszerelés_lakások" sheetId="41" r:id="rId41"/>
    <sheet name="Hűtésszerelés" sheetId="42" r:id="rId42"/>
    <sheet name="Szellőzésszerelés_felvételi_ép" sheetId="43" r:id="rId43"/>
    <sheet name="Szellőzésszerelés_lakasok" sheetId="44" r:id="rId44"/>
    <sheet name="Gázszerelés_felvételi_ép" sheetId="45" r:id="rId45"/>
    <sheet name="Gázszerelés_lakasok" sheetId="46" r:id="rId46"/>
    <sheet name="Beépített emelőberendezések" sheetId="47" r:id="rId47"/>
    <sheet name="Ép. környezet összesítő" sheetId="48" r:id="rId48"/>
    <sheet name="Munka1" sheetId="49" r:id="rId49"/>
    <sheet name="Ép. közmű összesítő" sheetId="50" r:id="rId50"/>
    <sheet name="01  Rácsos folyóka" sheetId="51" r:id="rId51"/>
    <sheet name="02  Csapadékvíz bekötések" sheetId="52" r:id="rId52"/>
    <sheet name="04  Általános" sheetId="53" r:id="rId53"/>
    <sheet name="Ép. távközlés összesítő" sheetId="54" r:id="rId54"/>
    <sheet name="01  Védőcső építés-szerelés" sheetId="55" r:id="rId55"/>
    <sheet name="02  Strukturált adatátviteli és" sheetId="56" r:id="rId56"/>
    <sheet name="03  Utastájékoztató és órahálóz" sheetId="57" r:id="rId57"/>
    <sheet name="04  Vagyonvédelmi és tűzjelző h" sheetId="58" r:id="rId58"/>
    <sheet name="05  Optikai kábelhálózat" sheetId="59" r:id="rId59"/>
    <sheet name="Org.konténer összesítő" sheetId="93" r:id="rId60"/>
    <sheet name="Felvonulási létesítmények (2)" sheetId="94" r:id="rId61"/>
    <sheet name="Költségtérítések (2)" sheetId="95" r:id="rId62"/>
    <sheet name="Fém nyílászáró és épületlak (2" sheetId="96" r:id="rId63"/>
    <sheet name="Felületképzés (2)" sheetId="97" r:id="rId64"/>
    <sheet name="Org.ép.gép. összesítő" sheetId="65" r:id="rId65"/>
    <sheet name="Felvonulási létesítmények " sheetId="66" r:id="rId66"/>
    <sheet name="Költségtérítések " sheetId="67" r:id="rId67"/>
    <sheet name="Irtás-, föld- és sziklamunka " sheetId="68" r:id="rId68"/>
    <sheet name="Helyszíni beton és vb mun" sheetId="69" r:id="rId69"/>
    <sheet name="Falazás és egyéb kőműves mu" sheetId="70" r:id="rId70"/>
    <sheet name="Vakolás és rabicolás " sheetId="71" r:id="rId71"/>
    <sheet name="Szárazépítés " sheetId="72" r:id="rId72"/>
    <sheet name="Aljzat, hideg- és meleg" sheetId="73" r:id="rId73"/>
    <sheet name="Fa- és műanyag szerkezet elh " sheetId="74" r:id="rId74"/>
    <sheet name="Fém nyílászáró és épületlakat " sheetId="75" r:id="rId75"/>
    <sheet name="Felületképzés " sheetId="76" r:id="rId76"/>
    <sheet name="Szigetelés " sheetId="77" r:id="rId77"/>
    <sheet name="Org.ép.gép. összesítő " sheetId="78" r:id="rId78"/>
    <sheet name="Víz-és csatornaszerelési munkák" sheetId="79" r:id="rId79"/>
    <sheet name="Fűtésszerelési munkák" sheetId="80" r:id="rId80"/>
    <sheet name="Org.ép.vill. összesítő" sheetId="81" r:id="rId81"/>
    <sheet name="Költségtérítések (3)" sheetId="82" r:id="rId82"/>
    <sheet name="Falazás és egyéb kőművesmun (2" sheetId="83" r:id="rId83"/>
    <sheet name="Elektromosenergia-ellátás, vill" sheetId="84" r:id="rId84"/>
    <sheet name="Org.ép.távk. összesítő" sheetId="85" r:id="rId85"/>
    <sheet name="01  Vasútorganizáció" sheetId="86" r:id="rId86"/>
    <sheet name="Org.közmű összesítő" sheetId="87" r:id="rId87"/>
    <sheet name="Irtás, föld- és sziklamunka (2" sheetId="88" r:id="rId88"/>
    <sheet name="Közműcsatorna-építés (2)" sheetId="89" r:id="rId89"/>
    <sheet name="Közműcsővezetékek és -szerelvén" sheetId="90" r:id="rId90"/>
    <sheet name="Kőburkolat készítése" sheetId="91" r:id="rId91"/>
    <sheet name="Épületgépészeti csővezeték szer" sheetId="92" r:id="rId92"/>
    <sheet name="Opciós tételek adta különbözet" sheetId="167" r:id="rId93"/>
  </sheets>
  <calcPr calcId="145621"/>
</workbook>
</file>

<file path=xl/calcChain.xml><?xml version="1.0" encoding="utf-8"?>
<calcChain xmlns="http://schemas.openxmlformats.org/spreadsheetml/2006/main">
  <c r="C25" i="144" l="1"/>
  <c r="B25" i="144"/>
  <c r="E38" i="1"/>
  <c r="D38" i="1"/>
  <c r="C24" i="144"/>
  <c r="B24" i="144"/>
  <c r="F38" i="1" l="1"/>
  <c r="I9" i="166" l="1"/>
  <c r="H9" i="166"/>
  <c r="I8" i="166"/>
  <c r="H8" i="166"/>
  <c r="I7" i="166"/>
  <c r="H7" i="166"/>
  <c r="I6" i="166"/>
  <c r="H6" i="166"/>
  <c r="I5" i="166"/>
  <c r="H5" i="166"/>
  <c r="I4" i="166"/>
  <c r="I10" i="166" s="1"/>
  <c r="C23" i="144" s="1"/>
  <c r="H4" i="166"/>
  <c r="I2" i="166"/>
  <c r="H2" i="166"/>
  <c r="H10" i="166" s="1"/>
  <c r="B23" i="144" s="1"/>
  <c r="I54" i="165"/>
  <c r="H54" i="165"/>
  <c r="I53" i="165"/>
  <c r="H53" i="165"/>
  <c r="I52" i="165"/>
  <c r="H52" i="165"/>
  <c r="I51" i="165"/>
  <c r="H51" i="165"/>
  <c r="I50" i="165"/>
  <c r="H50" i="165"/>
  <c r="I49" i="165"/>
  <c r="H49" i="165"/>
  <c r="I48" i="165"/>
  <c r="H48" i="165"/>
  <c r="I46" i="165"/>
  <c r="H46" i="165"/>
  <c r="I45" i="165"/>
  <c r="H45" i="165"/>
  <c r="I44" i="165"/>
  <c r="H44" i="165"/>
  <c r="I43" i="165"/>
  <c r="H43" i="165"/>
  <c r="I42" i="165"/>
  <c r="H42" i="165"/>
  <c r="I41" i="165"/>
  <c r="H41" i="165"/>
  <c r="I40" i="165"/>
  <c r="H40" i="165"/>
  <c r="I39" i="165"/>
  <c r="H39" i="165"/>
  <c r="I38" i="165"/>
  <c r="H38" i="165"/>
  <c r="I37" i="165"/>
  <c r="H37" i="165"/>
  <c r="I36" i="165"/>
  <c r="H36" i="165"/>
  <c r="I35" i="165"/>
  <c r="H35" i="165"/>
  <c r="I34" i="165"/>
  <c r="H34" i="165"/>
  <c r="I33" i="165"/>
  <c r="H33" i="165"/>
  <c r="I32" i="165"/>
  <c r="H32" i="165"/>
  <c r="I31" i="165"/>
  <c r="H31" i="165"/>
  <c r="I30" i="165"/>
  <c r="H30" i="165"/>
  <c r="I29" i="165"/>
  <c r="H29" i="165"/>
  <c r="I28" i="165"/>
  <c r="H28" i="165"/>
  <c r="I27" i="165"/>
  <c r="H27" i="165"/>
  <c r="I26" i="165"/>
  <c r="H26" i="165"/>
  <c r="I25" i="165"/>
  <c r="H25" i="165"/>
  <c r="I23" i="165"/>
  <c r="H23" i="165"/>
  <c r="I21" i="165"/>
  <c r="H21" i="165"/>
  <c r="I20" i="165"/>
  <c r="H20" i="165"/>
  <c r="I19" i="165"/>
  <c r="H19" i="165"/>
  <c r="I18" i="165"/>
  <c r="H18" i="165"/>
  <c r="I17" i="165"/>
  <c r="H17" i="165"/>
  <c r="I16" i="165"/>
  <c r="H16" i="165"/>
  <c r="I15" i="165"/>
  <c r="H15" i="165"/>
  <c r="I14" i="165"/>
  <c r="H14" i="165"/>
  <c r="I13" i="165"/>
  <c r="H13" i="165"/>
  <c r="I12" i="165"/>
  <c r="H12" i="165"/>
  <c r="I11" i="165"/>
  <c r="H11" i="165"/>
  <c r="I10" i="165"/>
  <c r="H10" i="165"/>
  <c r="I9" i="165"/>
  <c r="H9" i="165"/>
  <c r="I8" i="165"/>
  <c r="H8" i="165"/>
  <c r="I7" i="165"/>
  <c r="H7" i="165"/>
  <c r="I6" i="165"/>
  <c r="H6" i="165"/>
  <c r="I5" i="165"/>
  <c r="H5" i="165"/>
  <c r="I4" i="165"/>
  <c r="H4" i="165"/>
  <c r="I2" i="165"/>
  <c r="H2" i="165"/>
  <c r="I26" i="164"/>
  <c r="H26" i="164"/>
  <c r="I25" i="164"/>
  <c r="H25" i="164"/>
  <c r="I21" i="164"/>
  <c r="H21" i="164"/>
  <c r="I20" i="164"/>
  <c r="H20" i="164"/>
  <c r="I19" i="164"/>
  <c r="H19" i="164"/>
  <c r="I17" i="164"/>
  <c r="H17" i="164"/>
  <c r="I16" i="164"/>
  <c r="H16" i="164"/>
  <c r="I15" i="164"/>
  <c r="H15" i="164"/>
  <c r="I14" i="164"/>
  <c r="H14" i="164"/>
  <c r="I12" i="164"/>
  <c r="H12" i="164"/>
  <c r="I11" i="164"/>
  <c r="H11" i="164"/>
  <c r="I10" i="164"/>
  <c r="H10" i="164"/>
  <c r="I9" i="164"/>
  <c r="H9" i="164"/>
  <c r="I8" i="164"/>
  <c r="H8" i="164"/>
  <c r="I6" i="164"/>
  <c r="H6" i="164"/>
  <c r="I5" i="164"/>
  <c r="H5" i="164"/>
  <c r="I4" i="164"/>
  <c r="H4" i="164"/>
  <c r="I2" i="164"/>
  <c r="I27" i="164" s="1"/>
  <c r="C21" i="144" s="1"/>
  <c r="H2" i="164"/>
  <c r="H27" i="164" s="1"/>
  <c r="B21" i="144" s="1"/>
  <c r="I21" i="163"/>
  <c r="H21" i="163"/>
  <c r="I20" i="163"/>
  <c r="H20" i="163"/>
  <c r="I19" i="163"/>
  <c r="H19" i="163"/>
  <c r="I18" i="163"/>
  <c r="H18" i="163"/>
  <c r="I16" i="163"/>
  <c r="H16" i="163"/>
  <c r="I13" i="163"/>
  <c r="H13" i="163"/>
  <c r="I11" i="163"/>
  <c r="H11" i="163"/>
  <c r="I10" i="163"/>
  <c r="H10" i="163"/>
  <c r="I9" i="163"/>
  <c r="H9" i="163"/>
  <c r="I8" i="163"/>
  <c r="H8" i="163"/>
  <c r="I7" i="163"/>
  <c r="H7" i="163"/>
  <c r="I5" i="163"/>
  <c r="H5" i="163"/>
  <c r="I4" i="163"/>
  <c r="H4" i="163"/>
  <c r="I2" i="163"/>
  <c r="H2" i="163"/>
  <c r="I21" i="162"/>
  <c r="H21" i="162"/>
  <c r="I20" i="162"/>
  <c r="H20" i="162"/>
  <c r="I18" i="162"/>
  <c r="H18" i="162"/>
  <c r="I17" i="162"/>
  <c r="H17" i="162"/>
  <c r="I15" i="162"/>
  <c r="H15" i="162"/>
  <c r="I13" i="162"/>
  <c r="H13" i="162"/>
  <c r="I11" i="162"/>
  <c r="H11" i="162"/>
  <c r="I9" i="162"/>
  <c r="H9" i="162"/>
  <c r="I7" i="162"/>
  <c r="H7" i="162"/>
  <c r="I5" i="162"/>
  <c r="H5" i="162"/>
  <c r="I2" i="162"/>
  <c r="I22" i="162" s="1"/>
  <c r="C19" i="144" s="1"/>
  <c r="H2" i="162"/>
  <c r="H22" i="162" s="1"/>
  <c r="B19" i="144" s="1"/>
  <c r="I24" i="161"/>
  <c r="H24" i="161"/>
  <c r="I22" i="161"/>
  <c r="H22" i="161"/>
  <c r="I21" i="161"/>
  <c r="H21" i="161"/>
  <c r="I20" i="161"/>
  <c r="H20" i="161"/>
  <c r="I19" i="161"/>
  <c r="H19" i="161"/>
  <c r="I18" i="161"/>
  <c r="H18" i="161"/>
  <c r="I16" i="161"/>
  <c r="H16" i="161"/>
  <c r="I14" i="161"/>
  <c r="H14" i="161"/>
  <c r="I12" i="161"/>
  <c r="H12" i="161"/>
  <c r="I10" i="161"/>
  <c r="H10" i="161"/>
  <c r="I8" i="161"/>
  <c r="H8" i="161"/>
  <c r="I7" i="161"/>
  <c r="H7" i="161"/>
  <c r="I6" i="161"/>
  <c r="H6" i="161"/>
  <c r="I5" i="161"/>
  <c r="H5" i="161"/>
  <c r="I4" i="161"/>
  <c r="H4" i="161"/>
  <c r="I2" i="161"/>
  <c r="I25" i="161" s="1"/>
  <c r="C18" i="144" s="1"/>
  <c r="H2" i="161"/>
  <c r="I70" i="160"/>
  <c r="H70" i="160"/>
  <c r="I69" i="160"/>
  <c r="H69" i="160"/>
  <c r="I68" i="160"/>
  <c r="H68" i="160"/>
  <c r="I67" i="160"/>
  <c r="H67" i="160"/>
  <c r="I66" i="160"/>
  <c r="H66" i="160"/>
  <c r="I65" i="160"/>
  <c r="H65" i="160"/>
  <c r="I64" i="160"/>
  <c r="H64" i="160"/>
  <c r="I63" i="160"/>
  <c r="H63" i="160"/>
  <c r="I62" i="160"/>
  <c r="H62" i="160"/>
  <c r="I61" i="160"/>
  <c r="H61" i="160"/>
  <c r="I59" i="160"/>
  <c r="H59" i="160"/>
  <c r="I57" i="160"/>
  <c r="H57" i="160"/>
  <c r="I55" i="160"/>
  <c r="H55" i="160"/>
  <c r="I53" i="160"/>
  <c r="H53" i="160"/>
  <c r="I51" i="160"/>
  <c r="H51" i="160"/>
  <c r="I50" i="160"/>
  <c r="H50" i="160"/>
  <c r="I49" i="160"/>
  <c r="H49" i="160"/>
  <c r="I48" i="160"/>
  <c r="H48" i="160"/>
  <c r="I47" i="160"/>
  <c r="H47" i="160"/>
  <c r="I46" i="160"/>
  <c r="H46" i="160"/>
  <c r="I44" i="160"/>
  <c r="H44" i="160"/>
  <c r="I41" i="160"/>
  <c r="H41" i="160"/>
  <c r="I38" i="160"/>
  <c r="H38" i="160"/>
  <c r="I36" i="160"/>
  <c r="H36" i="160"/>
  <c r="I33" i="160"/>
  <c r="H33" i="160"/>
  <c r="I30" i="160"/>
  <c r="H30" i="160"/>
  <c r="I27" i="160"/>
  <c r="H27" i="160"/>
  <c r="I24" i="160"/>
  <c r="H24" i="160"/>
  <c r="I21" i="160"/>
  <c r="H21" i="160"/>
  <c r="I18" i="160"/>
  <c r="H18" i="160"/>
  <c r="I15" i="160"/>
  <c r="H15" i="160"/>
  <c r="I12" i="160"/>
  <c r="H12" i="160"/>
  <c r="I9" i="160"/>
  <c r="H9" i="160"/>
  <c r="I6" i="160"/>
  <c r="H6" i="160"/>
  <c r="I2" i="160"/>
  <c r="I71" i="160" s="1"/>
  <c r="C17" i="144" s="1"/>
  <c r="H2" i="160"/>
  <c r="H71" i="160" s="1"/>
  <c r="B17" i="144" s="1"/>
  <c r="I81" i="159"/>
  <c r="H81" i="159"/>
  <c r="I76" i="159"/>
  <c r="H76" i="159"/>
  <c r="I71" i="159"/>
  <c r="H71" i="159"/>
  <c r="I66" i="159"/>
  <c r="H66" i="159"/>
  <c r="I61" i="159"/>
  <c r="H61" i="159"/>
  <c r="I56" i="159"/>
  <c r="H56" i="159"/>
  <c r="I51" i="159"/>
  <c r="H51" i="159"/>
  <c r="I46" i="159"/>
  <c r="H46" i="159"/>
  <c r="I44" i="159"/>
  <c r="H44" i="159"/>
  <c r="I40" i="159"/>
  <c r="H40" i="159"/>
  <c r="I36" i="159"/>
  <c r="H36" i="159"/>
  <c r="I32" i="159"/>
  <c r="H32" i="159"/>
  <c r="I28" i="159"/>
  <c r="H28" i="159"/>
  <c r="I24" i="159"/>
  <c r="H24" i="159"/>
  <c r="I20" i="159"/>
  <c r="H20" i="159"/>
  <c r="I16" i="159"/>
  <c r="H16" i="159"/>
  <c r="I12" i="159"/>
  <c r="H12" i="159"/>
  <c r="I8" i="159"/>
  <c r="H8" i="159"/>
  <c r="I4" i="159"/>
  <c r="H4" i="159"/>
  <c r="I2" i="159"/>
  <c r="I84" i="159" s="1"/>
  <c r="C16" i="144" s="1"/>
  <c r="H2" i="159"/>
  <c r="H84" i="159" s="1"/>
  <c r="B16" i="144" s="1"/>
  <c r="I33" i="158"/>
  <c r="H33" i="158"/>
  <c r="I32" i="158"/>
  <c r="H32" i="158"/>
  <c r="I31" i="158"/>
  <c r="H31" i="158"/>
  <c r="I30" i="158"/>
  <c r="H30" i="158"/>
  <c r="I29" i="158"/>
  <c r="H29" i="158"/>
  <c r="I28" i="158"/>
  <c r="H28" i="158"/>
  <c r="I27" i="158"/>
  <c r="H27" i="158"/>
  <c r="I25" i="158"/>
  <c r="H25" i="158"/>
  <c r="I24" i="158"/>
  <c r="H24" i="158"/>
  <c r="I22" i="158"/>
  <c r="H22" i="158"/>
  <c r="I21" i="158"/>
  <c r="H21" i="158"/>
  <c r="I20" i="158"/>
  <c r="H20" i="158"/>
  <c r="I19" i="158"/>
  <c r="H19" i="158"/>
  <c r="I17" i="158"/>
  <c r="H17" i="158"/>
  <c r="I15" i="158"/>
  <c r="H15" i="158"/>
  <c r="I14" i="158"/>
  <c r="H14" i="158"/>
  <c r="I13" i="158"/>
  <c r="H13" i="158"/>
  <c r="I12" i="158"/>
  <c r="H12" i="158"/>
  <c r="I11" i="158"/>
  <c r="H11" i="158"/>
  <c r="I10" i="158"/>
  <c r="H10" i="158"/>
  <c r="I9" i="158"/>
  <c r="H9" i="158"/>
  <c r="I8" i="158"/>
  <c r="H8" i="158"/>
  <c r="I7" i="158"/>
  <c r="H7" i="158"/>
  <c r="I6" i="158"/>
  <c r="H6" i="158"/>
  <c r="I5" i="158"/>
  <c r="H5" i="158"/>
  <c r="I4" i="158"/>
  <c r="H4" i="158"/>
  <c r="I2" i="158"/>
  <c r="H2" i="158"/>
  <c r="H34" i="158" s="1"/>
  <c r="B15" i="144" s="1"/>
  <c r="I75" i="157"/>
  <c r="H75" i="157"/>
  <c r="I74" i="157"/>
  <c r="H74" i="157"/>
  <c r="I73" i="157"/>
  <c r="H73" i="157"/>
  <c r="I72" i="157"/>
  <c r="H72" i="157"/>
  <c r="I71" i="157"/>
  <c r="H71" i="157"/>
  <c r="I70" i="157"/>
  <c r="H70" i="157"/>
  <c r="I68" i="157"/>
  <c r="H68" i="157"/>
  <c r="I67" i="157"/>
  <c r="H67" i="157"/>
  <c r="I65" i="157"/>
  <c r="H65" i="157"/>
  <c r="I62" i="157"/>
  <c r="H62" i="157"/>
  <c r="I59" i="157"/>
  <c r="H59" i="157"/>
  <c r="I55" i="157"/>
  <c r="H55" i="157"/>
  <c r="I54" i="157"/>
  <c r="H54" i="157"/>
  <c r="I53" i="157"/>
  <c r="H53" i="157"/>
  <c r="I51" i="157"/>
  <c r="H51" i="157"/>
  <c r="I50" i="157"/>
  <c r="H50" i="157"/>
  <c r="I49" i="157"/>
  <c r="H49" i="157"/>
  <c r="I47" i="157"/>
  <c r="H47" i="157"/>
  <c r="I44" i="157"/>
  <c r="H44" i="157"/>
  <c r="I41" i="157"/>
  <c r="H41" i="157"/>
  <c r="I38" i="157"/>
  <c r="H38" i="157"/>
  <c r="I35" i="157"/>
  <c r="H35" i="157"/>
  <c r="I34" i="157"/>
  <c r="H34" i="157"/>
  <c r="I33" i="157"/>
  <c r="H33" i="157"/>
  <c r="I31" i="157"/>
  <c r="H31" i="157"/>
  <c r="I29" i="157"/>
  <c r="H29" i="157"/>
  <c r="I27" i="157"/>
  <c r="H27" i="157"/>
  <c r="I25" i="157"/>
  <c r="H25" i="157"/>
  <c r="I23" i="157"/>
  <c r="H23" i="157"/>
  <c r="I21" i="157"/>
  <c r="H21" i="157"/>
  <c r="I20" i="157"/>
  <c r="H20" i="157"/>
  <c r="I19" i="157"/>
  <c r="H19" i="157"/>
  <c r="I18" i="157"/>
  <c r="H18" i="157"/>
  <c r="I17" i="157"/>
  <c r="H17" i="157"/>
  <c r="I16" i="157"/>
  <c r="H16" i="157"/>
  <c r="I15" i="157"/>
  <c r="H15" i="157"/>
  <c r="I14" i="157"/>
  <c r="H14" i="157"/>
  <c r="I13" i="157"/>
  <c r="H13" i="157"/>
  <c r="I12" i="157"/>
  <c r="H12" i="157"/>
  <c r="I11" i="157"/>
  <c r="H11" i="157"/>
  <c r="I10" i="157"/>
  <c r="H10" i="157"/>
  <c r="I9" i="157"/>
  <c r="H9" i="157"/>
  <c r="I8" i="157"/>
  <c r="H8" i="157"/>
  <c r="I7" i="157"/>
  <c r="H7" i="157"/>
  <c r="I6" i="157"/>
  <c r="H6" i="157"/>
  <c r="I5" i="157"/>
  <c r="H5" i="157"/>
  <c r="I4" i="157"/>
  <c r="H4" i="157"/>
  <c r="I2" i="157"/>
  <c r="I76" i="157" s="1"/>
  <c r="C14" i="144" s="1"/>
  <c r="H2" i="157"/>
  <c r="H76" i="157" s="1"/>
  <c r="B14" i="144" s="1"/>
  <c r="I17" i="156"/>
  <c r="H17" i="156"/>
  <c r="I16" i="156"/>
  <c r="H16" i="156"/>
  <c r="I14" i="156"/>
  <c r="H14" i="156"/>
  <c r="I13" i="156"/>
  <c r="H13" i="156"/>
  <c r="I12" i="156"/>
  <c r="H12" i="156"/>
  <c r="I11" i="156"/>
  <c r="H11" i="156"/>
  <c r="I10" i="156"/>
  <c r="H10" i="156"/>
  <c r="I9" i="156"/>
  <c r="H9" i="156"/>
  <c r="I8" i="156"/>
  <c r="H8" i="156"/>
  <c r="I7" i="156"/>
  <c r="H7" i="156"/>
  <c r="I6" i="156"/>
  <c r="H6" i="156"/>
  <c r="I4" i="156"/>
  <c r="H4" i="156"/>
  <c r="I2" i="156"/>
  <c r="H2" i="156"/>
  <c r="I38" i="155"/>
  <c r="H38" i="155"/>
  <c r="I35" i="155"/>
  <c r="H35" i="155"/>
  <c r="I32" i="155"/>
  <c r="H32" i="155"/>
  <c r="I29" i="155"/>
  <c r="H29" i="155"/>
  <c r="I26" i="155"/>
  <c r="H26" i="155"/>
  <c r="I23" i="155"/>
  <c r="H23" i="155"/>
  <c r="I22" i="155"/>
  <c r="H22" i="155"/>
  <c r="I20" i="155"/>
  <c r="H20" i="155"/>
  <c r="I19" i="155"/>
  <c r="H19" i="155"/>
  <c r="I16" i="155"/>
  <c r="H16" i="155"/>
  <c r="I13" i="155"/>
  <c r="H13" i="155"/>
  <c r="I12" i="155"/>
  <c r="H12" i="155"/>
  <c r="I10" i="155"/>
  <c r="H10" i="155"/>
  <c r="I8" i="155"/>
  <c r="H8" i="155"/>
  <c r="I6" i="155"/>
  <c r="H6" i="155"/>
  <c r="I4" i="155"/>
  <c r="H4" i="155"/>
  <c r="I2" i="155"/>
  <c r="H2" i="155"/>
  <c r="H39" i="155" s="1"/>
  <c r="B12" i="144" s="1"/>
  <c r="I11" i="154"/>
  <c r="H11" i="154"/>
  <c r="I10" i="154"/>
  <c r="H10" i="154"/>
  <c r="I9" i="154"/>
  <c r="H9" i="154"/>
  <c r="I7" i="154"/>
  <c r="H7" i="154"/>
  <c r="I5" i="154"/>
  <c r="H5" i="154"/>
  <c r="I4" i="154"/>
  <c r="H4" i="154"/>
  <c r="I2" i="154"/>
  <c r="H2" i="154"/>
  <c r="I28" i="153"/>
  <c r="H28" i="153"/>
  <c r="I27" i="153"/>
  <c r="H27" i="153"/>
  <c r="I24" i="153"/>
  <c r="H24" i="153"/>
  <c r="I23" i="153"/>
  <c r="H23" i="153"/>
  <c r="I22" i="153"/>
  <c r="H22" i="153"/>
  <c r="I20" i="153"/>
  <c r="H20" i="153"/>
  <c r="I19" i="153"/>
  <c r="H19" i="153"/>
  <c r="I17" i="153"/>
  <c r="H17" i="153"/>
  <c r="I16" i="153"/>
  <c r="H16" i="153"/>
  <c r="I15" i="153"/>
  <c r="H15" i="153"/>
  <c r="I14" i="153"/>
  <c r="H14" i="153"/>
  <c r="I12" i="153"/>
  <c r="H12" i="153"/>
  <c r="I11" i="153"/>
  <c r="H11" i="153"/>
  <c r="I10" i="153"/>
  <c r="H10" i="153"/>
  <c r="I8" i="153"/>
  <c r="H8" i="153"/>
  <c r="I7" i="153"/>
  <c r="H7" i="153"/>
  <c r="I6" i="153"/>
  <c r="H6" i="153"/>
  <c r="I5" i="153"/>
  <c r="H5" i="153"/>
  <c r="I4" i="153"/>
  <c r="H4" i="153"/>
  <c r="I2" i="153"/>
  <c r="I29" i="153" s="1"/>
  <c r="C10" i="144" s="1"/>
  <c r="H2" i="153"/>
  <c r="I20" i="152"/>
  <c r="H20" i="152"/>
  <c r="I19" i="152"/>
  <c r="H19" i="152"/>
  <c r="I18" i="152"/>
  <c r="H18" i="152"/>
  <c r="I17" i="152"/>
  <c r="H17" i="152"/>
  <c r="I16" i="152"/>
  <c r="H16" i="152"/>
  <c r="I15" i="152"/>
  <c r="H15" i="152"/>
  <c r="I14" i="152"/>
  <c r="H14" i="152"/>
  <c r="I13" i="152"/>
  <c r="H13" i="152"/>
  <c r="I12" i="152"/>
  <c r="H12" i="152"/>
  <c r="I11" i="152"/>
  <c r="H11" i="152"/>
  <c r="I10" i="152"/>
  <c r="H10" i="152"/>
  <c r="I9" i="152"/>
  <c r="H9" i="152"/>
  <c r="I8" i="152"/>
  <c r="H8" i="152"/>
  <c r="I7" i="152"/>
  <c r="H7" i="152"/>
  <c r="I6" i="152"/>
  <c r="H6" i="152"/>
  <c r="I5" i="152"/>
  <c r="H5" i="152"/>
  <c r="I4" i="152"/>
  <c r="H4" i="152"/>
  <c r="I2" i="152"/>
  <c r="I21" i="152" s="1"/>
  <c r="C9" i="144" s="1"/>
  <c r="H2" i="152"/>
  <c r="I34" i="151"/>
  <c r="H34" i="151"/>
  <c r="I32" i="151"/>
  <c r="H32" i="151"/>
  <c r="I30" i="151"/>
  <c r="H30" i="151"/>
  <c r="I29" i="151"/>
  <c r="H29" i="151"/>
  <c r="I28" i="151"/>
  <c r="H28" i="151"/>
  <c r="I27" i="151"/>
  <c r="H27" i="151"/>
  <c r="I26" i="151"/>
  <c r="H26" i="151"/>
  <c r="I25" i="151"/>
  <c r="H25" i="151"/>
  <c r="I24" i="151"/>
  <c r="H24" i="151"/>
  <c r="I23" i="151"/>
  <c r="H23" i="151"/>
  <c r="I22" i="151"/>
  <c r="H22" i="151"/>
  <c r="I20" i="151"/>
  <c r="H20" i="151"/>
  <c r="I18" i="151"/>
  <c r="H18" i="151"/>
  <c r="I16" i="151"/>
  <c r="H16" i="151"/>
  <c r="I14" i="151"/>
  <c r="H14" i="151"/>
  <c r="I13" i="151"/>
  <c r="H13" i="151"/>
  <c r="I12" i="151"/>
  <c r="H12" i="151"/>
  <c r="I11" i="151"/>
  <c r="H11" i="151"/>
  <c r="I10" i="151"/>
  <c r="H10" i="151"/>
  <c r="I9" i="151"/>
  <c r="H9" i="151"/>
  <c r="I8" i="151"/>
  <c r="H8" i="151"/>
  <c r="I7" i="151"/>
  <c r="H7" i="151"/>
  <c r="I6" i="151"/>
  <c r="H6" i="151"/>
  <c r="I5" i="151"/>
  <c r="H5" i="151"/>
  <c r="I4" i="151"/>
  <c r="H4" i="151"/>
  <c r="I2" i="151"/>
  <c r="I35" i="151" s="1"/>
  <c r="C8" i="144" s="1"/>
  <c r="H2" i="151"/>
  <c r="I50" i="150"/>
  <c r="H50" i="150"/>
  <c r="I48" i="150"/>
  <c r="H48" i="150"/>
  <c r="I46" i="150"/>
  <c r="H46" i="150"/>
  <c r="I44" i="150"/>
  <c r="H44" i="150"/>
  <c r="I42" i="150"/>
  <c r="H42" i="150"/>
  <c r="I40" i="150"/>
  <c r="H40" i="150"/>
  <c r="I38" i="150"/>
  <c r="H38" i="150"/>
  <c r="I36" i="150"/>
  <c r="H36" i="150"/>
  <c r="I34" i="150"/>
  <c r="H34" i="150"/>
  <c r="I32" i="150"/>
  <c r="H32" i="150"/>
  <c r="I30" i="150"/>
  <c r="H30" i="150"/>
  <c r="I28" i="150"/>
  <c r="H28" i="150"/>
  <c r="I26" i="150"/>
  <c r="H26" i="150"/>
  <c r="I24" i="150"/>
  <c r="H24" i="150"/>
  <c r="I22" i="150"/>
  <c r="H22" i="150"/>
  <c r="I20" i="150"/>
  <c r="H20" i="150"/>
  <c r="I18" i="150"/>
  <c r="H18" i="150"/>
  <c r="I16" i="150"/>
  <c r="H16" i="150"/>
  <c r="I14" i="150"/>
  <c r="H14" i="150"/>
  <c r="I12" i="150"/>
  <c r="H12" i="150"/>
  <c r="I10" i="150"/>
  <c r="H10" i="150"/>
  <c r="I8" i="150"/>
  <c r="H8" i="150"/>
  <c r="I6" i="150"/>
  <c r="H6" i="150"/>
  <c r="I4" i="150"/>
  <c r="H4" i="150"/>
  <c r="I2" i="150"/>
  <c r="H2" i="150"/>
  <c r="H52" i="150" s="1"/>
  <c r="B7" i="144" s="1"/>
  <c r="I20" i="149"/>
  <c r="H20" i="149"/>
  <c r="I19" i="149"/>
  <c r="H19" i="149"/>
  <c r="I18" i="149"/>
  <c r="H18" i="149"/>
  <c r="I17" i="149"/>
  <c r="H17" i="149"/>
  <c r="I15" i="149"/>
  <c r="H15" i="149"/>
  <c r="I13" i="149"/>
  <c r="H13" i="149"/>
  <c r="I12" i="149"/>
  <c r="H12" i="149"/>
  <c r="I11" i="149"/>
  <c r="H11" i="149"/>
  <c r="I10" i="149"/>
  <c r="H10" i="149"/>
  <c r="I9" i="149"/>
  <c r="H9" i="149"/>
  <c r="I8" i="149"/>
  <c r="H8" i="149"/>
  <c r="I7" i="149"/>
  <c r="H7" i="149"/>
  <c r="I6" i="149"/>
  <c r="H6" i="149"/>
  <c r="I5" i="149"/>
  <c r="H5" i="149"/>
  <c r="I4" i="149"/>
  <c r="H4" i="149"/>
  <c r="I2" i="149"/>
  <c r="H2" i="149"/>
  <c r="H21" i="149" s="1"/>
  <c r="B6" i="144" s="1"/>
  <c r="I6" i="148"/>
  <c r="H6" i="148"/>
  <c r="I5" i="148"/>
  <c r="H5" i="148"/>
  <c r="I4" i="148"/>
  <c r="H4" i="148"/>
  <c r="I2" i="148"/>
  <c r="H2" i="148"/>
  <c r="I10" i="147"/>
  <c r="H10" i="147"/>
  <c r="I9" i="147"/>
  <c r="H9" i="147"/>
  <c r="I8" i="147"/>
  <c r="H8" i="147"/>
  <c r="I7" i="147"/>
  <c r="H7" i="147"/>
  <c r="I6" i="147"/>
  <c r="H6" i="147"/>
  <c r="I5" i="147"/>
  <c r="H5" i="147"/>
  <c r="I4" i="147"/>
  <c r="H4" i="147"/>
  <c r="I2" i="147"/>
  <c r="H2" i="147"/>
  <c r="I12" i="146"/>
  <c r="H12" i="146"/>
  <c r="I11" i="146"/>
  <c r="H11" i="146"/>
  <c r="I10" i="146"/>
  <c r="H10" i="146"/>
  <c r="I9" i="146"/>
  <c r="H9" i="146"/>
  <c r="I8" i="146"/>
  <c r="H8" i="146"/>
  <c r="I6" i="146"/>
  <c r="H6" i="146"/>
  <c r="I5" i="146"/>
  <c r="H5" i="146"/>
  <c r="I2" i="146"/>
  <c r="H2" i="146"/>
  <c r="I7" i="145"/>
  <c r="H7" i="145"/>
  <c r="I5" i="145"/>
  <c r="H5" i="145"/>
  <c r="I2" i="145"/>
  <c r="I10" i="145" s="1"/>
  <c r="C2" i="144" s="1"/>
  <c r="H2" i="145"/>
  <c r="H10" i="145" s="1"/>
  <c r="B2" i="144" s="1"/>
  <c r="H55" i="165" l="1"/>
  <c r="B22" i="144" s="1"/>
  <c r="I55" i="165"/>
  <c r="C22" i="144" s="1"/>
  <c r="H22" i="163"/>
  <c r="B20" i="144" s="1"/>
  <c r="I22" i="163"/>
  <c r="C20" i="144" s="1"/>
  <c r="H25" i="161"/>
  <c r="B18" i="144" s="1"/>
  <c r="I34" i="158"/>
  <c r="C15" i="144" s="1"/>
  <c r="H18" i="156"/>
  <c r="B13" i="144" s="1"/>
  <c r="I18" i="156"/>
  <c r="C13" i="144" s="1"/>
  <c r="I39" i="155"/>
  <c r="C12" i="144" s="1"/>
  <c r="H12" i="154"/>
  <c r="B11" i="144" s="1"/>
  <c r="I12" i="154"/>
  <c r="C11" i="144" s="1"/>
  <c r="H29" i="153"/>
  <c r="B10" i="144" s="1"/>
  <c r="H21" i="152"/>
  <c r="B9" i="144" s="1"/>
  <c r="H35" i="151"/>
  <c r="B8" i="144" s="1"/>
  <c r="I52" i="150"/>
  <c r="C7" i="144" s="1"/>
  <c r="I21" i="149"/>
  <c r="C6" i="144" s="1"/>
  <c r="H8" i="148"/>
  <c r="B5" i="144" s="1"/>
  <c r="I8" i="148"/>
  <c r="C5" i="144" s="1"/>
  <c r="H11" i="147"/>
  <c r="B4" i="144" s="1"/>
  <c r="I11" i="147"/>
  <c r="C4" i="144" s="1"/>
  <c r="H13" i="146"/>
  <c r="B3" i="144" s="1"/>
  <c r="I13" i="146"/>
  <c r="C3" i="144" s="1"/>
  <c r="D12" i="1" l="1"/>
  <c r="E12" i="1"/>
  <c r="I2" i="97"/>
  <c r="I4" i="97" s="1"/>
  <c r="C5" i="93" s="1"/>
  <c r="H2" i="97"/>
  <c r="H4" i="97" s="1"/>
  <c r="B5" i="93" s="1"/>
  <c r="I2" i="96"/>
  <c r="I4" i="96" s="1"/>
  <c r="C4" i="93" s="1"/>
  <c r="H2" i="96"/>
  <c r="H4" i="96" s="1"/>
  <c r="B4" i="93" s="1"/>
  <c r="I2" i="95"/>
  <c r="I4" i="95" s="1"/>
  <c r="C3" i="93" s="1"/>
  <c r="H2" i="95"/>
  <c r="H4" i="95" s="1"/>
  <c r="B3" i="93" s="1"/>
  <c r="I7" i="94"/>
  <c r="H7" i="94"/>
  <c r="I6" i="94"/>
  <c r="H6" i="94"/>
  <c r="I5" i="94"/>
  <c r="H5" i="94"/>
  <c r="I2" i="94"/>
  <c r="H2" i="94"/>
  <c r="H8" i="94" s="1"/>
  <c r="B2" i="93" s="1"/>
  <c r="B6" i="93" s="1"/>
  <c r="D26" i="1" s="1"/>
  <c r="C40" i="1"/>
  <c r="I6" i="92"/>
  <c r="H6" i="92"/>
  <c r="I5" i="92"/>
  <c r="H5" i="92"/>
  <c r="I4" i="92"/>
  <c r="H4" i="92"/>
  <c r="I2" i="92"/>
  <c r="H2" i="92"/>
  <c r="I5" i="91"/>
  <c r="H5" i="91"/>
  <c r="I4" i="91"/>
  <c r="H4" i="91"/>
  <c r="I2" i="91"/>
  <c r="I6" i="91" s="1"/>
  <c r="C5" i="87" s="1"/>
  <c r="H2" i="91"/>
  <c r="H6" i="91" s="1"/>
  <c r="B5" i="87" s="1"/>
  <c r="I6" i="90"/>
  <c r="H6" i="90"/>
  <c r="I5" i="90"/>
  <c r="H5" i="90"/>
  <c r="I4" i="90"/>
  <c r="H4" i="90"/>
  <c r="I2" i="90"/>
  <c r="I7" i="90" s="1"/>
  <c r="C4" i="87" s="1"/>
  <c r="H2" i="90"/>
  <c r="H7" i="90" s="1"/>
  <c r="B4" i="87" s="1"/>
  <c r="I8" i="89"/>
  <c r="H8" i="89"/>
  <c r="I7" i="89"/>
  <c r="H7" i="89"/>
  <c r="I6" i="89"/>
  <c r="H6" i="89"/>
  <c r="I5" i="89"/>
  <c r="H5" i="89"/>
  <c r="I4" i="89"/>
  <c r="H4" i="89"/>
  <c r="I2" i="89"/>
  <c r="I9" i="89" s="1"/>
  <c r="C3" i="87" s="1"/>
  <c r="H2" i="89"/>
  <c r="H9" i="89" s="1"/>
  <c r="B3" i="87" s="1"/>
  <c r="I6" i="88"/>
  <c r="H6" i="88"/>
  <c r="I5" i="88"/>
  <c r="H5" i="88"/>
  <c r="I4" i="88"/>
  <c r="H4" i="88"/>
  <c r="I2" i="88"/>
  <c r="H2" i="88"/>
  <c r="I10" i="86"/>
  <c r="H10" i="86"/>
  <c r="I9" i="86"/>
  <c r="H9" i="86"/>
  <c r="I8" i="86"/>
  <c r="H8" i="86"/>
  <c r="I7" i="86"/>
  <c r="H7" i="86"/>
  <c r="I6" i="86"/>
  <c r="H6" i="86"/>
  <c r="I5" i="86"/>
  <c r="H5" i="86"/>
  <c r="I4" i="86"/>
  <c r="H4" i="86"/>
  <c r="I2" i="86"/>
  <c r="I11" i="86" s="1"/>
  <c r="C2" i="85" s="1"/>
  <c r="C3" i="85" s="1"/>
  <c r="E34" i="1" s="1"/>
  <c r="H2" i="86"/>
  <c r="H11" i="86" s="1"/>
  <c r="B2" i="85" s="1"/>
  <c r="B3" i="85" s="1"/>
  <c r="D34" i="1" s="1"/>
  <c r="I51" i="84"/>
  <c r="H51" i="84"/>
  <c r="I50" i="84"/>
  <c r="H50" i="84"/>
  <c r="I49" i="84"/>
  <c r="H49" i="84"/>
  <c r="I48" i="84"/>
  <c r="H48" i="84"/>
  <c r="I46" i="84"/>
  <c r="H46" i="84"/>
  <c r="I45" i="84"/>
  <c r="H45" i="84"/>
  <c r="I43" i="84"/>
  <c r="H43" i="84"/>
  <c r="I42" i="84"/>
  <c r="H42" i="84"/>
  <c r="I41" i="84"/>
  <c r="H41" i="84"/>
  <c r="I40" i="84"/>
  <c r="H40" i="84"/>
  <c r="I38" i="84"/>
  <c r="H38" i="84"/>
  <c r="I36" i="84"/>
  <c r="H36" i="84"/>
  <c r="I34" i="84"/>
  <c r="H34" i="84"/>
  <c r="I32" i="84"/>
  <c r="H32" i="84"/>
  <c r="I30" i="84"/>
  <c r="H30" i="84"/>
  <c r="I28" i="84"/>
  <c r="H28" i="84"/>
  <c r="I27" i="84"/>
  <c r="H27" i="84"/>
  <c r="I26" i="84"/>
  <c r="H26" i="84"/>
  <c r="I25" i="84"/>
  <c r="H25" i="84"/>
  <c r="I23" i="84"/>
  <c r="H23" i="84"/>
  <c r="I22" i="84"/>
  <c r="H22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2" i="84"/>
  <c r="H12" i="84"/>
  <c r="I10" i="84"/>
  <c r="H10" i="84"/>
  <c r="I8" i="84"/>
  <c r="H8" i="84"/>
  <c r="I6" i="84"/>
  <c r="H6" i="84"/>
  <c r="I5" i="84"/>
  <c r="H5" i="84"/>
  <c r="I4" i="84"/>
  <c r="H4" i="84"/>
  <c r="I2" i="84"/>
  <c r="H2" i="84"/>
  <c r="I5" i="83"/>
  <c r="H5" i="83"/>
  <c r="I4" i="83"/>
  <c r="H4" i="83"/>
  <c r="I2" i="83"/>
  <c r="I6" i="83" s="1"/>
  <c r="C3" i="81" s="1"/>
  <c r="H2" i="83"/>
  <c r="I5" i="82"/>
  <c r="H5" i="82"/>
  <c r="I4" i="82"/>
  <c r="H4" i="82"/>
  <c r="I2" i="82"/>
  <c r="I6" i="82" s="1"/>
  <c r="C2" i="81" s="1"/>
  <c r="H2" i="82"/>
  <c r="I32" i="80"/>
  <c r="H32" i="80"/>
  <c r="I31" i="80"/>
  <c r="H31" i="80"/>
  <c r="I30" i="80"/>
  <c r="H30" i="80"/>
  <c r="I29" i="80"/>
  <c r="H29" i="80"/>
  <c r="I28" i="80"/>
  <c r="H28" i="80"/>
  <c r="I26" i="80"/>
  <c r="H26" i="80"/>
  <c r="I25" i="80"/>
  <c r="H25" i="80"/>
  <c r="I24" i="80"/>
  <c r="H24" i="80"/>
  <c r="I23" i="80"/>
  <c r="H23" i="80"/>
  <c r="I22" i="80"/>
  <c r="H22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6" i="80"/>
  <c r="H6" i="80"/>
  <c r="I5" i="80"/>
  <c r="H5" i="80"/>
  <c r="I4" i="80"/>
  <c r="H4" i="80"/>
  <c r="I2" i="80"/>
  <c r="I33" i="80" s="1"/>
  <c r="C3" i="78" s="1"/>
  <c r="H2" i="80"/>
  <c r="H33" i="80" s="1"/>
  <c r="B3" i="78" s="1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I6" i="79"/>
  <c r="H6" i="79"/>
  <c r="I5" i="79"/>
  <c r="H5" i="79"/>
  <c r="I4" i="79"/>
  <c r="H4" i="79"/>
  <c r="I2" i="79"/>
  <c r="I34" i="79" s="1"/>
  <c r="C2" i="78" s="1"/>
  <c r="H2" i="79"/>
  <c r="I5" i="77"/>
  <c r="H5" i="77"/>
  <c r="I2" i="77"/>
  <c r="I7" i="77" s="1"/>
  <c r="H2" i="77"/>
  <c r="I7" i="76"/>
  <c r="H7" i="76"/>
  <c r="I6" i="76"/>
  <c r="H6" i="76"/>
  <c r="I5" i="76"/>
  <c r="H5" i="76"/>
  <c r="I2" i="76"/>
  <c r="I8" i="76" s="1"/>
  <c r="H2" i="76"/>
  <c r="I5" i="75"/>
  <c r="H5" i="75"/>
  <c r="I2" i="75"/>
  <c r="H2" i="75"/>
  <c r="H6" i="75" s="1"/>
  <c r="I4" i="74"/>
  <c r="H4" i="74"/>
  <c r="I2" i="74"/>
  <c r="I5" i="74" s="1"/>
  <c r="H2" i="74"/>
  <c r="I15" i="73"/>
  <c r="H15" i="73"/>
  <c r="I14" i="73"/>
  <c r="H14" i="73"/>
  <c r="I13" i="73"/>
  <c r="H13" i="73"/>
  <c r="I12" i="73"/>
  <c r="H12" i="73"/>
  <c r="I10" i="73"/>
  <c r="H10" i="73"/>
  <c r="I8" i="73"/>
  <c r="H8" i="73"/>
  <c r="I6" i="73"/>
  <c r="H6" i="73"/>
  <c r="I4" i="73"/>
  <c r="H4" i="73"/>
  <c r="I2" i="73"/>
  <c r="H2" i="73"/>
  <c r="H16" i="73" s="1"/>
  <c r="I5" i="72"/>
  <c r="H5" i="72"/>
  <c r="I2" i="72"/>
  <c r="H2" i="72"/>
  <c r="H6" i="72" s="1"/>
  <c r="I4" i="71"/>
  <c r="H4" i="71"/>
  <c r="I2" i="71"/>
  <c r="H2" i="71"/>
  <c r="H5" i="71" s="1"/>
  <c r="I6" i="70"/>
  <c r="H6" i="70"/>
  <c r="I5" i="70"/>
  <c r="H5" i="70"/>
  <c r="I2" i="70"/>
  <c r="I7" i="70" s="1"/>
  <c r="H2" i="70"/>
  <c r="I5" i="69"/>
  <c r="H5" i="69"/>
  <c r="I4" i="69"/>
  <c r="H4" i="69"/>
  <c r="I2" i="69"/>
  <c r="I7" i="69" s="1"/>
  <c r="H2" i="69"/>
  <c r="H7" i="69" s="1"/>
  <c r="I4" i="68"/>
  <c r="H4" i="68"/>
  <c r="I2" i="68"/>
  <c r="I5" i="68" s="1"/>
  <c r="H2" i="68"/>
  <c r="H5" i="68" s="1"/>
  <c r="I4" i="67"/>
  <c r="I2" i="67"/>
  <c r="H2" i="67"/>
  <c r="H4" i="67" s="1"/>
  <c r="I6" i="66"/>
  <c r="H6" i="66"/>
  <c r="I2" i="66"/>
  <c r="H2" i="66"/>
  <c r="I7" i="59"/>
  <c r="H7" i="59"/>
  <c r="I6" i="59"/>
  <c r="H6" i="59"/>
  <c r="I5" i="59"/>
  <c r="H5" i="59"/>
  <c r="I4" i="59"/>
  <c r="H4" i="59"/>
  <c r="I2" i="59"/>
  <c r="H2" i="59"/>
  <c r="I61" i="58"/>
  <c r="H61" i="58"/>
  <c r="I60" i="58"/>
  <c r="H60" i="58"/>
  <c r="I59" i="58"/>
  <c r="H59" i="58"/>
  <c r="I58" i="58"/>
  <c r="H58" i="58"/>
  <c r="I57" i="58"/>
  <c r="H57" i="58"/>
  <c r="I56" i="58"/>
  <c r="H56" i="58"/>
  <c r="I55" i="58"/>
  <c r="H55" i="58"/>
  <c r="I54" i="58"/>
  <c r="H54" i="58"/>
  <c r="I52" i="58"/>
  <c r="H52" i="58"/>
  <c r="I50" i="58"/>
  <c r="H50" i="58"/>
  <c r="I49" i="58"/>
  <c r="H49" i="58"/>
  <c r="I48" i="58"/>
  <c r="H48" i="58"/>
  <c r="I47" i="58"/>
  <c r="H47" i="58"/>
  <c r="I46" i="58"/>
  <c r="H46" i="58"/>
  <c r="I45" i="58"/>
  <c r="H45" i="58"/>
  <c r="I43" i="58"/>
  <c r="H43" i="58"/>
  <c r="I42" i="58"/>
  <c r="H42" i="58"/>
  <c r="I41" i="58"/>
  <c r="H41" i="58"/>
  <c r="I40" i="58"/>
  <c r="H40" i="58"/>
  <c r="I39" i="58"/>
  <c r="H39" i="58"/>
  <c r="I37" i="58"/>
  <c r="H37" i="58"/>
  <c r="I36" i="58"/>
  <c r="H36" i="58"/>
  <c r="I34" i="58"/>
  <c r="H34" i="58"/>
  <c r="I33" i="58"/>
  <c r="H33" i="58"/>
  <c r="I32" i="58"/>
  <c r="H32" i="58"/>
  <c r="I31" i="58"/>
  <c r="H31" i="58"/>
  <c r="I30" i="58"/>
  <c r="H30" i="58"/>
  <c r="I29" i="58"/>
  <c r="H29" i="58"/>
  <c r="I28" i="58"/>
  <c r="H28" i="58"/>
  <c r="I26" i="58"/>
  <c r="H26" i="58"/>
  <c r="I25" i="58"/>
  <c r="H25" i="58"/>
  <c r="I24" i="58"/>
  <c r="H24" i="58"/>
  <c r="I23" i="58"/>
  <c r="H23" i="58"/>
  <c r="I21" i="58"/>
  <c r="H21" i="58"/>
  <c r="I19" i="58"/>
  <c r="H19" i="58"/>
  <c r="I17" i="58"/>
  <c r="H17" i="58"/>
  <c r="I16" i="58"/>
  <c r="H16" i="58"/>
  <c r="I15" i="58"/>
  <c r="H15" i="58"/>
  <c r="I14" i="58"/>
  <c r="H14" i="58"/>
  <c r="I12" i="58"/>
  <c r="H12" i="58"/>
  <c r="I10" i="58"/>
  <c r="H10" i="58"/>
  <c r="I8" i="58"/>
  <c r="H8" i="58"/>
  <c r="I7" i="58"/>
  <c r="H7" i="58"/>
  <c r="I6" i="58"/>
  <c r="H6" i="58"/>
  <c r="I5" i="58"/>
  <c r="H5" i="58"/>
  <c r="I2" i="58"/>
  <c r="H2" i="58"/>
  <c r="I15" i="57"/>
  <c r="H15" i="57"/>
  <c r="I14" i="57"/>
  <c r="H14" i="57"/>
  <c r="I13" i="57"/>
  <c r="H13" i="57"/>
  <c r="I12" i="57"/>
  <c r="H12" i="57"/>
  <c r="I11" i="57"/>
  <c r="H11" i="57"/>
  <c r="I10" i="57"/>
  <c r="H10" i="57"/>
  <c r="I9" i="57"/>
  <c r="H9" i="57"/>
  <c r="I8" i="57"/>
  <c r="H8" i="57"/>
  <c r="I7" i="57"/>
  <c r="H7" i="57"/>
  <c r="I5" i="57"/>
  <c r="H5" i="57"/>
  <c r="I2" i="57"/>
  <c r="H2" i="57"/>
  <c r="I21" i="56"/>
  <c r="H21" i="56"/>
  <c r="I20" i="56"/>
  <c r="H20" i="56"/>
  <c r="I19" i="56"/>
  <c r="H19" i="56"/>
  <c r="I18" i="56"/>
  <c r="H18" i="56"/>
  <c r="I17" i="56"/>
  <c r="H17" i="56"/>
  <c r="I16" i="56"/>
  <c r="H16" i="56"/>
  <c r="I15" i="56"/>
  <c r="H15" i="56"/>
  <c r="I14" i="56"/>
  <c r="H14" i="56"/>
  <c r="I13" i="56"/>
  <c r="H13" i="56"/>
  <c r="I12" i="56"/>
  <c r="H12" i="56"/>
  <c r="I11" i="56"/>
  <c r="H11" i="56"/>
  <c r="I10" i="56"/>
  <c r="H10" i="56"/>
  <c r="I9" i="56"/>
  <c r="H9" i="56"/>
  <c r="I8" i="56"/>
  <c r="H8" i="56"/>
  <c r="I7" i="56"/>
  <c r="H7" i="56"/>
  <c r="I6" i="56"/>
  <c r="H6" i="56"/>
  <c r="I5" i="56"/>
  <c r="H5" i="56"/>
  <c r="I4" i="56"/>
  <c r="H4" i="56"/>
  <c r="I2" i="56"/>
  <c r="I22" i="56" s="1"/>
  <c r="C3" i="54" s="1"/>
  <c r="H2" i="56"/>
  <c r="H22" i="56" s="1"/>
  <c r="B3" i="54" s="1"/>
  <c r="I27" i="55"/>
  <c r="H27" i="55"/>
  <c r="I26" i="55"/>
  <c r="H26" i="55"/>
  <c r="I25" i="55"/>
  <c r="H25" i="55"/>
  <c r="I24" i="55"/>
  <c r="H24" i="55"/>
  <c r="I23" i="55"/>
  <c r="H23" i="55"/>
  <c r="I22" i="55"/>
  <c r="H22" i="55"/>
  <c r="I21" i="55"/>
  <c r="H21" i="55"/>
  <c r="I20" i="55"/>
  <c r="H20" i="55"/>
  <c r="I19" i="55"/>
  <c r="H19" i="55"/>
  <c r="I17" i="55"/>
  <c r="H17" i="55"/>
  <c r="I16" i="55"/>
  <c r="H16" i="55"/>
  <c r="I15" i="55"/>
  <c r="H15" i="55"/>
  <c r="I14" i="55"/>
  <c r="H14" i="55"/>
  <c r="I13" i="55"/>
  <c r="H13" i="55"/>
  <c r="I12" i="55"/>
  <c r="H12" i="55"/>
  <c r="I10" i="55"/>
  <c r="H10" i="55"/>
  <c r="I9" i="55"/>
  <c r="H9" i="55"/>
  <c r="I7" i="55"/>
  <c r="H7" i="55"/>
  <c r="I5" i="55"/>
  <c r="H5" i="55"/>
  <c r="I4" i="55"/>
  <c r="H4" i="55"/>
  <c r="I2" i="55"/>
  <c r="H2" i="55"/>
  <c r="I8" i="53"/>
  <c r="H8" i="53"/>
  <c r="I7" i="53"/>
  <c r="H7" i="53"/>
  <c r="I6" i="53"/>
  <c r="H6" i="53"/>
  <c r="I5" i="53"/>
  <c r="H5" i="53"/>
  <c r="I4" i="53"/>
  <c r="H4" i="53"/>
  <c r="I2" i="53"/>
  <c r="H2" i="53"/>
  <c r="I20" i="52"/>
  <c r="H20" i="52"/>
  <c r="I18" i="52"/>
  <c r="H18" i="52"/>
  <c r="I17" i="52"/>
  <c r="H17" i="52"/>
  <c r="I16" i="52"/>
  <c r="H16" i="52"/>
  <c r="I15" i="52"/>
  <c r="H15" i="52"/>
  <c r="I14" i="52"/>
  <c r="H14" i="52"/>
  <c r="I13" i="52"/>
  <c r="H13" i="52"/>
  <c r="I12" i="52"/>
  <c r="H12" i="52"/>
  <c r="I11" i="52"/>
  <c r="H11" i="52"/>
  <c r="I10" i="52"/>
  <c r="H10" i="52"/>
  <c r="I9" i="52"/>
  <c r="H9" i="52"/>
  <c r="I8" i="52"/>
  <c r="H8" i="52"/>
  <c r="I7" i="52"/>
  <c r="H7" i="52"/>
  <c r="I6" i="52"/>
  <c r="H6" i="52"/>
  <c r="I5" i="52"/>
  <c r="H5" i="52"/>
  <c r="I4" i="52"/>
  <c r="H4" i="52"/>
  <c r="I2" i="52"/>
  <c r="H2" i="52"/>
  <c r="H21" i="52" s="1"/>
  <c r="B3" i="50" s="1"/>
  <c r="I20" i="51"/>
  <c r="H20" i="51"/>
  <c r="I19" i="51"/>
  <c r="H19" i="51"/>
  <c r="I18" i="51"/>
  <c r="H18" i="51"/>
  <c r="I17" i="51"/>
  <c r="H17" i="51"/>
  <c r="I15" i="51"/>
  <c r="H15" i="51"/>
  <c r="I14" i="51"/>
  <c r="H14" i="51"/>
  <c r="I12" i="51"/>
  <c r="H12" i="51"/>
  <c r="I10" i="51"/>
  <c r="H10" i="51"/>
  <c r="I9" i="51"/>
  <c r="H9" i="51"/>
  <c r="I8" i="51"/>
  <c r="H8" i="51"/>
  <c r="I7" i="51"/>
  <c r="H7" i="51"/>
  <c r="I6" i="51"/>
  <c r="H6" i="51"/>
  <c r="I5" i="51"/>
  <c r="H5" i="51"/>
  <c r="I4" i="51"/>
  <c r="H4" i="51"/>
  <c r="I2" i="51"/>
  <c r="H2" i="51"/>
  <c r="H21" i="51" s="1"/>
  <c r="B2" i="50" s="1"/>
  <c r="I7" i="49"/>
  <c r="H7" i="49"/>
  <c r="I6" i="49"/>
  <c r="H6" i="49"/>
  <c r="I5" i="49"/>
  <c r="H5" i="49"/>
  <c r="I4" i="49"/>
  <c r="H4" i="49"/>
  <c r="I2" i="49"/>
  <c r="I8" i="49" s="1"/>
  <c r="C2" i="48" s="1"/>
  <c r="C3" i="48" s="1"/>
  <c r="E20" i="1" s="1"/>
  <c r="H2" i="49"/>
  <c r="H8" i="49" s="1"/>
  <c r="B2" i="48" s="1"/>
  <c r="B3" i="48" s="1"/>
  <c r="D20" i="1" s="1"/>
  <c r="I2" i="47"/>
  <c r="I4" i="47" s="1"/>
  <c r="C11" i="37" s="1"/>
  <c r="H2" i="47"/>
  <c r="H4" i="47" s="1"/>
  <c r="B11" i="37" s="1"/>
  <c r="I19" i="46"/>
  <c r="H19" i="46"/>
  <c r="I18" i="46"/>
  <c r="H18" i="46"/>
  <c r="I17" i="46"/>
  <c r="H17" i="46"/>
  <c r="I16" i="46"/>
  <c r="H16" i="46"/>
  <c r="I15" i="46"/>
  <c r="H15" i="46"/>
  <c r="I13" i="46"/>
  <c r="H13" i="46"/>
  <c r="I11" i="46"/>
  <c r="H11" i="46"/>
  <c r="I10" i="46"/>
  <c r="H10" i="46"/>
  <c r="I9" i="46"/>
  <c r="H9" i="46"/>
  <c r="I8" i="46"/>
  <c r="H8" i="46"/>
  <c r="I7" i="46"/>
  <c r="H7" i="46"/>
  <c r="I6" i="46"/>
  <c r="H6" i="46"/>
  <c r="I5" i="46"/>
  <c r="H5" i="46"/>
  <c r="I4" i="46"/>
  <c r="I20" i="46" s="1"/>
  <c r="C10" i="37" s="1"/>
  <c r="H4" i="46"/>
  <c r="H20" i="46" s="1"/>
  <c r="B10" i="37" s="1"/>
  <c r="I2" i="46"/>
  <c r="H2" i="46"/>
  <c r="I34" i="45"/>
  <c r="H34" i="45"/>
  <c r="I33" i="45"/>
  <c r="H33" i="45"/>
  <c r="I32" i="45"/>
  <c r="H32" i="45"/>
  <c r="I31" i="45"/>
  <c r="H31" i="45"/>
  <c r="I29" i="45"/>
  <c r="H29" i="45"/>
  <c r="I28" i="45"/>
  <c r="H28" i="45"/>
  <c r="I27" i="45"/>
  <c r="H27" i="45"/>
  <c r="I26" i="45"/>
  <c r="H26" i="45"/>
  <c r="I25" i="45"/>
  <c r="H25" i="45"/>
  <c r="I24" i="45"/>
  <c r="H24" i="45"/>
  <c r="I23" i="45"/>
  <c r="H23" i="45"/>
  <c r="I22" i="45"/>
  <c r="H22" i="45"/>
  <c r="I21" i="45"/>
  <c r="H21" i="45"/>
  <c r="I19" i="45"/>
  <c r="H19" i="45"/>
  <c r="I17" i="45"/>
  <c r="H17" i="45"/>
  <c r="I15" i="45"/>
  <c r="H15" i="45"/>
  <c r="I13" i="45"/>
  <c r="H13" i="45"/>
  <c r="I11" i="45"/>
  <c r="H11" i="45"/>
  <c r="I10" i="45"/>
  <c r="H10" i="45"/>
  <c r="I9" i="45"/>
  <c r="H9" i="45"/>
  <c r="I8" i="45"/>
  <c r="H8" i="45"/>
  <c r="I7" i="45"/>
  <c r="H7" i="45"/>
  <c r="I6" i="45"/>
  <c r="H6" i="45"/>
  <c r="I5" i="45"/>
  <c r="H5" i="45"/>
  <c r="I4" i="45"/>
  <c r="H4" i="45"/>
  <c r="I2" i="45"/>
  <c r="H2" i="45"/>
  <c r="I13" i="44"/>
  <c r="H13" i="44"/>
  <c r="I12" i="44"/>
  <c r="H12" i="44"/>
  <c r="I11" i="44"/>
  <c r="H11" i="44"/>
  <c r="I10" i="44"/>
  <c r="H10" i="44"/>
  <c r="I9" i="44"/>
  <c r="H9" i="44"/>
  <c r="I8" i="44"/>
  <c r="H8" i="44"/>
  <c r="I7" i="44"/>
  <c r="H7" i="44"/>
  <c r="I6" i="44"/>
  <c r="H6" i="44"/>
  <c r="I5" i="44"/>
  <c r="H5" i="44"/>
  <c r="I4" i="44"/>
  <c r="H4" i="44"/>
  <c r="I2" i="44"/>
  <c r="I14" i="44" s="1"/>
  <c r="C8" i="37" s="1"/>
  <c r="H2" i="44"/>
  <c r="H14" i="44" s="1"/>
  <c r="B8" i="37" s="1"/>
  <c r="I25" i="43"/>
  <c r="H25" i="43"/>
  <c r="I24" i="43"/>
  <c r="H24" i="43"/>
  <c r="I23" i="43"/>
  <c r="H23" i="43"/>
  <c r="I22" i="43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I9" i="43"/>
  <c r="H9" i="43"/>
  <c r="I8" i="43"/>
  <c r="H8" i="43"/>
  <c r="I6" i="43"/>
  <c r="H6" i="43"/>
  <c r="I5" i="43"/>
  <c r="H5" i="43"/>
  <c r="I4" i="43"/>
  <c r="H4" i="43"/>
  <c r="I2" i="43"/>
  <c r="I26" i="43" s="1"/>
  <c r="C7" i="37" s="1"/>
  <c r="H2" i="43"/>
  <c r="H26" i="43" s="1"/>
  <c r="B7" i="37" s="1"/>
  <c r="I22" i="42"/>
  <c r="H22" i="42"/>
  <c r="I21" i="42"/>
  <c r="H21" i="42"/>
  <c r="I20" i="42"/>
  <c r="H20" i="42"/>
  <c r="I19" i="42"/>
  <c r="H19" i="42"/>
  <c r="I18" i="42"/>
  <c r="H18" i="42"/>
  <c r="I17" i="42"/>
  <c r="H17" i="42"/>
  <c r="I13" i="42"/>
  <c r="H13" i="42"/>
  <c r="I9" i="42"/>
  <c r="H9" i="42"/>
  <c r="I8" i="42"/>
  <c r="H8" i="42"/>
  <c r="I7" i="42"/>
  <c r="H7" i="42"/>
  <c r="I6" i="42"/>
  <c r="H6" i="42"/>
  <c r="I5" i="42"/>
  <c r="H5" i="42"/>
  <c r="I4" i="42"/>
  <c r="H4" i="42"/>
  <c r="I2" i="42"/>
  <c r="I23" i="42" s="1"/>
  <c r="C6" i="37" s="1"/>
  <c r="H2" i="42"/>
  <c r="H23" i="42" s="1"/>
  <c r="B6" i="37" s="1"/>
  <c r="I46" i="41"/>
  <c r="H46" i="41"/>
  <c r="I45" i="41"/>
  <c r="H45" i="41"/>
  <c r="I44" i="41"/>
  <c r="H44" i="41"/>
  <c r="I43" i="41"/>
  <c r="H43" i="41"/>
  <c r="I42" i="41"/>
  <c r="H42" i="41"/>
  <c r="I41" i="41"/>
  <c r="H41" i="41"/>
  <c r="I40" i="41"/>
  <c r="H40" i="41"/>
  <c r="I39" i="41"/>
  <c r="H39" i="41"/>
  <c r="I37" i="41"/>
  <c r="H37" i="41"/>
  <c r="I35" i="41"/>
  <c r="H35" i="41"/>
  <c r="I33" i="41"/>
  <c r="H33" i="41"/>
  <c r="I31" i="41"/>
  <c r="H31" i="41"/>
  <c r="I29" i="41"/>
  <c r="H29" i="41"/>
  <c r="I27" i="41"/>
  <c r="H27" i="41"/>
  <c r="I25" i="41"/>
  <c r="H25" i="41"/>
  <c r="I23" i="41"/>
  <c r="H23" i="41"/>
  <c r="I21" i="41"/>
  <c r="H21" i="41"/>
  <c r="I20" i="41"/>
  <c r="H20" i="41"/>
  <c r="I19" i="41"/>
  <c r="H19" i="41"/>
  <c r="I18" i="41"/>
  <c r="H18" i="41"/>
  <c r="I17" i="41"/>
  <c r="H17" i="41"/>
  <c r="I16" i="41"/>
  <c r="H16" i="41"/>
  <c r="I15" i="41"/>
  <c r="H15" i="41"/>
  <c r="I14" i="41"/>
  <c r="H14" i="41"/>
  <c r="I11" i="41"/>
  <c r="H11" i="41"/>
  <c r="I10" i="41"/>
  <c r="H10" i="41"/>
  <c r="I9" i="41"/>
  <c r="H9" i="41"/>
  <c r="I8" i="41"/>
  <c r="H8" i="41"/>
  <c r="I7" i="41"/>
  <c r="H7" i="41"/>
  <c r="I6" i="41"/>
  <c r="H6" i="41"/>
  <c r="I5" i="41"/>
  <c r="H5" i="41"/>
  <c r="I4" i="41"/>
  <c r="H4" i="41"/>
  <c r="I2" i="41"/>
  <c r="H2" i="41"/>
  <c r="H47" i="41" s="1"/>
  <c r="B5" i="37" s="1"/>
  <c r="I116" i="40"/>
  <c r="H116" i="40"/>
  <c r="I115" i="40"/>
  <c r="H115" i="40"/>
  <c r="I114" i="40"/>
  <c r="H114" i="40"/>
  <c r="I113" i="40"/>
  <c r="H113" i="40"/>
  <c r="I112" i="40"/>
  <c r="H112" i="40"/>
  <c r="I111" i="40"/>
  <c r="H111" i="40"/>
  <c r="I110" i="40"/>
  <c r="H110" i="40"/>
  <c r="I109" i="40"/>
  <c r="H109" i="40"/>
  <c r="I108" i="40"/>
  <c r="H108" i="40"/>
  <c r="I107" i="40"/>
  <c r="H107" i="40"/>
  <c r="I106" i="40"/>
  <c r="H106" i="40"/>
  <c r="I105" i="40"/>
  <c r="H105" i="40"/>
  <c r="I104" i="40"/>
  <c r="H104" i="40"/>
  <c r="I103" i="40"/>
  <c r="H103" i="40"/>
  <c r="I102" i="40"/>
  <c r="H102" i="40"/>
  <c r="I101" i="40"/>
  <c r="H101" i="40"/>
  <c r="I100" i="40"/>
  <c r="H100" i="40"/>
  <c r="I99" i="40"/>
  <c r="H99" i="40"/>
  <c r="I98" i="40"/>
  <c r="H98" i="40"/>
  <c r="I96" i="40"/>
  <c r="H96" i="40"/>
  <c r="I94" i="40"/>
  <c r="H94" i="40"/>
  <c r="I92" i="40"/>
  <c r="H92" i="40"/>
  <c r="I90" i="40"/>
  <c r="H90" i="40"/>
  <c r="I88" i="40"/>
  <c r="H88" i="40"/>
  <c r="I86" i="40"/>
  <c r="H86" i="40"/>
  <c r="I84" i="40"/>
  <c r="H84" i="40"/>
  <c r="I82" i="40"/>
  <c r="H82" i="40"/>
  <c r="I80" i="40"/>
  <c r="H80" i="40"/>
  <c r="I78" i="40"/>
  <c r="H78" i="40"/>
  <c r="I76" i="40"/>
  <c r="H76" i="40"/>
  <c r="I74" i="40"/>
  <c r="H74" i="40"/>
  <c r="I72" i="40"/>
  <c r="H72" i="40"/>
  <c r="I70" i="40"/>
  <c r="H70" i="40"/>
  <c r="I68" i="40"/>
  <c r="H68" i="40"/>
  <c r="I66" i="40"/>
  <c r="H66" i="40"/>
  <c r="I64" i="40"/>
  <c r="H64" i="40"/>
  <c r="I62" i="40"/>
  <c r="H62" i="40"/>
  <c r="I60" i="40"/>
  <c r="H60" i="40"/>
  <c r="I59" i="40"/>
  <c r="H59" i="40"/>
  <c r="I58" i="40"/>
  <c r="H58" i="40"/>
  <c r="I57" i="40"/>
  <c r="H57" i="40"/>
  <c r="I56" i="40"/>
  <c r="H56" i="40"/>
  <c r="I55" i="40"/>
  <c r="H55" i="40"/>
  <c r="I54" i="40"/>
  <c r="H54" i="40"/>
  <c r="I53" i="40"/>
  <c r="H53" i="40"/>
  <c r="I52" i="40"/>
  <c r="H52" i="40"/>
  <c r="I51" i="40"/>
  <c r="H51" i="40"/>
  <c r="I50" i="40"/>
  <c r="H50" i="40"/>
  <c r="I49" i="40"/>
  <c r="H49" i="40"/>
  <c r="I48" i="40"/>
  <c r="H48" i="40"/>
  <c r="I47" i="40"/>
  <c r="H47" i="40"/>
  <c r="I46" i="40"/>
  <c r="H46" i="40"/>
  <c r="I45" i="40"/>
  <c r="H45" i="40"/>
  <c r="I44" i="40"/>
  <c r="H44" i="40"/>
  <c r="I43" i="40"/>
  <c r="H43" i="40"/>
  <c r="I42" i="40"/>
  <c r="H42" i="40"/>
  <c r="I41" i="40"/>
  <c r="H41" i="40"/>
  <c r="I39" i="40"/>
  <c r="H39" i="40"/>
  <c r="I37" i="40"/>
  <c r="H37" i="40"/>
  <c r="I35" i="40"/>
  <c r="H35" i="40"/>
  <c r="I33" i="40"/>
  <c r="H33" i="40"/>
  <c r="I32" i="40"/>
  <c r="H32" i="40"/>
  <c r="I31" i="40"/>
  <c r="H31" i="40"/>
  <c r="I30" i="40"/>
  <c r="H30" i="40"/>
  <c r="I29" i="40"/>
  <c r="H29" i="40"/>
  <c r="I28" i="40"/>
  <c r="H28" i="40"/>
  <c r="I27" i="40"/>
  <c r="H27" i="40"/>
  <c r="I26" i="40"/>
  <c r="H26" i="40"/>
  <c r="I25" i="40"/>
  <c r="H25" i="40"/>
  <c r="I24" i="40"/>
  <c r="H24" i="40"/>
  <c r="I23" i="40"/>
  <c r="H23" i="40"/>
  <c r="I22" i="40"/>
  <c r="H22" i="40"/>
  <c r="I21" i="40"/>
  <c r="H21" i="40"/>
  <c r="I20" i="40"/>
  <c r="H20" i="40"/>
  <c r="I19" i="40"/>
  <c r="H19" i="40"/>
  <c r="I18" i="40"/>
  <c r="H18" i="40"/>
  <c r="I16" i="40"/>
  <c r="H16" i="40"/>
  <c r="I15" i="40"/>
  <c r="H15" i="40"/>
  <c r="I12" i="40"/>
  <c r="H12" i="40"/>
  <c r="I11" i="40"/>
  <c r="H11" i="40"/>
  <c r="I10" i="40"/>
  <c r="H10" i="40"/>
  <c r="I9" i="40"/>
  <c r="H9" i="40"/>
  <c r="I8" i="40"/>
  <c r="H8" i="40"/>
  <c r="I7" i="40"/>
  <c r="H7" i="40"/>
  <c r="I6" i="40"/>
  <c r="H6" i="40"/>
  <c r="I5" i="40"/>
  <c r="H5" i="40"/>
  <c r="I4" i="40"/>
  <c r="H4" i="40"/>
  <c r="I2" i="40"/>
  <c r="I117" i="40" s="1"/>
  <c r="C4" i="37" s="1"/>
  <c r="H2" i="40"/>
  <c r="H117" i="40" s="1"/>
  <c r="B4" i="37" s="1"/>
  <c r="I48" i="39"/>
  <c r="H48" i="39"/>
  <c r="I47" i="39"/>
  <c r="H47" i="39"/>
  <c r="I46" i="39"/>
  <c r="H46" i="39"/>
  <c r="I45" i="39"/>
  <c r="H45" i="39"/>
  <c r="I44" i="39"/>
  <c r="H44" i="39"/>
  <c r="I43" i="39"/>
  <c r="H43" i="39"/>
  <c r="I42" i="39"/>
  <c r="H42" i="39"/>
  <c r="I41" i="39"/>
  <c r="H41" i="39"/>
  <c r="I39" i="39"/>
  <c r="H39" i="39"/>
  <c r="I38" i="39"/>
  <c r="H38" i="39"/>
  <c r="I37" i="39"/>
  <c r="H37" i="39"/>
  <c r="I36" i="39"/>
  <c r="H36" i="39"/>
  <c r="I35" i="39"/>
  <c r="H35" i="39"/>
  <c r="I34" i="39"/>
  <c r="H34" i="39"/>
  <c r="I33" i="39"/>
  <c r="H33" i="39"/>
  <c r="I32" i="39"/>
  <c r="H32" i="39"/>
  <c r="I31" i="39"/>
  <c r="H31" i="39"/>
  <c r="I30" i="39"/>
  <c r="H30" i="39"/>
  <c r="I29" i="39"/>
  <c r="H29" i="39"/>
  <c r="I27" i="39"/>
  <c r="H27" i="39"/>
  <c r="I25" i="39"/>
  <c r="H25" i="39"/>
  <c r="I23" i="39"/>
  <c r="H23" i="39"/>
  <c r="I21" i="39"/>
  <c r="H21" i="39"/>
  <c r="I19" i="39"/>
  <c r="H19" i="39"/>
  <c r="I17" i="39"/>
  <c r="H17" i="39"/>
  <c r="I16" i="39"/>
  <c r="H16" i="39"/>
  <c r="I15" i="39"/>
  <c r="H15" i="39"/>
  <c r="I14" i="39"/>
  <c r="H14" i="39"/>
  <c r="I13" i="39"/>
  <c r="H13" i="39"/>
  <c r="I12" i="39"/>
  <c r="H12" i="39"/>
  <c r="I11" i="39"/>
  <c r="H11" i="39"/>
  <c r="I10" i="39"/>
  <c r="H10" i="39"/>
  <c r="I9" i="39"/>
  <c r="H9" i="39"/>
  <c r="I8" i="39"/>
  <c r="H8" i="39"/>
  <c r="I7" i="39"/>
  <c r="H7" i="39"/>
  <c r="I6" i="39"/>
  <c r="H6" i="39"/>
  <c r="I5" i="39"/>
  <c r="H5" i="39"/>
  <c r="I4" i="39"/>
  <c r="H4" i="39"/>
  <c r="I2" i="39"/>
  <c r="I49" i="39" s="1"/>
  <c r="C3" i="37" s="1"/>
  <c r="H2" i="39"/>
  <c r="H49" i="39" s="1"/>
  <c r="B3" i="37" s="1"/>
  <c r="I109" i="38"/>
  <c r="H109" i="38"/>
  <c r="I108" i="38"/>
  <c r="H108" i="38"/>
  <c r="I107" i="38"/>
  <c r="H107" i="38"/>
  <c r="I106" i="38"/>
  <c r="H106" i="38"/>
  <c r="I105" i="38"/>
  <c r="H105" i="38"/>
  <c r="I104" i="38"/>
  <c r="H104" i="38"/>
  <c r="I103" i="38"/>
  <c r="H103" i="38"/>
  <c r="I102" i="38"/>
  <c r="H102" i="38"/>
  <c r="I101" i="38"/>
  <c r="H101" i="38"/>
  <c r="I100" i="38"/>
  <c r="H100" i="38"/>
  <c r="I99" i="38"/>
  <c r="H99" i="38"/>
  <c r="I98" i="38"/>
  <c r="H98" i="38"/>
  <c r="I97" i="38"/>
  <c r="H97" i="38"/>
  <c r="I96" i="38"/>
  <c r="H96" i="38"/>
  <c r="I95" i="38"/>
  <c r="H95" i="38"/>
  <c r="I94" i="38"/>
  <c r="H94" i="38"/>
  <c r="I93" i="38"/>
  <c r="H93" i="38"/>
  <c r="I91" i="38"/>
  <c r="H91" i="38"/>
  <c r="I89" i="38"/>
  <c r="H89" i="38"/>
  <c r="I87" i="38"/>
  <c r="H87" i="38"/>
  <c r="I85" i="38"/>
  <c r="H85" i="38"/>
  <c r="I83" i="38"/>
  <c r="H83" i="38"/>
  <c r="I81" i="38"/>
  <c r="H81" i="38"/>
  <c r="I80" i="38"/>
  <c r="H80" i="38"/>
  <c r="I79" i="38"/>
  <c r="H79" i="38"/>
  <c r="I78" i="38"/>
  <c r="H78" i="38"/>
  <c r="I77" i="38"/>
  <c r="H77" i="38"/>
  <c r="I76" i="38"/>
  <c r="H76" i="38"/>
  <c r="I75" i="38"/>
  <c r="H75" i="38"/>
  <c r="I74" i="38"/>
  <c r="H74" i="38"/>
  <c r="I73" i="38"/>
  <c r="H73" i="38"/>
  <c r="I72" i="38"/>
  <c r="H72" i="38"/>
  <c r="I71" i="38"/>
  <c r="H71" i="38"/>
  <c r="I70" i="38"/>
  <c r="H70" i="38"/>
  <c r="I69" i="38"/>
  <c r="H69" i="38"/>
  <c r="I68" i="38"/>
  <c r="H68" i="38"/>
  <c r="I67" i="38"/>
  <c r="H67" i="38"/>
  <c r="I66" i="38"/>
  <c r="H66" i="38"/>
  <c r="I65" i="38"/>
  <c r="H65" i="38"/>
  <c r="I64" i="38"/>
  <c r="H64" i="38"/>
  <c r="I63" i="38"/>
  <c r="H63" i="38"/>
  <c r="I62" i="38"/>
  <c r="H62" i="38"/>
  <c r="I61" i="38"/>
  <c r="H61" i="38"/>
  <c r="I58" i="38"/>
  <c r="H58" i="38"/>
  <c r="I56" i="38"/>
  <c r="H56" i="38"/>
  <c r="I55" i="38"/>
  <c r="H55" i="38"/>
  <c r="I53" i="38"/>
  <c r="H53" i="38"/>
  <c r="I51" i="38"/>
  <c r="H51" i="38"/>
  <c r="I49" i="38"/>
  <c r="H49" i="38"/>
  <c r="I47" i="38"/>
  <c r="H47" i="38"/>
  <c r="I46" i="38"/>
  <c r="H46" i="38"/>
  <c r="I45" i="38"/>
  <c r="H45" i="38"/>
  <c r="I43" i="38"/>
  <c r="H43" i="38"/>
  <c r="I41" i="38"/>
  <c r="H41" i="38"/>
  <c r="I39" i="38"/>
  <c r="H39" i="38"/>
  <c r="I37" i="38"/>
  <c r="H37" i="38"/>
  <c r="I35" i="38"/>
  <c r="H35" i="38"/>
  <c r="I34" i="38"/>
  <c r="H34" i="38"/>
  <c r="I33" i="38"/>
  <c r="H33" i="38"/>
  <c r="I32" i="38"/>
  <c r="H32" i="38"/>
  <c r="I31" i="38"/>
  <c r="H31" i="38"/>
  <c r="I30" i="38"/>
  <c r="H30" i="38"/>
  <c r="I29" i="38"/>
  <c r="H29" i="38"/>
  <c r="I28" i="38"/>
  <c r="H28" i="38"/>
  <c r="I27" i="38"/>
  <c r="H27" i="38"/>
  <c r="I26" i="38"/>
  <c r="H26" i="38"/>
  <c r="I25" i="38"/>
  <c r="H25" i="38"/>
  <c r="I24" i="38"/>
  <c r="H24" i="38"/>
  <c r="I23" i="38"/>
  <c r="H23" i="38"/>
  <c r="I22" i="38"/>
  <c r="H22" i="38"/>
  <c r="I21" i="38"/>
  <c r="H21" i="38"/>
  <c r="I20" i="38"/>
  <c r="H20" i="38"/>
  <c r="I19" i="38"/>
  <c r="H19" i="38"/>
  <c r="I18" i="38"/>
  <c r="H18" i="38"/>
  <c r="I17" i="38"/>
  <c r="H17" i="38"/>
  <c r="I16" i="38"/>
  <c r="H16" i="38"/>
  <c r="I15" i="38"/>
  <c r="H15" i="38"/>
  <c r="I14" i="38"/>
  <c r="H14" i="38"/>
  <c r="I13" i="38"/>
  <c r="H13" i="38"/>
  <c r="I11" i="38"/>
  <c r="H11" i="38"/>
  <c r="I10" i="38"/>
  <c r="H10" i="38"/>
  <c r="I9" i="38"/>
  <c r="H9" i="38"/>
  <c r="I8" i="38"/>
  <c r="H8" i="38"/>
  <c r="I7" i="38"/>
  <c r="H7" i="38"/>
  <c r="I6" i="38"/>
  <c r="H6" i="38"/>
  <c r="I5" i="38"/>
  <c r="H5" i="38"/>
  <c r="I4" i="38"/>
  <c r="H4" i="38"/>
  <c r="I2" i="38"/>
  <c r="H2" i="38"/>
  <c r="I13" i="36"/>
  <c r="H13" i="36"/>
  <c r="I12" i="36"/>
  <c r="H12" i="36"/>
  <c r="I11" i="36"/>
  <c r="H11" i="36"/>
  <c r="I10" i="36"/>
  <c r="H10" i="36"/>
  <c r="I9" i="36"/>
  <c r="H9" i="36"/>
  <c r="I8" i="36"/>
  <c r="H8" i="36"/>
  <c r="I6" i="36"/>
  <c r="H6" i="36"/>
  <c r="I4" i="36"/>
  <c r="H4" i="36"/>
  <c r="I2" i="36"/>
  <c r="I14" i="36" s="1"/>
  <c r="C2" i="35" s="1"/>
  <c r="C3" i="35" s="1"/>
  <c r="E16" i="1" s="1"/>
  <c r="H2" i="36"/>
  <c r="H14" i="36" s="1"/>
  <c r="B2" i="35" s="1"/>
  <c r="B3" i="35" s="1"/>
  <c r="D16" i="1" s="1"/>
  <c r="I15" i="34"/>
  <c r="H15" i="34"/>
  <c r="I14" i="34"/>
  <c r="H14" i="34"/>
  <c r="I13" i="34"/>
  <c r="H13" i="34"/>
  <c r="I12" i="34"/>
  <c r="H12" i="34"/>
  <c r="I11" i="34"/>
  <c r="H11" i="34"/>
  <c r="I10" i="34"/>
  <c r="H10" i="34"/>
  <c r="I9" i="34"/>
  <c r="H9" i="34"/>
  <c r="I8" i="34"/>
  <c r="H8" i="34"/>
  <c r="I7" i="34"/>
  <c r="H7" i="34"/>
  <c r="I6" i="34"/>
  <c r="H6" i="34"/>
  <c r="I5" i="34"/>
  <c r="H5" i="34"/>
  <c r="I4" i="34"/>
  <c r="H4" i="34"/>
  <c r="I2" i="34"/>
  <c r="H2" i="34"/>
  <c r="H16" i="34" s="1"/>
  <c r="B10" i="25" s="1"/>
  <c r="I5" i="33"/>
  <c r="H5" i="33"/>
  <c r="I4" i="33"/>
  <c r="H4" i="33"/>
  <c r="I2" i="33"/>
  <c r="I6" i="33" s="1"/>
  <c r="C9" i="25" s="1"/>
  <c r="H2" i="33"/>
  <c r="I42" i="32"/>
  <c r="H42" i="32"/>
  <c r="I41" i="32"/>
  <c r="H41" i="32"/>
  <c r="I40" i="32"/>
  <c r="H40" i="32"/>
  <c r="I39" i="32"/>
  <c r="H39" i="32"/>
  <c r="I36" i="32"/>
  <c r="H36" i="32"/>
  <c r="I35" i="32"/>
  <c r="H35" i="32"/>
  <c r="I34" i="32"/>
  <c r="H34" i="32"/>
  <c r="I33" i="32"/>
  <c r="H33" i="32"/>
  <c r="I32" i="32"/>
  <c r="H32" i="32"/>
  <c r="I31" i="32"/>
  <c r="H31" i="32"/>
  <c r="I30" i="32"/>
  <c r="H30" i="32"/>
  <c r="I29" i="32"/>
  <c r="H29" i="32"/>
  <c r="I28" i="32"/>
  <c r="H28" i="32"/>
  <c r="I27" i="32"/>
  <c r="H27" i="32"/>
  <c r="I24" i="32"/>
  <c r="H24" i="32"/>
  <c r="I23" i="32"/>
  <c r="H23" i="32"/>
  <c r="I21" i="32"/>
  <c r="H21" i="32"/>
  <c r="I19" i="32"/>
  <c r="H19" i="32"/>
  <c r="I18" i="32"/>
  <c r="H18" i="32"/>
  <c r="I17" i="32"/>
  <c r="H17" i="32"/>
  <c r="I15" i="32"/>
  <c r="H15" i="32"/>
  <c r="I14" i="32"/>
  <c r="H14" i="32"/>
  <c r="I13" i="32"/>
  <c r="H13" i="32"/>
  <c r="I12" i="32"/>
  <c r="H12" i="32"/>
  <c r="I11" i="32"/>
  <c r="H11" i="32"/>
  <c r="I10" i="32"/>
  <c r="H10" i="32"/>
  <c r="I9" i="32"/>
  <c r="H9" i="32"/>
  <c r="I8" i="32"/>
  <c r="H8" i="32"/>
  <c r="I7" i="32"/>
  <c r="H7" i="32"/>
  <c r="I4" i="32"/>
  <c r="H4" i="32"/>
  <c r="I2" i="32"/>
  <c r="H2" i="32"/>
  <c r="H43" i="32" s="1"/>
  <c r="B8" i="25" s="1"/>
  <c r="I26" i="31"/>
  <c r="H26" i="31"/>
  <c r="I25" i="31"/>
  <c r="H25" i="31"/>
  <c r="I24" i="31"/>
  <c r="H24" i="31"/>
  <c r="I23" i="31"/>
  <c r="H23" i="31"/>
  <c r="I22" i="31"/>
  <c r="H22" i="31"/>
  <c r="I21" i="31"/>
  <c r="H21" i="31"/>
  <c r="I20" i="31"/>
  <c r="H20" i="31"/>
  <c r="I19" i="31"/>
  <c r="H19" i="31"/>
  <c r="I18" i="31"/>
  <c r="H18" i="31"/>
  <c r="I17" i="31"/>
  <c r="H17" i="31"/>
  <c r="I16" i="31"/>
  <c r="H16" i="31"/>
  <c r="I15" i="31"/>
  <c r="H15" i="31"/>
  <c r="I14" i="31"/>
  <c r="H14" i="31"/>
  <c r="I12" i="31"/>
  <c r="H12" i="31"/>
  <c r="I11" i="31"/>
  <c r="H11" i="31"/>
  <c r="I10" i="31"/>
  <c r="H10" i="31"/>
  <c r="I9" i="31"/>
  <c r="H9" i="31"/>
  <c r="I8" i="31"/>
  <c r="H8" i="31"/>
  <c r="I7" i="31"/>
  <c r="H7" i="31"/>
  <c r="I6" i="31"/>
  <c r="H6" i="31"/>
  <c r="I4" i="31"/>
  <c r="H4" i="31"/>
  <c r="I2" i="31"/>
  <c r="H2" i="31"/>
  <c r="I20" i="30"/>
  <c r="H20" i="30"/>
  <c r="I19" i="30"/>
  <c r="H19" i="30"/>
  <c r="I18" i="30"/>
  <c r="H18" i="30"/>
  <c r="I17" i="30"/>
  <c r="H17" i="30"/>
  <c r="I16" i="30"/>
  <c r="H16" i="30"/>
  <c r="I15" i="30"/>
  <c r="H15" i="30"/>
  <c r="I14" i="30"/>
  <c r="H14" i="30"/>
  <c r="I13" i="30"/>
  <c r="H13" i="30"/>
  <c r="I12" i="30"/>
  <c r="H12" i="30"/>
  <c r="I11" i="30"/>
  <c r="H11" i="30"/>
  <c r="I10" i="30"/>
  <c r="H10" i="30"/>
  <c r="I9" i="30"/>
  <c r="H9" i="30"/>
  <c r="I8" i="30"/>
  <c r="H8" i="30"/>
  <c r="I7" i="30"/>
  <c r="H7" i="30"/>
  <c r="I6" i="30"/>
  <c r="H6" i="30"/>
  <c r="I5" i="30"/>
  <c r="H5" i="30"/>
  <c r="I4" i="30"/>
  <c r="H4" i="30"/>
  <c r="I2" i="30"/>
  <c r="I22" i="30" s="1"/>
  <c r="C6" i="25" s="1"/>
  <c r="H2" i="30"/>
  <c r="H22" i="30" s="1"/>
  <c r="B6" i="25" s="1"/>
  <c r="I26" i="29"/>
  <c r="H26" i="29"/>
  <c r="I25" i="29"/>
  <c r="H25" i="29"/>
  <c r="I24" i="29"/>
  <c r="H24" i="29"/>
  <c r="I23" i="29"/>
  <c r="H23" i="29"/>
  <c r="I22" i="29"/>
  <c r="H22" i="29"/>
  <c r="I21" i="29"/>
  <c r="H21" i="29"/>
  <c r="I20" i="29"/>
  <c r="H20" i="29"/>
  <c r="I19" i="29"/>
  <c r="H19" i="29"/>
  <c r="I18" i="29"/>
  <c r="H18" i="29"/>
  <c r="I17" i="29"/>
  <c r="H17" i="29"/>
  <c r="I16" i="29"/>
  <c r="H16" i="29"/>
  <c r="I15" i="29"/>
  <c r="H15" i="29"/>
  <c r="I14" i="29"/>
  <c r="H14" i="29"/>
  <c r="I13" i="29"/>
  <c r="H13" i="29"/>
  <c r="I12" i="29"/>
  <c r="H12" i="29"/>
  <c r="I11" i="29"/>
  <c r="H11" i="29"/>
  <c r="I10" i="29"/>
  <c r="H10" i="29"/>
  <c r="I9" i="29"/>
  <c r="H9" i="29"/>
  <c r="I8" i="29"/>
  <c r="H8" i="29"/>
  <c r="I7" i="29"/>
  <c r="H7" i="29"/>
  <c r="I6" i="29"/>
  <c r="H6" i="29"/>
  <c r="I5" i="29"/>
  <c r="H5" i="29"/>
  <c r="I4" i="29"/>
  <c r="H4" i="29"/>
  <c r="I2" i="29"/>
  <c r="H2" i="29"/>
  <c r="I23" i="28"/>
  <c r="H23" i="28"/>
  <c r="I21" i="28"/>
  <c r="H21" i="28"/>
  <c r="I19" i="28"/>
  <c r="H19" i="28"/>
  <c r="I18" i="28"/>
  <c r="H18" i="28"/>
  <c r="I17" i="28"/>
  <c r="H17" i="28"/>
  <c r="I16" i="28"/>
  <c r="H16" i="28"/>
  <c r="I15" i="28"/>
  <c r="H15" i="28"/>
  <c r="I14" i="28"/>
  <c r="H14" i="28"/>
  <c r="I13" i="28"/>
  <c r="H13" i="28"/>
  <c r="I12" i="28"/>
  <c r="H12" i="28"/>
  <c r="I11" i="28"/>
  <c r="H11" i="28"/>
  <c r="I10" i="28"/>
  <c r="H10" i="28"/>
  <c r="I9" i="28"/>
  <c r="H9" i="28"/>
  <c r="I8" i="28"/>
  <c r="H8" i="28"/>
  <c r="I7" i="28"/>
  <c r="H7" i="28"/>
  <c r="I6" i="28"/>
  <c r="H6" i="28"/>
  <c r="I5" i="28"/>
  <c r="H5" i="28"/>
  <c r="I4" i="28"/>
  <c r="H4" i="28"/>
  <c r="I2" i="28"/>
  <c r="I25" i="28" s="1"/>
  <c r="C4" i="25" s="1"/>
  <c r="H2" i="28"/>
  <c r="H25" i="28" s="1"/>
  <c r="B4" i="25" s="1"/>
  <c r="I46" i="27"/>
  <c r="H46" i="27"/>
  <c r="I45" i="27"/>
  <c r="H45" i="27"/>
  <c r="I44" i="27"/>
  <c r="H44" i="27"/>
  <c r="I42" i="27"/>
  <c r="H42" i="27"/>
  <c r="I41" i="27"/>
  <c r="H41" i="27"/>
  <c r="I40" i="27"/>
  <c r="H40" i="27"/>
  <c r="I38" i="27"/>
  <c r="H38" i="27"/>
  <c r="I36" i="27"/>
  <c r="H36" i="27"/>
  <c r="I34" i="27"/>
  <c r="H34" i="27"/>
  <c r="I32" i="27"/>
  <c r="H32" i="27"/>
  <c r="I31" i="27"/>
  <c r="H31" i="27"/>
  <c r="I30" i="27"/>
  <c r="H30" i="27"/>
  <c r="I29" i="27"/>
  <c r="H29" i="27"/>
  <c r="I27" i="27"/>
  <c r="H27" i="27"/>
  <c r="I26" i="27"/>
  <c r="H26" i="27"/>
  <c r="I25" i="27"/>
  <c r="H25" i="27"/>
  <c r="I23" i="27"/>
  <c r="H23" i="27"/>
  <c r="I22" i="27"/>
  <c r="H22" i="27"/>
  <c r="I21" i="27"/>
  <c r="H21" i="27"/>
  <c r="I20" i="27"/>
  <c r="H20" i="27"/>
  <c r="I19" i="27"/>
  <c r="H19" i="27"/>
  <c r="I18" i="27"/>
  <c r="H18" i="27"/>
  <c r="I16" i="27"/>
  <c r="H16" i="27"/>
  <c r="I14" i="27"/>
  <c r="H14" i="27"/>
  <c r="I12" i="27"/>
  <c r="H12" i="27"/>
  <c r="I11" i="27"/>
  <c r="H11" i="27"/>
  <c r="I9" i="27"/>
  <c r="H9" i="27"/>
  <c r="I7" i="27"/>
  <c r="H7" i="27"/>
  <c r="I6" i="27"/>
  <c r="H6" i="27"/>
  <c r="I4" i="27"/>
  <c r="H4" i="27"/>
  <c r="I2" i="27"/>
  <c r="H2" i="27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1" i="26"/>
  <c r="H21" i="26"/>
  <c r="I19" i="26"/>
  <c r="H19" i="26"/>
  <c r="I17" i="26"/>
  <c r="H17" i="26"/>
  <c r="I15" i="26"/>
  <c r="H15" i="26"/>
  <c r="I13" i="26"/>
  <c r="H13" i="26"/>
  <c r="I12" i="26"/>
  <c r="H12" i="26"/>
  <c r="I11" i="26"/>
  <c r="H11" i="26"/>
  <c r="I10" i="26"/>
  <c r="H10" i="26"/>
  <c r="I8" i="26"/>
  <c r="H8" i="26"/>
  <c r="I7" i="26"/>
  <c r="H7" i="26"/>
  <c r="I6" i="26"/>
  <c r="H6" i="26"/>
  <c r="I5" i="26"/>
  <c r="H5" i="26"/>
  <c r="I4" i="26"/>
  <c r="H4" i="26"/>
  <c r="I2" i="26"/>
  <c r="H2" i="26"/>
  <c r="I7" i="92" l="1"/>
  <c r="C6" i="87" s="1"/>
  <c r="C7" i="87" s="1"/>
  <c r="E36" i="1" s="1"/>
  <c r="H7" i="92"/>
  <c r="B6" i="87" s="1"/>
  <c r="I7" i="88"/>
  <c r="C2" i="87" s="1"/>
  <c r="H7" i="88"/>
  <c r="B2" i="87" s="1"/>
  <c r="I52" i="84"/>
  <c r="C4" i="81" s="1"/>
  <c r="H52" i="84"/>
  <c r="B4" i="81" s="1"/>
  <c r="H6" i="83"/>
  <c r="B3" i="81" s="1"/>
  <c r="H6" i="82"/>
  <c r="B2" i="81" s="1"/>
  <c r="C4" i="78"/>
  <c r="E30" i="1" s="1"/>
  <c r="H34" i="79"/>
  <c r="B2" i="78" s="1"/>
  <c r="H7" i="77"/>
  <c r="H8" i="76"/>
  <c r="I6" i="75"/>
  <c r="H5" i="74"/>
  <c r="I16" i="73"/>
  <c r="I6" i="72"/>
  <c r="I5" i="71"/>
  <c r="H7" i="70"/>
  <c r="I7" i="66"/>
  <c r="H7" i="66"/>
  <c r="I8" i="94"/>
  <c r="C2" i="93" s="1"/>
  <c r="C6" i="93" s="1"/>
  <c r="E26" i="1" s="1"/>
  <c r="F26" i="1" s="1"/>
  <c r="I8" i="59"/>
  <c r="C6" i="54" s="1"/>
  <c r="H8" i="59"/>
  <c r="B6" i="54" s="1"/>
  <c r="I62" i="58"/>
  <c r="C5" i="54" s="1"/>
  <c r="H62" i="58"/>
  <c r="B5" i="54" s="1"/>
  <c r="I16" i="57"/>
  <c r="C4" i="54" s="1"/>
  <c r="H16" i="57"/>
  <c r="B4" i="54" s="1"/>
  <c r="I28" i="55"/>
  <c r="C2" i="54" s="1"/>
  <c r="C7" i="54" s="1"/>
  <c r="E24" i="1" s="1"/>
  <c r="H28" i="55"/>
  <c r="B2" i="54" s="1"/>
  <c r="I9" i="53"/>
  <c r="C4" i="50" s="1"/>
  <c r="C5" i="50" s="1"/>
  <c r="E22" i="1" s="1"/>
  <c r="H9" i="53"/>
  <c r="B4" i="50" s="1"/>
  <c r="B5" i="50" s="1"/>
  <c r="D22" i="1" s="1"/>
  <c r="I21" i="52"/>
  <c r="C3" i="50" s="1"/>
  <c r="I21" i="51"/>
  <c r="C2" i="50" s="1"/>
  <c r="I35" i="45"/>
  <c r="C9" i="37" s="1"/>
  <c r="H35" i="45"/>
  <c r="B9" i="37" s="1"/>
  <c r="I47" i="41"/>
  <c r="C5" i="37" s="1"/>
  <c r="I110" i="38"/>
  <c r="C2" i="37" s="1"/>
  <c r="H110" i="38"/>
  <c r="B2" i="37" s="1"/>
  <c r="F16" i="1"/>
  <c r="I16" i="34"/>
  <c r="C10" i="25" s="1"/>
  <c r="H6" i="33"/>
  <c r="B9" i="25" s="1"/>
  <c r="I43" i="32"/>
  <c r="C8" i="25" s="1"/>
  <c r="H27" i="31"/>
  <c r="B7" i="25" s="1"/>
  <c r="I27" i="31"/>
  <c r="C7" i="25" s="1"/>
  <c r="H28" i="29"/>
  <c r="B5" i="25" s="1"/>
  <c r="I28" i="29"/>
  <c r="C5" i="25" s="1"/>
  <c r="I48" i="27"/>
  <c r="C3" i="25" s="1"/>
  <c r="H48" i="27"/>
  <c r="B3" i="25" s="1"/>
  <c r="I38" i="26"/>
  <c r="C2" i="25" s="1"/>
  <c r="H38" i="26"/>
  <c r="B2" i="25" s="1"/>
  <c r="F12" i="1"/>
  <c r="F34" i="1"/>
  <c r="C14" i="65"/>
  <c r="E28" i="1" s="1"/>
  <c r="B14" i="65"/>
  <c r="D28" i="1" s="1"/>
  <c r="F28" i="1" s="1"/>
  <c r="F20" i="1"/>
  <c r="C5" i="81"/>
  <c r="E32" i="1" s="1"/>
  <c r="B4" i="78"/>
  <c r="D30" i="1" s="1"/>
  <c r="B7" i="87" l="1"/>
  <c r="D36" i="1" s="1"/>
  <c r="F36" i="1"/>
  <c r="B5" i="81"/>
  <c r="D32" i="1" s="1"/>
  <c r="F32" i="1" s="1"/>
  <c r="F30" i="1"/>
  <c r="B7" i="54"/>
  <c r="D24" i="1" s="1"/>
  <c r="F24" i="1" s="1"/>
  <c r="F22" i="1"/>
  <c r="B12" i="37"/>
  <c r="D18" i="1" s="1"/>
  <c r="C12" i="37"/>
  <c r="E18" i="1" s="1"/>
  <c r="C11" i="25"/>
  <c r="E14" i="1" s="1"/>
  <c r="B11" i="25"/>
  <c r="D14" i="1" s="1"/>
  <c r="F18" i="1" l="1"/>
  <c r="E40" i="1"/>
  <c r="E42" i="1" s="1"/>
  <c r="F14" i="1"/>
  <c r="F40" i="1" s="1"/>
  <c r="D40" i="1"/>
  <c r="D42" i="1" s="1"/>
  <c r="F42" i="1" l="1"/>
  <c r="F44" i="1" s="1"/>
</calcChain>
</file>

<file path=xl/sharedStrings.xml><?xml version="1.0" encoding="utf-8"?>
<sst xmlns="http://schemas.openxmlformats.org/spreadsheetml/2006/main" count="5143" uniqueCount="2683">
  <si>
    <r>
      <t xml:space="preserve">Kisújszállás vasútállomás felvételi épület felújítása
Kisújszállás, Pillangó u. 21. (hrsz.:2214/9)
Kiviteli terv
</t>
    </r>
    <r>
      <rPr>
        <b/>
        <sz val="10"/>
        <rFont val="Arial"/>
        <family val="2"/>
        <charset val="238"/>
      </rPr>
      <t>FŐÖSSZESÍTŐ</t>
    </r>
  </si>
  <si>
    <t>Munkanem megnevezése</t>
  </si>
  <si>
    <t>Anyag</t>
  </si>
  <si>
    <t>Díj</t>
  </si>
  <si>
    <t>Összesen</t>
  </si>
  <si>
    <t>Építési beruházás nettó költsége:</t>
  </si>
  <si>
    <t>Felvételi épület statika</t>
  </si>
  <si>
    <t>Felvételi épület épületvillamosság</t>
  </si>
  <si>
    <t>Felvételi épület felsővezeték</t>
  </si>
  <si>
    <t>Felvételi épület épületgépészet</t>
  </si>
  <si>
    <t>Felvételi épület környezetrendezés</t>
  </si>
  <si>
    <t>Felvételi épület közmű</t>
  </si>
  <si>
    <t>Felvételi épület távközlés</t>
  </si>
  <si>
    <t>Vasútorganizáció konténertelepítés</t>
  </si>
  <si>
    <t>Vasútorganizáció építészet-tartószerkezet</t>
  </si>
  <si>
    <t>Vasútorganizáció épületgépészet</t>
  </si>
  <si>
    <t>Vasútorganizáció épületvillamosság</t>
  </si>
  <si>
    <t>Vasútorganizáció távközlés</t>
  </si>
  <si>
    <t>Vasútorganizáció közmű</t>
  </si>
  <si>
    <t>Anyag összege</t>
  </si>
  <si>
    <t>Díj összege</t>
  </si>
  <si>
    <t>Felvonulási létesítmények</t>
  </si>
  <si>
    <t>Zsaluzás és állványozás</t>
  </si>
  <si>
    <t>Költségtérítések</t>
  </si>
  <si>
    <t>Irtás, föld- és sziklamunka</t>
  </si>
  <si>
    <t>Helyszíni beton és vasbeton mun</t>
  </si>
  <si>
    <t>Tömbkő- és kő</t>
  </si>
  <si>
    <t>Falazás és egyéb kőművesmunka</t>
  </si>
  <si>
    <t>Ácsmunka</t>
  </si>
  <si>
    <t>Vakolás és rabicolás</t>
  </si>
  <si>
    <t>Égéstermék-elvezető rendszerek</t>
  </si>
  <si>
    <t>Szárazépítés</t>
  </si>
  <si>
    <t>Tetőfedés</t>
  </si>
  <si>
    <t>Aljzatkészítés, hideg- és meleg</t>
  </si>
  <si>
    <t>Bádogozás</t>
  </si>
  <si>
    <t>Fa- és műanyag szerkezet elhely</t>
  </si>
  <si>
    <t>Fém nyílászáró és épületlakatos</t>
  </si>
  <si>
    <t>Utastájékoztatás</t>
  </si>
  <si>
    <t>Üvegezés</t>
  </si>
  <si>
    <t>Felületképzés</t>
  </si>
  <si>
    <t>Szigetelés</t>
  </si>
  <si>
    <t>Bútorozás, felszerelési tárgyak</t>
  </si>
  <si>
    <t>Közműcsatorna-építés</t>
  </si>
  <si>
    <t>Összesen:</t>
  </si>
  <si>
    <t>A költségvetés a 2016. május 5-i Építési Kiviteli Tervdokumentáció alapján készült. A tervezői költségvetés kiírás együtt kezelendő a kiviteli tervdokumentáció többi részével, a tervekkel, műszaki leírásokkal és specifikációkkal. A jelzett tételekben szereplő anyagok gyártmánytervét, mintadarabját, és mintafelületét legalább a beépítésüket megelőzően 1 hónappal szükséges bemutatni. Az ajánlatkészítés során meg kell győződni arról, hogy a tervdokumentációban rögzített mennyiségi- és minőségi paraméterekkel a műszaki tartalom megvalósítható, a betervezett anyagokat, szerkezeteket és gyártmányokat az ajánlattevő kellő időben a beépítés helyén biztosítani tudja, mert az ajánlattételt követően ilyen tárgyú módosítási igény nem érvényesíthető. A munkavégzés során a munkaterületen eredeti állapotukban megtartandó anyagok- ill. szerkezetek védelméről gondoskodni kell, az ezzel kapcsolatos költségeket is figyelembe kell venni az árazás során, amennyiben az ilyen jellegű tételek nincsenek külön kiírva.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</si>
  <si>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</si>
  <si>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</si>
  <si>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</si>
  <si>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</si>
  <si>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</si>
  <si>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</si>
  <si>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</si>
  <si>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</si>
  <si>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</si>
  <si>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12-006-12.2-0190340</t>
  </si>
  <si>
    <t>Porvédőfal merevítő szerkezettel, készül a vasútüzem zavartalan, forgalmát biztosító berendezéseknek helyet adó forgalmi irodában (F.05) és távközlési helyiségekben (F.15, F.16) , melynek takarásában a keletkező por folyamatos elszívásával óvni kell a</t>
  </si>
  <si>
    <t>klt</t>
  </si>
  <si>
    <t>működő berendezéseket az építési por általi behatásoktól!</t>
  </si>
  <si>
    <t>12-021-1.1-0121601</t>
  </si>
  <si>
    <t>Ideiglenes kerítés, mobil kerítés elhelyezése, szükség szerinti átalakítása és bontása a munkák befejezésével egyidőben. pl.: STEELVENT ST11/11 csőkeretes előhorganyzott mobilkerítés, szélesség: 3500 mm, magasság: 2000 mm, huzalátmérő: 3,5 mm,</t>
  </si>
  <si>
    <t>m</t>
  </si>
  <si>
    <t>hálóosztás: 100x300 mm</t>
  </si>
  <si>
    <t>12-121-900</t>
  </si>
  <si>
    <t>Felvonulási költségek; ideiglenes energiaellátás, felvonulási csatlakozóhely főkapcsolóval és ideigenenes világítási és erőátviteli mérőhely részére. Ebben a tételben kell kalkulálni a munkák megvalósításához szükséges összes felvonulási létesítmény és</t>
  </si>
  <si>
    <t>egys</t>
  </si>
  <si>
    <t>ideiglenes segédszerkezet létesítésével-, fenntartásával- és megszüntetésével kapcsolatos összes költséget, amennyiben azok az építőipari munkák mennyiségmeghatározása- és felmérésük általános szabályai szerint külön érvényesíthetők, valamint a</t>
  </si>
  <si>
    <t>költségvetés további tételeiben nincsenek kiírva!</t>
  </si>
  <si>
    <t>Munkanem összesen:</t>
  </si>
  <si>
    <t>15-006-900</t>
  </si>
  <si>
    <t>Alátámasztó állvány készítése a peron felőli homlokzat felújításához építendő homlokzati könnyűállvány tartására, a perontető síkja fölött, a fedés- és deszkázat szükség szerinti, kíméletes bontásával, állványozás végeztével a deszkázat szakszerű</t>
  </si>
  <si>
    <t>helyreállításával.</t>
  </si>
  <si>
    <t>15-006-901</t>
  </si>
  <si>
    <t>Födémelemek alátámasztására, fa zsaluzattal, 4,01-6,00 m magasság között, az áthidalók beépítése előtt, a statikai terveknek megfelelően</t>
  </si>
  <si>
    <t>15-012-21.2-0023003</t>
  </si>
  <si>
    <t>Homlokzati keretállványok, fém keretvázból, szintenkénti pallóterítéssel, korláttal, lábdeszkával, 0,75-1,20 m padlószélességgel, munkapadló távolság 2,50 m, 2,00 kN/m2 terhelhetőséggel, állványépítés MSZ és alkalmazástechnikai kézikönyv szerint,</t>
  </si>
  <si>
    <t>m2</t>
  </si>
  <si>
    <t>6,01-12,00 m munkapadló magasság között KRAUSE Stabilo homlokzati keretállvány 0,75 m padlószélességgel, 6,01-12,00 m munkapadló magasság között</t>
  </si>
  <si>
    <t>15-012-23.1-0023683</t>
  </si>
  <si>
    <t>Védőtető készítése, homlokzati keretállványra KRAUSE védőtető készítése homlokzati keretállványra</t>
  </si>
  <si>
    <t>15-012-25.1</t>
  </si>
  <si>
    <t>Védőfüggöny szerelése állványszerkezetre, műanyag hálóból</t>
  </si>
  <si>
    <t>15-012-37</t>
  </si>
  <si>
    <t>Kéményfalazó állvány készítése ferde tetőn, pallóterítéssel, korláttal, lábdeszkával, 5 m2/db munkaszint felületig</t>
  </si>
  <si>
    <t>db</t>
  </si>
  <si>
    <t>15-016-1.1-0023126</t>
  </si>
  <si>
    <t>Guruló állvány, 2,50x0,75 m-es járólappal, 2,00 kN/m2 terhelhetőséggel, 4,6 m járólapmagasság (típus: 741202) KRAUSE guruló állvány 2,50x0,75 m-es járólappal, 2,00 kN/m2 terhelhetőséggel, 4,6 m járólapmagasság (típus: 741202)</t>
  </si>
  <si>
    <t>15-017-1.1</t>
  </si>
  <si>
    <t>Pallóterítés meglévő állványzatra vagy födémgerendára. Készül a padlásfödémen, a tervezett munkák ütemezésének megfelelő szakaszos áthelyezéssel</t>
  </si>
  <si>
    <t>19-010-1.11.1.5</t>
  </si>
  <si>
    <t>Általános teendők megvalósulás szakaszában:A terveken, ill. a műleírás vonatkozó fejezeteiben előírt gyártmánytervek elkészíttetése; anyag és színminták, mintadarabok bemutatása, szükség szerint a beépítés helyszínén.</t>
  </si>
  <si>
    <t>ktsg</t>
  </si>
  <si>
    <t>19-010-1.11.1.6</t>
  </si>
  <si>
    <t>Általános teendők megvalósulás szakaszában:A külső ? 500kg teherbírású ? személyszállításra nem alkalmas felvonóberendezés bontási tervének elkészítése, engedélyeztetése.</t>
  </si>
  <si>
    <t>19-010-1.11.1.7</t>
  </si>
  <si>
    <t>Általános teendők megvalósulás szakaszában: tervezői művezetés (összes tervezői szakágra számítva)</t>
  </si>
  <si>
    <t>nap</t>
  </si>
  <si>
    <t>19-010-1.11.1.9</t>
  </si>
  <si>
    <t>Általános teendők megvalósulás szakaszában: megvalósulási tervek elkészítése</t>
  </si>
  <si>
    <t>19-010-1.11.1</t>
  </si>
  <si>
    <t>Általános teendők megvalósulás szakaszában: használatba vételi eljárás megindítása, lefolytatása MÁV nevében eljárva</t>
  </si>
  <si>
    <t>19-037-1.1</t>
  </si>
  <si>
    <t>Bontott fémhulladék (vissznyereményi anyag) beszállítása  MÁV Zrt. püspökladányi telephelyére (Püspökladány, Vasút u. 1.), szállítóeszközre felrakással és lerakodással együtt.</t>
  </si>
  <si>
    <t>19-037-1.3</t>
  </si>
  <si>
    <t>Kémények vizsgálata, huzatvizsgálat, tömörségi próba és alkalmassági szakvélemény (Kéményseprő V. számla)</t>
  </si>
  <si>
    <t>19-090-1</t>
  </si>
  <si>
    <t>Építmények átadás előtti utolsó takarítása (pipere)</t>
  </si>
  <si>
    <t>21-011-11.4</t>
  </si>
  <si>
    <t>Építési törmelék konténeres elszállítása, lerakása, lerakóhelyi díjjal, 6,0 m3-es konténerbe</t>
  </si>
  <si>
    <t>21-003-5.1.1.1</t>
  </si>
  <si>
    <t>Munkaárok földkiemelése közművesített területen, kézi erővel, bármely konzisztenciájú talajban, dúcolás nélkül, 2,0 m2 szelvényig, I-II. talajosztály Kerítés- és előlépcső  alapozásához</t>
  </si>
  <si>
    <t>m3</t>
  </si>
  <si>
    <t>21-011-12</t>
  </si>
  <si>
    <t>Munkahelyi depóniából építési törmelék konténerbe rakása,  kézi erővel, önálló munka esetén elszámolva, konténer szállítás nélkül</t>
  </si>
  <si>
    <t>Feltöltések alap- és lábazati falak közé és alagsori vagy alá nem pincézett földszinti padozatok alá, az anyag szétterítésével, mozgatásával, osztályozatlan kavicsból Nyers homokos kavics, NHK 0/63 Q-TT 15 cm vastagságban, a vasalt aljzatok alá,</t>
  </si>
  <si>
    <t>tömörített kivitelben</t>
  </si>
  <si>
    <t>31-000-8.1.1</t>
  </si>
  <si>
    <t>Sík vagy bordás vasbeton lemez bontása, 12 cm vastagságig, C16/20 betonminőségig</t>
  </si>
  <si>
    <t>31-000-12.3</t>
  </si>
  <si>
    <t>Födémfeltöltések bontása, nehéz feltöltések bontása homokból, kavicsból,  testsűrűség 1500 kg/m3 felett</t>
  </si>
  <si>
    <t>23-003-3-0232210</t>
  </si>
  <si>
    <t>Vasbeton sáv-, talp-, lemez- vagy gerendaalap készítése C20/25 - X0v(H) képlékeny kavicsbeton keverék CEM 32,5 pc. Dmax = 16 mm, m = 6,6 finomsági modulussal Kerítés-, kerítéslábazat- és előlépcső alaptestje</t>
  </si>
  <si>
    <t>23-003-3-0232211</t>
  </si>
  <si>
    <t>Padlócsatorna tömedékelése C12/15 - X0 kavicsbeton keverék felhasználásával, tartószerkezeti terv szerint</t>
  </si>
  <si>
    <t>31-000-13.2</t>
  </si>
  <si>
    <t>Beton aljzatok, járdák bontása 10 cm vastagságig, kavicsbetonból, salakbetonból</t>
  </si>
  <si>
    <t>31-001-1.2.1-0220011</t>
  </si>
  <si>
    <t>Betonacél helyszíni szerelése  függőleges vagy vízszintes tartószerkezetbe, bordás betonacélból, 4-10 mm átmérő között Bordás betonacél, tekercsben, B60.50 8 mm</t>
  </si>
  <si>
    <t>t</t>
  </si>
  <si>
    <t>31-001-1.2.1-0221001</t>
  </si>
  <si>
    <t>Betonacél helyszíni szerelése  függőleges vagy vízszintes tartószerkezetbe, bordás betonacélból, 4-10 mm átmérő között FERALPI bordás betonacél, 6 m-es szálban, Bst500S  12 mm</t>
  </si>
  <si>
    <t>31-001-2-0451501</t>
  </si>
  <si>
    <t>Hegesztett betonacél háló szerelése tartószerkezetbe FERALPI 4K1010 építési síkháló; 5,00 x 2,15 m; 150 x 150 mm osztással O 4,20 / 4,20 BHB55.50</t>
  </si>
  <si>
    <t>31-002-1.1.2-0310164</t>
  </si>
  <si>
    <t>Melegen hengerelt acélgerendák elhelyezése csomóponti kötés nélkül, vízszintes tartószerkezetbe, betonacél szerelés előtt kézi erővel, "I" - szelvényű idomacélból, 180-260 mm között Melegen hengerelt IPE 200 idomacél, 220 mm, RST 37-2</t>
  </si>
  <si>
    <t>31-002-1.1.1-0310104</t>
  </si>
  <si>
    <t>Melegen hengerelt acélgerendák elhelyezése csomóponti kötés nélkül, vízszintes tartószerkezetbe, betonacél szerelés előtt kézi erővel, I - szelvényű idomacélból, 80-160 mm között Melegen hengerelt IPE 160 mm, RST 37-2</t>
  </si>
  <si>
    <t>to</t>
  </si>
  <si>
    <t>31-030-11.2.1.1-0121110</t>
  </si>
  <si>
    <t>Beton aljzat készítése helyszínen kevert betonból, kisgépes, betonszivattyú továbbítással és kézi bedolgozással, merev aljzatra, tartószerkezetre léccel lehúzva, kavicsbetonból, C25/30-16-XC1-"KK", készül a vasalt aljzatoknál, a tartószerkezeti terv</t>
  </si>
  <si>
    <t>szerinti bekötésekkel ( a felfekvések képzését is itt kell kalkulálni!)</t>
  </si>
  <si>
    <t>31-030-11.2.1.2-0121110</t>
  </si>
  <si>
    <t xml:space="preserve">Beton aljzat készítése helyszínen kevert betonból, kisgépes, betonszivattyú továbbítással és kézi bedolgozással, merev aljzatra, tartószerkezetre léccel lehúzva, kavicsbetonból 6 cm vastagság felett C16/20 - X0b(H) kissé képlékeny kavicsbeton keverék CEM </t>
  </si>
  <si>
    <t>42,5 pc. Dmax = 16 mm, m = 6,4 finomsági modulussal</t>
  </si>
  <si>
    <t>31-032-5.2.2.1-0215102</t>
  </si>
  <si>
    <t>Fűtési esztrich (padlófűtést magába foglaló) gépi feldolgozással, cementbázisú esztrichből C20 szilárdsági osztálynak megfelelően, 5 cm vastagságban LB Knauf  ZE20</t>
  </si>
  <si>
    <t>31-032-5.2.2.2-0215102</t>
  </si>
  <si>
    <t>Fűtési esztrich (padlófűtést magába foglaló) gépi feldolgozással, cementbázisú esztrichből C20 szilárdsági osztálynak megfelelően, többlet minden további 1 cm vastagságért LB Knauf  ZE20</t>
  </si>
  <si>
    <t>31-051-10.1-0212900</t>
  </si>
  <si>
    <t>Szerkezeti hézag, repedés, üreg kitöltése, duzzadó-, duzzadó-alácsömöszölő-, vagy aláöntő szárazhabarccsal, 10-50 mm rétegvastagság között SikaGrout-314 3 mm kiöntőhabarcs, készül az áthidalók elhelyezése után, statikai terv szerint</t>
  </si>
  <si>
    <t>31-090-1.1.1-0310900</t>
  </si>
  <si>
    <t>Meglévő, megmaradó feltöltés cementtejes kéregerősítése</t>
  </si>
  <si>
    <t>32-001-100</t>
  </si>
  <si>
    <t>Szegélyek bontása bármely anyagból;kiemelt vagy süllyesztett szegélyek, futósorok, betongerendával</t>
  </si>
  <si>
    <t>32-009-101</t>
  </si>
  <si>
    <t>T-01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</si>
  <si>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szegélykiosztási tervben meghatározott helyre.</t>
  </si>
  <si>
    <t>32-009-102</t>
  </si>
  <si>
    <t>T-02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</si>
  <si>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32-009-103</t>
  </si>
  <si>
    <t>T-03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</si>
  <si>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32-009-104</t>
  </si>
  <si>
    <t>T-04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</si>
  <si>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32-009-105</t>
  </si>
  <si>
    <t>T-05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</si>
  <si>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32-009-106</t>
  </si>
  <si>
    <t>T-06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</si>
  <si>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32-009-107</t>
  </si>
  <si>
    <t>T-07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</si>
  <si>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32-009-108</t>
  </si>
  <si>
    <t>T-08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</si>
  <si>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32-009-109</t>
  </si>
  <si>
    <t>T-09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</si>
  <si>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32-009-110</t>
  </si>
  <si>
    <t>T-10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</si>
  <si>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szegélykiosztási tervben meghatározott helyre. Az "L 17" jelű szellőzőrács helyének kialakításával együtt kell árazni!</t>
  </si>
  <si>
    <t>32-009-111</t>
  </si>
  <si>
    <t>T-11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</si>
  <si>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szegélykiosztási tervben meghatározott helyre.  Az "L 17" jelű szellőzőrács helyének kialakításával együtt kell árazni!</t>
  </si>
  <si>
    <t>32-009-112</t>
  </si>
  <si>
    <t>T-12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</si>
  <si>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32-009-113</t>
  </si>
  <si>
    <t>T-13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</si>
  <si>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32-009-114</t>
  </si>
  <si>
    <t>T-14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</si>
  <si>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32-009-115</t>
  </si>
  <si>
    <t>T-15 jelű kerítésfedlap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</si>
  <si>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32-009-116</t>
  </si>
  <si>
    <t>T-16 jelű pénztár könyöklő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</si>
  <si>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szegélykiosztási tervben meghatározott helyre.  2-2 db pénztárkazetta helyének kialakításával együtt kell árazni!</t>
  </si>
  <si>
    <t>32-009-117</t>
  </si>
  <si>
    <t>T-17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</si>
  <si>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32-009-118</t>
  </si>
  <si>
    <t>T-18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</si>
  <si>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32-009-119</t>
  </si>
  <si>
    <t>T-19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</si>
  <si>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32-009-120</t>
  </si>
  <si>
    <t>T-20 jelű tömbkő peronszegély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</si>
  <si>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32-009-121</t>
  </si>
  <si>
    <t>T-21 jelű lábazati tömbkő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</si>
  <si>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32-009-122</t>
  </si>
  <si>
    <t>T-22 jelű rámpaszegélykő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</si>
  <si>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32-009-123</t>
  </si>
  <si>
    <t>T-23 jelű rámpaszegélykő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</si>
  <si>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32-009-124</t>
  </si>
  <si>
    <t>T-24 jelű lábazati tömbkő elhelyezése  az E-39 számú Tömbkő és kő konszignációban rögzített méretű-, típusú-, színű- és felületképzésű mészkőből, az E-22 számú Kőburkolat és tömblépcső kiosztási-, ill. az E-30 számú Perontető alatti burkolat és</t>
  </si>
  <si>
    <t>33-000-1.1.1.1.1</t>
  </si>
  <si>
    <t>Teherhordó és kitöltő falazat bontása, égetett agyag-kerámia termékekből, kisméretű, mészhomok, magasított vagy nagyméretű téglából, bármilyen falvastagsággal, falazó, cementes mészhabarcsból</t>
  </si>
  <si>
    <t>33-000-11.1.1.1.1</t>
  </si>
  <si>
    <t>Pillérfalazat bontása, égetett agyag-kerámia termékekből, bármilyen falvastagsággal, épületen belül, kisméretű, mészhomok, magasított vagy nagyméretű tömör téglából, falazó, meszes cementhabarcsból</t>
  </si>
  <si>
    <t>33-000-21.1.1.1.1.1</t>
  </si>
  <si>
    <t>Válaszfal bontása, égetett agyag-kerámia termékekből, erősítő pillérrel vagy erősítő pillér nélkül falazva, kisméretű, mészhomok, magasított vagy nagyméretű téglából, 15 cm vastagságig, falazó, cementes mészhabarcsból falazva</t>
  </si>
  <si>
    <t>33-000-31.1.1</t>
  </si>
  <si>
    <t>Nyílásbontás, égetett-agyag kerámia teherhordó, tömör téglafalban</t>
  </si>
  <si>
    <t>33-000-32.1</t>
  </si>
  <si>
    <t>Nyílásbontás, bármilyen égetett kerámia válaszfalban, 12 cm vastagságig</t>
  </si>
  <si>
    <t>33-000-61.1</t>
  </si>
  <si>
    <t>Csorbázatvésés, 15 cm szélességig</t>
  </si>
  <si>
    <t>33-000-61.2</t>
  </si>
  <si>
    <t>Csorbázatvésés, 16-25 cm szélesség között</t>
  </si>
  <si>
    <t>33-000-61.3</t>
  </si>
  <si>
    <t>Csorbázatvésés, 26-38 cm szélesség között</t>
  </si>
  <si>
    <t>33-000-61.4</t>
  </si>
  <si>
    <t>Csorbázatvésés, 39-51 cm szélesség között</t>
  </si>
  <si>
    <t>33-000-62.2</t>
  </si>
  <si>
    <t>Utólagos kávaképzés 38 cm vastag kisméretű téglafalban, 1 tégla szélességig, 1/2 tégla mélységig</t>
  </si>
  <si>
    <t>33-000-62.3</t>
  </si>
  <si>
    <t>Utólagos kávaképzés kisméretű téglafalban, többlet minden további 15 cm vastagságért, 1/2 tégla szélességig, 1/4 tégla mélységig</t>
  </si>
  <si>
    <t>33-001-1.1.1.3.1.1.1-0128108</t>
  </si>
  <si>
    <t>Teherhordó és kitöltő falazat készítése, égetett agyag-kerámia termékekből, normál elemekből, 380 mm falvastagságban, 250x120x65 mm-es méretű kisméretű tömör téglából vagy kevéslyukú téglából, falazó, cementes mészhabarcsba falazva BAKONYTHERM kisméretű</t>
  </si>
  <si>
    <t>tömör tégla, 250×120×65 mm, I.o., Cikkszám: TÉG1 Hf5-mc, falazó cementes mészhabarcs</t>
  </si>
  <si>
    <t>33-001-1.3.3.2.1.1-0200300</t>
  </si>
  <si>
    <t xml:space="preserve">Teherhordó és kitöltő falazat készítése, beton, könnyűbeton falazóblokk vagy zsaluzóelem termékekből, 240-250 mm falvastagságban, 250x500x250 mm-es méretű beton zsaluzóelemből, kitöltő betonnal, betonacél beépítéssel ZS 25-ös zsaluzóelem, 250/500/250 mm, </t>
  </si>
  <si>
    <t>C12/15-16/kissé képlékeny kavicsbeton, B 38.24:8 mm átmérőjű betonacél Meglévő alaptestre építendő kerítéslábazat</t>
  </si>
  <si>
    <t>33-091-1.1.1-1110002</t>
  </si>
  <si>
    <t>Teherhordó és kitöltő falazat, égetett agyag-kerámia termékekből, nyílásbefalazás, nyílásszűkítés vagy kisebb falpótlások, 250 mm és ennél vastagabb falban csorbázatvéséssel, nyílásbefalazás, nyílásszűkítés vagy kisebb falpótlások, Kisméretű tömör tégla</t>
  </si>
  <si>
    <t>250x120x65 mm I.o. Hf5-mc, falazó, cementes mészhabarcs</t>
  </si>
  <si>
    <t>33-012-1.2.1.2.1.1-0110672</t>
  </si>
  <si>
    <t>Előfalazatok, belsőépítészeti vagy épületgépészeti takarások készítése, pórusbeton termékekből, normál elemekből, 75 mm falvastagságban, 600×200×50 mm-es elemekkel, hagyományos falazóhabarcsba falazva (fugavastagság 10 mm) Ytong Pef-7,5 jelű, 600x200x75</t>
  </si>
  <si>
    <t>mm méretű elemekből, M 1 (Hf10-mc) falazó, cementes mészhabarcsba</t>
  </si>
  <si>
    <t>33-091-2.1.1-1110002</t>
  </si>
  <si>
    <t>Teherhordó és kitöltő falazat, égetett agyag-kerámia termékekből, tokok körülfalazása bontott nyílásban, 250 mm vastag falban, 1 tégla vastag falban Kisméretű tömör tégla 250x120x65 mm I.o. Hf5-mc, falazó, cementes mészhabarcs</t>
  </si>
  <si>
    <t>33-091-4.1.2-1110002</t>
  </si>
  <si>
    <t>Teherhordó és kitöltő falazat, égetett agyag-kerámia termékekből, meglévő falazati hiányosságok pótlása, falazat pótlása, 0,01-0,03 m3 között Kisméretű tömör tégla 250x120x65 mm I.o. Hf5-mc, falazó, cementes mészhabarcs</t>
  </si>
  <si>
    <t>33-091-6.1-1110002</t>
  </si>
  <si>
    <t>Teherhordó és kitöltő falazat, égetett agyag-kerámia termékekből, utólagos káva-hozzáfalazás bontott nyílásnál, kisméretű, tömör téglából Kisméretű tömör tégla 250x120x65 mm I.o. Hf5-mc, falazó, cementes mészhabarcs</t>
  </si>
  <si>
    <t>33-091-8.3.1-0110002</t>
  </si>
  <si>
    <t>Teherhordó és kitöltő falazat, égetett agyag-kerámia termékekből, kifalazások párkány kifalazása, két sor téglából Kisméretű tömör tégla 250x120x65 mm I.o. Hf5-mc, falazó, cementes mészhabarcs</t>
  </si>
  <si>
    <t>33-091-8.4.1-1110002</t>
  </si>
  <si>
    <t>Teherhordó és kitöltő falazat, égetett agyag-kerámia termékekből, kifalazások csorbázatok kifalazása, kisméretű téglából, 25 cm szélességig Kisméretű tömör tégla 250x120x65 mm I.o. Hf5-mc, falazó, cementes mészhabarcs</t>
  </si>
  <si>
    <t>33-091-8.4.2-1110002</t>
  </si>
  <si>
    <t>Teherhordó és kitöltő falazat, égetett agyag-kerámia termékekből, kifalazások csorbázatok kifalazása, kisméretű téglából, 25,01-30,00 cm szélesség között Kisméretű tömör tégla 250x120x65 mm I.o. Hf5-mc, falazó, cementes mészhabarcs</t>
  </si>
  <si>
    <t>33-091-8.4.3-1110002</t>
  </si>
  <si>
    <t>Teherhordó és kitöltő falazat, égetett agyag-kerámia termékekből, kifalazások csorbázatok kifalazása, kisméretű téglából, 30,01-51,00 cm szélesség között Kisméretű tömör tégla 250x120x65 mm I.o. Hf5-mc, falazó, cementes mészhabarcs</t>
  </si>
  <si>
    <t>33-091-9.1.1-1110002</t>
  </si>
  <si>
    <t>Teherhordó és kitöltő falazat, égetett agyag-kerámia termékekből, csorbázatok kifalazása, kisméretű téglából, 51 cm szélesség felett Kisméretű tömör tégla 250x120x65 mm I.o. Hf5-mc, falazó, cementes mészhabarcs</t>
  </si>
  <si>
    <t>33-091-11.4.1-1110002</t>
  </si>
  <si>
    <t>Válaszfal, égetett agyag-kerámia termékekből, erősítő pillérrel vagy erősítő pillér nélkül falazva, nyílásbefalazás, nyílásszűkítés vagy kisebb falpótlások, 12 cm vastagsággal, tömör kisméretű téglából, falazó, cementes mészhabarcsból falazva Kisméretű</t>
  </si>
  <si>
    <t>tömör tégla 250x120x65 mm I.o. Hf5-mc, falazó, cementes mészhabarcs</t>
  </si>
  <si>
    <t>33-091-12.3.1-1110002</t>
  </si>
  <si>
    <t>Válaszfal, égetett agyag-kerámia termékekből, pillérrel vagy erősítő pillér nélkül falazva, tokok körülfalazása bontott nyílásban, 12 cm vastagsággal, tömör kisméretű téglából, falazó, meszes cementhabarcsból falazva Kisméretű tömör tégla 250x120x65 mm</t>
  </si>
  <si>
    <t>I.o. Hf5-mc, falazó, cementes mészhabarcs</t>
  </si>
  <si>
    <t>33-091-21.1.1-1110112</t>
  </si>
  <si>
    <t>Boltozatok, födémáttörések helyreállítása, 0,1 m2 felületig, tégla szerkezetű födémben Kisméretű tömör tégla 250x120x65 mm I.o. Hf5-mc, falazó, cementes mészhabarcs</t>
  </si>
  <si>
    <t>35-000-2.1</t>
  </si>
  <si>
    <t>Tetőlécezés bontása bármely egyszeres hornyolt cserépfedés alatt</t>
  </si>
  <si>
    <t>35-000-4</t>
  </si>
  <si>
    <t>Tetődeszkázat bontása</t>
  </si>
  <si>
    <t>35-003-1.1-0410021</t>
  </si>
  <si>
    <t>Tetőlécezés hornyolt cserépfedés alá Fenyő tetőléc 3-6,5 m 24x48 mm</t>
  </si>
  <si>
    <t>35-004-1.2</t>
  </si>
  <si>
    <t>Deszkázás ereszdeszkázás, nádazás, bádogozás vagy ereszlemez alá</t>
  </si>
  <si>
    <t>35-004-1.3</t>
  </si>
  <si>
    <t>Deszkázás gyalult, impregnált deszkával  Perontetőn</t>
  </si>
  <si>
    <t>35-000-5.2</t>
  </si>
  <si>
    <t>Közbenső födémszerkezet bontása alsó-felső deszkázattal. F.07</t>
  </si>
  <si>
    <t>35-002-100</t>
  </si>
  <si>
    <t>Fóliaterítés és -felerősítés 10 cm-es átfedéssel Creaton UNO Tetőfólia</t>
  </si>
  <si>
    <t>35-006-6</t>
  </si>
  <si>
    <t>Padlásjárda zárlécvázzal, 75 cm szélességig</t>
  </si>
  <si>
    <t>35-011-1.1.1-0251501</t>
  </si>
  <si>
    <t>Faanyag gomba és rovarkártevő elleni megelőző védelme mázolási technológiával felhordott anyaggal PANNON-PROTECT WOLMANIT QB-1 (oldat) kül- és beltéri gyorsan kötődő vízbázisú faanyagvédő szer, színtelen és zöld</t>
  </si>
  <si>
    <t>35-080-1.1-0680041</t>
  </si>
  <si>
    <t>Födémszerkezetek átalakítása új kémények vagy szellőzők létesítése esetén, fapótlással, a födém szükség szerinti felbontásával, pórfödém vagy borított gerendafödém esetén Fűrészelt gerenda 150x200-300x300 mm 3-6.5 m I.o.</t>
  </si>
  <si>
    <t>35-080-3.2-0680900</t>
  </si>
  <si>
    <t>Kötőgerendák-, födémgerendák cseréje,  Fűrészelt gerenda 150x200-300x300 mm 3-6.5 m I.o.</t>
  </si>
  <si>
    <t>fam3</t>
  </si>
  <si>
    <t>35-080-4.1-0310001</t>
  </si>
  <si>
    <t>Szelemen, szarufa, lécezés cseréje; szelemenek, székoszlopok, váltó- és fiókgerendák Lucfenyő fűrészelt gerenda 100x100 mm-es</t>
  </si>
  <si>
    <t>35-080-4.2-0310001</t>
  </si>
  <si>
    <t>Szelemen, szarufa, lécezés cseréje; szarufák Lucfenyő fűrészelt gerenda 100x100 mm-es</t>
  </si>
  <si>
    <t>35-080-4.2-0310002</t>
  </si>
  <si>
    <t>Zárófödém  felső deszkázásának cseréje, a faanyagvédalmi szakvéleménynek megfelelően</t>
  </si>
  <si>
    <t>35-080-4.4</t>
  </si>
  <si>
    <t>Szelemen, szarufa, lécezés cseréje; tetődeszkázás</t>
  </si>
  <si>
    <t>35-080-4.5</t>
  </si>
  <si>
    <t>Fafödém felfüggesztése I vagy U acélgerendára lyukfúrással,50 cm-ként kengyelek elhelyezésével, Mh U szelvényű idomacél 160 mm födémgerenda megerősítése statikai terv alapján, a faanyagvédelmi szakvéleményben szükségesnek ítélt helyeken</t>
  </si>
  <si>
    <t>35-080-4.6</t>
  </si>
  <si>
    <t>Szerkezeti kapcsolat megerősítése, a faanyagvédelmi szakvéleményben meghatározott helyen</t>
  </si>
  <si>
    <t>35-090-2-0680041</t>
  </si>
  <si>
    <t>Tetőszerkezet átalakítása új kémény vagy szellőző létesítése esetén fapótlással Fűrészelt gerenda 150x200-300x300 mm 3-6.5 m I.o.</t>
  </si>
  <si>
    <t>36-000-1.1.1</t>
  </si>
  <si>
    <t>Vakolat leverése oldalfalról vagy mennyezetről 3,5 cm vastagságig falazó, cementes mészhabarcs</t>
  </si>
  <si>
    <t>36-000-1.3</t>
  </si>
  <si>
    <t>Vakolat leverése homlokzatról 5,5 cm vastagságig</t>
  </si>
  <si>
    <t>36-000-1.4</t>
  </si>
  <si>
    <t>Nemesvakolat eltávolítása megmaradó homlokzati  alapvakolatról (Terranova perlites hőszigetelő vakolat-1986).</t>
  </si>
  <si>
    <t>36-000-1.5</t>
  </si>
  <si>
    <t>Vakolat leverése lábazati cementvakolat 5 cm vastagságig</t>
  </si>
  <si>
    <t>36-001-2.1-0550030</t>
  </si>
  <si>
    <t>Durva oldalfalvakolat készítése, kézi felhordással, belső, vakoló cementes mészhabarccsal, tégla-, kő- vagy betonfelületen, 1 cm vastagságban Hvb4-mc, belső, vakoló cementes mészhabarccsal</t>
  </si>
  <si>
    <t>36-001-31.1.1-0550080</t>
  </si>
  <si>
    <t>Homlokzatvakolat készítése külső, vakoló trasz-mész bázisú fokozottan szulfátálló falazó és vakoló habarccsal, MC Oxal TKM HS vakolattal, 3-3,5 cm vastagságban, a nyílászárók körül lévő tükör kialakításával és a homlokzati rajzokon ábrázolt fúgamintával</t>
  </si>
  <si>
    <t>tagoltan, a gyártó technológiai utasításai- és a műszaki leírásban foglaltak szerint, a csatlakozó felületek fokozott védelmével.</t>
  </si>
  <si>
    <t>36-003-2.1.1.1.1</t>
  </si>
  <si>
    <t>Mennyezetvakolat készítése, kézi felhordással, zsákos kiszerelésű szárazhabarcsból, sima, normál mész-cement vakolat, 2 cm vastagságban LB-Knauf PRÉMIUM kézi alapvakolat</t>
  </si>
  <si>
    <t>36-003-2.1.1.1.2</t>
  </si>
  <si>
    <t>Mennyezet vakolat simítása, előkevert gyári szárazhabarcsból, 5 mm vastagságig, kézi felhordással  (a gyártó által megadott kg/m2/mm rétegvastagsággal) LB-Knauf SIMULTÁN külső, belső kvarchomokos símító</t>
  </si>
  <si>
    <t>36-008-1.1.2-0414709</t>
  </si>
  <si>
    <t xml:space="preserve">- Sarokkváderek, földszinti nyílászárók feletti ?zárókő? tagozatok készítése, a homlokzati tervek szerinti  osztásrendben, 100-120- cm kiterített szélesség között,  LB Knauf Kvádervakolatból (szálerősített alapvakolat), a gyártó előírása szerinti Kontakt </t>
  </si>
  <si>
    <t>VS cementes gúzolóval alapozott felületre, szükség szerint több rétegben felhordva, üvegháló erősítéssel. a végleges, sima felület elérésére Disamur Feinputz weis simítóvakolat , a gyártó utasításai szerint, a műleírásban foglaltaknak megfelelően.</t>
  </si>
  <si>
    <t>36-012-2.1.1.1-0414890</t>
  </si>
  <si>
    <t>Szellőző, falszárító felújító vakolat készítése, alacsony és közepes só és nedvességtartalom esetén, gépi felhordással, szárazhabarcsból, 1 cm szulfátálló. páraáteresztő vakolat MC Oxal TKM HS</t>
  </si>
  <si>
    <t>36-012-2.1.1.1-0414891</t>
  </si>
  <si>
    <t>Szellőző, falszárító felújító vakolat készítése, alacsony és közepes só és nedvességtartalom esetén, gépi felhordással, szárazhabarcsból, 1,5 cm páraáteresztő vakolat MC Oxal PGP , 1,5 cm simító vakolat MC Oxal WP, 0,2 cm simítás Disamur Feinputz weis</t>
  </si>
  <si>
    <t>36-012-2.1.1.1-0414892</t>
  </si>
  <si>
    <t>Szellőző, falszárító felújító vakolat készítése, alacsony és közepes só és nedvességtartalom esetén, gépi felhordással, szárazhabarcsból, 3 cm szulfátálló. páraáteresztő vakolat MC Oxal TKM HS, 0,3 cm simítás Disamur Feinputz weis</t>
  </si>
  <si>
    <t>36-012-7.1.1-0115079</t>
  </si>
  <si>
    <t xml:space="preserve">Külső homlokzati monolit lábazat készítése MC Oxal Excellent vakolatrendszerrel, az egyéb helyen kiírt falszigetelési munkák elvégzése után, a gyártó technológiai utasításai-, az E-29 j. részletterv- és a műszaki leírásban foglaltak szerint, a csatlakozó </t>
  </si>
  <si>
    <t>felületek fokozott védelmével. Készül  Exzellent 540, Exzellent 700  és  Exzellent 750 felhasználásával, RAL 1013 gyöngyszürke  színben</t>
  </si>
  <si>
    <t>36-090-1.1.2-0550030</t>
  </si>
  <si>
    <t>Vakolatjavítás oldalfalon, tégla-, beton-, kőfelületen vagy építőlemezen, a meglazult, sérült vakolat előzetes leverésével, hiánypótlás 5-25% között Hvb4-mc, beltéri, vakoló, cementes mészhabarcs mészpéppel</t>
  </si>
  <si>
    <t>36-090-1.2.2-0550080</t>
  </si>
  <si>
    <t>Vakolatjavítás homlokzaton, a meglazult, sérült alapvakolat vakolat előzetes leverésével, durva, sima kivitelben, hiánypótlás 5-25% között, a sérült helyeken weber. prim 706 tapadóemulzió-H köztes használatával, weber 8601 hőszigetelő alapvakolattal,</t>
  </si>
  <si>
    <t>majd a teljes felületet weber.san presto 100 simítóvakolattal egyenletessé, a homlokzatfesték fogadására alkalmassá kell tenni.</t>
  </si>
  <si>
    <t>36-090-1.3.2.1-0550030</t>
  </si>
  <si>
    <t>Vakolatjavítás mennyezeten, kettős nádazású felületen nádszövetpótlással,  a meglazult, sérült vakolat előzetes leverésével, hiánypótlás 5% alatt Hvb4-mc, belső, vakoló cementes mészhabarccsal</t>
  </si>
  <si>
    <t>36-090-1.3.3.1-0550030</t>
  </si>
  <si>
    <t>Vakolatjavítás mennyezeten, poroszsüveg-boltozaton, síkra vakolva,  a meglazult, sérült vakolat előzetes leverésével, hiánypótlás 5% alatt Hvb4-mc, beltéri, vakoló, cementes mészhabarcs mészpéppel</t>
  </si>
  <si>
    <t>36-090-3.2.2</t>
  </si>
  <si>
    <t>Homlokzati párkányhúzás- és nyílaskeretek javítása, a meglévő festékréteg eltávolításával, a meglazult, sérült vakolat leverésével, sarok és csatlakozás-összedolgozással, 31-50 cm kiterített szélességig, hiánypótlás 5-25% között, LB Knauf</t>
  </si>
  <si>
    <t>Kvádervakolatból (szálerősített alapvakolat), a gyártó előírása szerinti Kontakt VS cementes gúzolóval alapozott felületre, szükség szerint több rétegben felhordva, üvegháló erősítéssel. a végleges, sima felület elérésére Disamur Feinputz weis</t>
  </si>
  <si>
    <t>simítóvakolat , a gyártó utasításai szerint, a műleírásban foglaltaknak megfelelően.</t>
  </si>
  <si>
    <t>36-090-4.1.1</t>
  </si>
  <si>
    <t>Homlokzati nyíláskeret javítása, sarokösszedolgozással, 15 cm kiterített szélességig, hiánypótlás 5% alatt</t>
  </si>
  <si>
    <t>36-011-900</t>
  </si>
  <si>
    <t>Cementrabic készítése betonacél merevítéssel, függőleges vagy vízszintes felülettel, 4,0 cm vastagságban készül az áthidalók beépítése után, a statikai terv szerint</t>
  </si>
  <si>
    <t>37-000-1.1</t>
  </si>
  <si>
    <t>Kémények bontása, épületen belül</t>
  </si>
  <si>
    <t>37-000-1.2</t>
  </si>
  <si>
    <t>Kémények bontása, tetőn kívül, fedkővel együtt</t>
  </si>
  <si>
    <t>37-001-129</t>
  </si>
  <si>
    <t>Falazott kéménypillér- vagy szellőzőpillér, kisméretű téglából, 750 cm2 kürtő belméretig,falazó, cementes mészhabarcsba falazva, épületen belül. Kisméretű tömör tégla 250x120x65 mm nagyszilárdságú .M 1 (Hf10-mc) falazó, cementes mészhabarcs .TETŐSÍKON</t>
  </si>
  <si>
    <t>BELÜL 50 CM-IG</t>
  </si>
  <si>
    <t>37-001-130</t>
  </si>
  <si>
    <t xml:space="preserve">Falazott kéménypillér- vagy szellőzőpillér, kisméretű téglából, 750 cm2 kürtő belméretig, falazó, meszes cementhabarcsba falazva, tetőn kívül, hézagolva. Kisméretű tömör tégla 250x120x65 mm nagyszilárdságú M 5 (Hf50-cm) falazó, meszes cementhabarcs. TERV </t>
  </si>
  <si>
    <t>SZERINTI MAGASSÁGIG</t>
  </si>
  <si>
    <t>37-001-131</t>
  </si>
  <si>
    <t>Kémény- és szellőzőtartozékok, kéménytisztító vagy koromzsákajtó elhelyezése</t>
  </si>
  <si>
    <t>37-091-3.1-0110001</t>
  </si>
  <si>
    <t>Kéményfej ujjáépítése díszes kivitelben, az E-31 jelű terv szerinti, tagozatos fedkő képzésével együtt 1-2 lyukú kéménynél Kisméretű tömör tégla, 250x120x65 mm, nagyszilárdságú</t>
  </si>
  <si>
    <t>37-091-3.2-0110001</t>
  </si>
  <si>
    <t>Kéményfej ujjáépítése díszes kivitelben, az E-31 jelű terv szerinti, tagozatos fedkő képzésével együtt 3-5 lyukú kéménynél Kisméretű tömör tégla, 250x120x65 mm, nagyszilárdságú</t>
  </si>
  <si>
    <t>39-000-3.1</t>
  </si>
  <si>
    <t>Kazettás, monolit, egyedi szerkezetű álmennyezetek bontása,látszóbordás ill rejtettbordás kivitelben, tartószerkezetükkel együtt</t>
  </si>
  <si>
    <t>39-001-3.2.2-0120012</t>
  </si>
  <si>
    <t>CW fém vázszerkezetre szerelt válaszfal hőszigeteléssel, csavarfejek és illesztések glettelve (Q2), 2 x2 rtg. normál, 12,5 mm vtg. gipszkarton borítással, egyszeres, CW 75-06 mm vtg. tartóvázzal RIGIPS normál építőlemez RB 12,5 mm, ásványi szálas</t>
  </si>
  <si>
    <t>hőszigetelés</t>
  </si>
  <si>
    <t>39-001-23.1.2-0120021</t>
  </si>
  <si>
    <t>CW fém vázszerkezetre szerelt válaszfal 2 x 2 rtg. impregnált, 12,5 mm vtg. gipszkarton borítással, hőszigeteléssel, csavarfejek és illesztések glettelve (Q2), egyszeres, CW 75-06 mm vtg. tartóvázzal RIGIPS impregnált építőlemez RBI 12,5 mm, ásványi</t>
  </si>
  <si>
    <t>szálas hőszigetelés</t>
  </si>
  <si>
    <t>39-003-1.2.1.1.1-1120012</t>
  </si>
  <si>
    <t>Álmennyezet építése:  E.)-Knauf D131 önhordó monolit gipszkarton álmennyezet Knauf fix UW100 profilok közé 500 mm-enként kiosztott 2x Knauf Fix CW100 (egymásnak háttal összeforgatva) önhordó bordázatra, 1 rtg. normál 12,5 mm vtg. gipszkarton borítással</t>
  </si>
  <si>
    <t>KNAUF normál építőlemez 12,5 mm, Knauf Wandspachtel és hézagerősítő szalaggal hézagolt önhordó monolit gipszkarton álmennyezet.Az álmennyezetbe beépítendő kiegészítő profilokkal kell a tételt árazni!</t>
  </si>
  <si>
    <t>39-003-1.2.1.2.1-1120021</t>
  </si>
  <si>
    <t>KNAUF impregnált építőlemez 12,5 mm, Knauf Wandspachtel és hézagerősítő szalaggal hézagolt önhordó monolit gipszkarton álmennyezet.Az álmennyezetbe beépítendő kiegészítő profilokkal kell a tételt árazni!</t>
  </si>
  <si>
    <t>39-003-21.9.1.1-0143107</t>
  </si>
  <si>
    <t>Kiegészítő és mellékmunkák, szerelő (revíziós) nyílás beépítése, fém kivitelben, gipszkarton álmennyezetben  (horganyzott vagy porszórt felülettel) KNAUF revíziós nyílás A13 lappal 600x600 mm, Előirányzat!</t>
  </si>
  <si>
    <t>39-003-1.2.1.2.1-1120022</t>
  </si>
  <si>
    <t>Álmennyezet építése:  F.)- Fa lécvázra szerelt 1 rtg gipszkarton álmennyezet a zárófödém aljára szerelt ScandiBoard tűzvédő lemez aljára rögzítveA mennyezet alsó síkjára szerelt tűzgátló lemez alá, 5/3 cm-es keresztmetszetű lécvázra szerelt, egy réteg</t>
  </si>
  <si>
    <t>Knauf A13 normál gipszkarton építőlemez borítással szerelt, Knauf Wandspachtel és hézagerősítő szalaggal hézagolt önhordó monolit gipszkarton álmennyezet. Rögzítése megfelelő méretű, önmetsző facsavarral történik, a tűzvédő lemez gyártója által előírt</t>
  </si>
  <si>
    <t>minőségben és sűrűséggel, mely kiosztásba a magát a ScandiBoard lemezt rögzítő csavarokat is be kell számítani.</t>
  </si>
  <si>
    <t>39-003-1.2.1.2.1-1120023</t>
  </si>
  <si>
    <t>Álmennyezet építése:  F.)- Fa lécvázra szerelt 1 rtg gipszkarton álmennyezet a zárófödém aljára szerelt ScandiBoard tűzvédő lemez aljára rögzítveA mennyezet alsó síkjára szerelt tűzgátló lemez alá, 5/3 cm-es keresztmetszetű lécvázra szerelt,  egy réteg</t>
  </si>
  <si>
    <t>Knauf A13 impregnált kivitelű gipszkarton építőlemez borítással szerelt, Knauf Wandspachtel és hézagerősítő szalaggal hézagolt önhordó monolit gipszkarton álmennyezet. Rögzítése megfelelő méretű, önmetsző facsavarral történik, a tűzvédő lemez gyártója</t>
  </si>
  <si>
    <t>által előírt minőségben és sűrűséggel, mely kiosztásba a magát a ScandiBoard lemezt rögzítő csavarokat is be kell számítani.</t>
  </si>
  <si>
    <t>39-005-3.2.1</t>
  </si>
  <si>
    <t>Falburkolat készítése állítható kengyellel CD 60/27 profillal, 90 cm-es CD bordatávolsággal, bordák között kitöltő szigeteléssel, 2 rétegű gipszkarton borítással, kengyel távolság 3-6 cm között KNAUF imregnált gipszkarton borítással.</t>
  </si>
  <si>
    <t>39-005-7.1.1-0120012</t>
  </si>
  <si>
    <t>Biztonsági válaszfal készítése, szimpla 100 mm-es profilvázzal, 2x2 réteg gipszkartonnal és 1 réteghorganyzott acéllemezzel, üveggyapot kitöltő szigeteléssel, áttörésgátlás=10 perc, horganyzott acéllemez 1,5 mm vtg. 2x2 rtg. RIGIPS RB 12,5; szerkezeti</t>
  </si>
  <si>
    <t>vastagság 150 mm, kitöltő szigetelés 5 cm vtg. Isover Akusto; Th=0,65 óra</t>
  </si>
  <si>
    <t>39-001-4.1.2-0120901</t>
  </si>
  <si>
    <t>UA fém vázszerkezet szerelt válaszfalba elhelyezésre kerülő nyílászárók fogadószerkezeteként, UA 75-20 mm vtg. tartóprofil, L rögzítőkkel szerelve. Készül az alaprajzokon jelölt helyekre, a Rigips rendszerelőírásoknak megfelelően.</t>
  </si>
  <si>
    <t>39-004-3.2.1.1-0215900</t>
  </si>
  <si>
    <t>Álmennyezet építése:  A.)- Párhuzamos T24-es kazettás álmennyezet Bandraszteres kazettás álmennyezet építése AMF I rendszerének megfelelően, gipszkarton keretmezővel, hosszoldalon rejtettbordás élkiképzésű ásványi lapokkal, 24mm talpszélességű acél T</t>
  </si>
  <si>
    <t>tartószerkezettel, az álmennyezeti terveknek és részletrajzoknak megfelelően, a műleírásban rögzített anyagok és szerkezeti elemek felhasználásávalAMF Ventatec Performance tartószerkezetAMF Thermatex Acoustic 300x1800/1500/1200x19 mm, AW/SK betételemAz</t>
  </si>
  <si>
    <t>álmennyezetbe beépítendő kiegészítő profilokkal kell a tételt árazni!</t>
  </si>
  <si>
    <t>39-004-3.2.1.1-0215901</t>
  </si>
  <si>
    <t>Álmennyezet építése:  B.)- Önhordó kazettás álmennyezet Önhordó, függesztés nélüli kazettás álmennyezet építése AMF F rendszerének megfelelően, gipszkarton keretmezővel, hosszoldalon rejtettbordás élkiképzésű ásványi lapokkal, 24mm talpszélességű acél T</t>
  </si>
  <si>
    <t>tartószerkezettel, az álmennyezeti terveknek és részletrajzoknak megfelelően, a műleírásban rögzített anyagok és szerkezeti elemek felhasználásávalAMF Ventatec Performance tartószerkezetAMF Thermatex Acoustic 300x1500x19 mm, AW/SK betételemAz</t>
  </si>
  <si>
    <t>39-004-3.2.1.1-0215902</t>
  </si>
  <si>
    <t>Álmennyezet építése:  C.)- Önhordó kazettás álmennyezet Önhordó, függesztés nélüli kazettás álmennyezet építése AMF F rendszerének megfelelően, gipszkarton keretmezővel, 300x változó- a helyiség szélességének megfelelő - hosszúságú, hosszoldalon rejtett</t>
  </si>
  <si>
    <t>élkiképzésű ásványi lapokkal, 24mm talpszélességű acél T tartószerkezettel, az álmennyezeti terveknek és részletrajzoknak megfelelően, a műleírásban rögzített anyagok és szerkezeti elemek felhasználásávalAMF Ventatec Performance tartószerkezetAMF</t>
  </si>
  <si>
    <t>Thermatex Acoustic 300x1500x19 mm, AW/SK betételemAz álmennyezetbe beépítendő kiegészítő profilokkal kell a tételt árazni!</t>
  </si>
  <si>
    <t>39-004-3.2.1.1-0215903</t>
  </si>
  <si>
    <t>Álmennyezet építése:  D.)- Látszóbordás kazettás álmennyezet  építése AMF C  SK rendszerének megfelelően, 600x600 mm-es raszterben, SK 24 élkiképzésű, ásványi lapokkal, 24mm talpszélességű acél tartószerkezettel, az álmennnyezeti terveknek és</t>
  </si>
  <si>
    <t>részletrajzoknak megfelelően, a műleírásban rögzített anyagok és szerkezeti elemek felhasználásávalAMF Ventatec Performance tartószerkezetAMF Thermatex Acoustic 600x600x19 mm, AW/SK betételemA keretmező árát a gipszkarton álmennyezeteknél kell</t>
  </si>
  <si>
    <t>kalkulálni! Az álmennyezetbe beépítendő kiegészítő profilokkal kell a tételt árazni!</t>
  </si>
  <si>
    <t>39-004-3.2.1.1-0215904</t>
  </si>
  <si>
    <t xml:space="preserve">Álmennyezet építése:  D.)- Látszóbordás kazettás álmennyezet  építése AMF C  SK rendszerének megfelelően, 600x600 mm-es raszterben, SK 24 élkiképzésű, a vizes helyiségekben impregnált kivitelű ásványi lapokkal, 24mm talpszélességű acél tartószerkezettel, </t>
  </si>
  <si>
    <t>az álmennnyezeti terveknek és részletrajzoknak megfelelően, a műleírásban rögzített anyagok és szerkezeti elemek felhasználásávalAMF Ventatec Performance tartószerkezetAMF Thermatex Acoustic 600x600x19 mm, AW/SK betételemAz álmennyezetbe beépítendő</t>
  </si>
  <si>
    <t>kiegészítő profilokkal kell a tételt árazni!</t>
  </si>
  <si>
    <t>39-013-1.1.2.3</t>
  </si>
  <si>
    <t>FireFree ScandiBoard 850 kálcium-szilikát borítás, impregnálószerrel kezelve, megfelelő méretű, önmetsző facsavarral a deszkaborításhoz rögzítve, v: 25 mm</t>
  </si>
  <si>
    <t>41-000-4</t>
  </si>
  <si>
    <t>Cserépfedés bontása (bármely rendszerű)</t>
  </si>
  <si>
    <t>41-003-21.1.3-0116365</t>
  </si>
  <si>
    <t>Egyszeres fedés húzott, hornyolt tetőcserepekkel, rögzítés nélkül, 36-40° tetőhajlásszög között CREATON Hortobágy szegmensvágású  alapcserép engóbozott rézvörös. Ennél a tételnél kell árazni a tetőfedéshez szükséges tartozékokat ( öntapadó szegélyt,</t>
  </si>
  <si>
    <t>cseppentő lemezt, fésüs ereszszellőző elemet, szellőző szalagot, vápaelemeket is)</t>
  </si>
  <si>
    <t>41-003-29.3-0116406</t>
  </si>
  <si>
    <t>Egyszeres húzott, hornyolt  tetőcserép fedésnél, taréjgerinc készítése kúpcseréppel, kúpcseréprögzítővel,gerincszellőző-szalaggal, fésűs gerincelemmel vagy kúpalátéttel CREATON kerámia hódfarkú/hornyolt/Hargita kúpcserép BZ rézvörös engóbozott</t>
  </si>
  <si>
    <t>41-003-29.11-0116406</t>
  </si>
  <si>
    <t>Egyszeres húzott, hornyolt  tetőcserép fedésnél, élgerinc készítése kúpcseréppel, kúpcseréprögzítővel,gerincszellőző-szalaggal, fésűs gerincelemmel vagy kúpalátéttel CREATON kerámia hódfarkú/hornyolt/Hargita kúpcserép BZ, rézvörös engóbozott</t>
  </si>
  <si>
    <t>41-003-29.12-0116711</t>
  </si>
  <si>
    <t>Egyszeres húzott, hornyolt  tetőcserép fedésnél, élgerincnél kezdő gerinccserép vagy taréjgerincnél kezdő gerincelem elhelyezése CREATON kerámia kezdőkúp kagylóformájú, minden termékhez, rézvörös engóbozott</t>
  </si>
  <si>
    <t>41-003-29.21-0116367</t>
  </si>
  <si>
    <t>Egyszeres húzott, hornyolt  tetőcserép fedésnél, szellőzőcserép elhelyezése CREATON Róna szegmensvágású  szellőző alapcserép, szellőző keresztmetszet 10 cm2 rézvörös engóbozott</t>
  </si>
  <si>
    <t>41-003-29.32-0116437</t>
  </si>
  <si>
    <t>Egyszeres húzott, hornyolt  tetőcserép fedésnél, csatornaszellőző egység elhelyezése CREATON kerámia antennakivezető cserép NW 60, gumicsatlakozóval és EPDM mandzsettával, rézvörös engóbozott</t>
  </si>
  <si>
    <t>41-003-29.32-0116440</t>
  </si>
  <si>
    <t>Egyszeres húzott, hornyolt  tetőcserép fedésnél, antennakivezető vagy csatornaszellőző egység elhelyezése CREATON Gázkémény-átvezetés, NW 125 (rézvörös engóbozott)</t>
  </si>
  <si>
    <t>41-003-29.33-0116503</t>
  </si>
  <si>
    <t>Egyszeres húzott, hornyolt  tetőcserép fedésnél, tetőkibúvó ablak elhelyezése Velux VLT  tetőkibuvó ablak 55 x 65 cm , az E-32 sz. nyílászáró konszignáció szerinti minőségben, jele: A-12</t>
  </si>
  <si>
    <t>41-003-29.13-0116701</t>
  </si>
  <si>
    <t>Egyszeres húzott, hornyolt  tetőcserép fedésnél, élgerinc és taréjgerinc csatlakozásnál 3 tengelyű elosztókúp elhelyezése CREATON elosztókúp, 3 tengelyű rézvörös engóbozott</t>
  </si>
  <si>
    <t>41-003-29.31-0194019</t>
  </si>
  <si>
    <t>Egyszeres húzott, hornyolt  tetőcserép fedésnél, hófogó- és biztonsági rendszer kiegészítők elhelyezése tetőfelületen Creaton Hófogórács 150cm-es, Creaton alumínium hófogórács tartóval Alumínium alapelemekre szerelve Creaton Hortobágy íves vágású,</t>
  </si>
  <si>
    <t>bordázott, sajtolt cseréphez, rézvörös engóbozott, kompletten szerelve</t>
  </si>
  <si>
    <t>41-011-3.1.5</t>
  </si>
  <si>
    <t>Tetőjárda elhelyezése gerinccel párhuzamos szerelési iránynál, beton- és kerámiacserépfedésnél Creaton Alumínium járórács 46 x 25 cm - vörös engóbozott</t>
  </si>
  <si>
    <t>41-090-9</t>
  </si>
  <si>
    <t>Ideiglenes ponyvatakarás</t>
  </si>
  <si>
    <t>42-000-2.1</t>
  </si>
  <si>
    <t>Lapburkolatok bontása, padlóburkolat bármely méretű kőagyag, mozaik vagy tört mozaik (NOVA) lapból</t>
  </si>
  <si>
    <t>42-000-2.2</t>
  </si>
  <si>
    <t>Lapburkolatok bontása, fal-, pillér- és oszlopburkolat, bármely méretű mozaik, kőagyag és csempe</t>
  </si>
  <si>
    <t>42-000-2.3</t>
  </si>
  <si>
    <t>Lapburkolatok bontása, lábazatburkolat 0,50 m magasságig,  egyenes egysoros vagy lépcsős kivitelben, 10x10 - 20x20 cm-es lapméretig</t>
  </si>
  <si>
    <t>42-000-3.1.1</t>
  </si>
  <si>
    <t>Fa-, hézagmentes műanyag- és szőnyegburkolatok bontása, fapadló burkolatok, vakpadló párnafával</t>
  </si>
  <si>
    <t>42-000-3.2.1</t>
  </si>
  <si>
    <t>Fa-, hézagmentes műanyag- és szőnyegburkolatok bontása, csaphornyos vagy mozaikparketta, 22 mm vastag vakpadlóra szegezve</t>
  </si>
  <si>
    <t>42-000-3.4</t>
  </si>
  <si>
    <t>Fa-, hézagmentes műanyag- és szőnyegburkolatok bontása, gumilemez vagy PVC burkolat tekercsből, lapokból vagy lépcsőn betétként</t>
  </si>
  <si>
    <t>42-000-3.5</t>
  </si>
  <si>
    <t>Fa-, hézagmentes műanyag- és szőnyegburkolatok bontása, PVC falszegély</t>
  </si>
  <si>
    <t>42-000-3.6</t>
  </si>
  <si>
    <t>Fa-, hézagmentes műanyag- és szőnyegburkolatok bontása, keményfa lábazati deszka vagy falvédő deszka, 25 cm szélességig</t>
  </si>
  <si>
    <t>42-000-3.7</t>
  </si>
  <si>
    <t>Fa-, hézagmentes műanyag- és szőnyegburkolatok bontása, lambéria, fal-, mennyezetburkolat</t>
  </si>
  <si>
    <t>42-000-4.2.1</t>
  </si>
  <si>
    <t>Műkő burkolatok bontása, műkő fal-, pillér- és oszlopburkolat, helyszínen felhordott 2 cm kiegyenlítő beton, 3 cm vastag műkő</t>
  </si>
  <si>
    <t>42-000-4.4</t>
  </si>
  <si>
    <t>Műkő burkolatok bontása, műkő lépcsőburkolat, helyszínen felhordott, 45 cm kiterített szélességig</t>
  </si>
  <si>
    <t>42-000-4.6</t>
  </si>
  <si>
    <t>Műkő burkolatok bontása, műkő kerítésfedkő bontása</t>
  </si>
  <si>
    <t>42-000-5.1.1</t>
  </si>
  <si>
    <t>Kőlap burkolatok bontása, padlóburkolat kemény mészkőből, márványból, 3-6 cm vastagság között</t>
  </si>
  <si>
    <t>42-000-5.2.1</t>
  </si>
  <si>
    <t>Kőlap burkolatok bontása, fal-, oszlop- és pillérburkolatok, 5-10 cm vastagságig, 0,25 m2 lapméretig, ragasztva</t>
  </si>
  <si>
    <t>62-001-3.1</t>
  </si>
  <si>
    <t>Kiskő, keramit és téglaburkolat bontása, ágyazattal együtt</t>
  </si>
  <si>
    <t>42-000-5.2.2</t>
  </si>
  <si>
    <t>Kőlap burkolatok bontása, fal-, oszlop- és pillérburkolatok, 5-10 cm vastagságig, 0,25 m2 lapméretig, szerelve, tartószerkezetével együtt</t>
  </si>
  <si>
    <t>42-011-2.1.1.4.1-0313032</t>
  </si>
  <si>
    <t>Padlóburkolat hordozószerkezetének felületelőkészítése beltérben, beton alapfelületen önterülő felületkiegyenlítés készítése 3 mm átlagos rétegvastagságban  LB Knauf NivoPlus 3-15 önterülő aljzatkiegyenlítő</t>
  </si>
  <si>
    <t>42-011-2.1.1.4.1-0313033</t>
  </si>
  <si>
    <t>Padlóburkolat hordozószerkezetének felületelőkészítése beltérben, beton alapfelületen önterülő felületkiegyenlítés készítése 5 mm átlagos rétegvastagságban  Mapei ADESITAL Aljzatkiegyenlítő önterülő aljzatkiegyenlítő</t>
  </si>
  <si>
    <t>42-012-1.1.1.1.1.2-0313021</t>
  </si>
  <si>
    <t>Fal-, pillér-, oszlopburkolat készítése beltérben, tégla, beton, vakolt alapfelületen, mázas kerámiával, kötésben vagy hálósan, 3-5 mm vtg. ragasztóba rakva, 2 mm fugaszélességgel, Zalakerámia ZBR 2 ? CARNEVAL  matt fehér, 15*15 cm  lapmérettel MAPEI</t>
  </si>
  <si>
    <t>Keraflex easy, rendszerben (szigetelőmandzsettákkal.dilatációs szalagokkal) cementkötésű ragasztóhabarcs, szürke, Keracolor FF Flex fugázó, fehér, - MAPEI Mapesil AC 100 fehér</t>
  </si>
  <si>
    <t>42-012-1.1.1.3.1.1.1-0313149</t>
  </si>
  <si>
    <t>Fal-, pillér-, oszlopburkolat készítése beltérben, tégla, beton, vakolt alapfelületen, gres, vagy kőporcelán lapokkal, kötésben vagy hálósan, 3-5 mm vtg. ragasztóba rakva, 3 mm fugaszélességgel, Granitogres - Casalgrande padana  marte palissandro 60/30</t>
  </si>
  <si>
    <t>cm-es,  és- Granitogres  Casalgrande padana,marte bronzetto 60/15 cm  lapmérettel MAPEI Keraflex easy,  cementkötésű ragasztóhabarcs, szürke, Keracolor FF Flex fugázó ? 132 bézs színű</t>
  </si>
  <si>
    <t>42-022-1.1.1.2.1.1-0313020</t>
  </si>
  <si>
    <t>Padlóburkolat készítése, beltérben, tégla, beton, vakolt alapfelületen, gres, kőporcelán lappal, kötésben vagy hálósan, 3-5 mm vtg. ragasztóba rakva, 3 mm fugaszélességgel, Granitogres - Casalgrande padana, marte bronzetto 60/30 cm lapmérettel</t>
  </si>
  <si>
    <t>padlófűtésnél MAPEI Keraquick S1-, egyebütt  MAPEI Keraflex easy, cementkötésű ragasztóhabarcs, szürke, MAPEI Keracolor FF flex - 135,aranypor színű fugázó</t>
  </si>
  <si>
    <t>42-022-2.1.2.1.1-0313020</t>
  </si>
  <si>
    <t>Lábazatburkolat készítése, beltérben, gres, kőporcelán lappal, egyenes, egysoros kivitelben, 3-5 mm ragasztóba rakva, 1-10 mm fugaszélességgel, 10 cm magasságig, 20x20 - 40×40 cm közötti lapmérettel MAPEI Keraflex Easy C2E cementkötésű ragasztóhabarcs,</t>
  </si>
  <si>
    <t>szürke, Kerapoxy IEG epoxigyanta fugázó, cementszürke</t>
  </si>
  <si>
    <t>42-022-2.1.2.1.1-0313021</t>
  </si>
  <si>
    <t xml:space="preserve">Lábazatburkolat készítése, beltérben, mészkő vagy márványlappal, egyenes, egysoros kivitelben, 3-5 mm ragasztóba rakva, 2-20 mm fugaszélességgel, 10 cm magasságig, 20x20 - 40×40 cm közötti lapmérettel MAPEI Keraflex Easy C2E cementkötésű ragasztóhabarcs, </t>
  </si>
  <si>
    <t>szürke, Keracolor GG fugázóhabarcs, fehér</t>
  </si>
  <si>
    <t>42-022-2.1.2.1.1-0313022</t>
  </si>
  <si>
    <t>Lábazatburkolat készítése, beltérben, gres, kőporcelán lappal, lépcsős kivitelben, ragasztva, 3-5 mm ragasztóba rakva, 1-10 mm fugaszélességgel, 20 cm magasságig, 20x20 - 40×40 cm közötti lapmérettel A lépcső csatlakozásánál 15 cm magas, kísérő greslap</t>
  </si>
  <si>
    <t>lábazati burkolattal (félbevágott Zalakerámia TAA31B05 ? GRESLINE ? 30x30 cm fagyálló mázatlan gres). MAPEI Keraflex Easy C2E cementkötésű ragasztóhabarcs, szürke, Kerapoxy IEG epoxigyanta fugázó, cementszürke</t>
  </si>
  <si>
    <t>42-042-6.1.2.1-0311142</t>
  </si>
  <si>
    <t>Kisegítő- és részmunkák, parketta csiszolása és lakkozása, nagy igénybevételre, oldószeres lakkal MUREXIN Univerzális alapozó LM és PU lakkhoz + MUREXIN PU 2K lakk, selyemmatt</t>
  </si>
  <si>
    <t>42-090-3.2.2.2</t>
  </si>
  <si>
    <t>Lapburkolat javítása; Fal- és pillérburkolat javítása 0,10-2,00 m2-ig terjedő felületen kivéséssel, pótlással, 15x15 cm-es csempelap, előirányzatként.</t>
  </si>
  <si>
    <t>42-022-1.1.1.2.1.1-0313016</t>
  </si>
  <si>
    <t xml:space="preserve">Padlóburkolat készítése, beltérben, kiegyenlített aljzatra Süttői Gazdabányából származó világosszürkés homokszórt mészkőlappal, 3 cm vastagságban, soros rakással, 4-15 mm vtg. ragasztóba rakva, 2 mm fugaszélességgel, 20x20 - 40x40 cm közötti lapmérettel </t>
  </si>
  <si>
    <t>MAPEI Keraflex maxi S1 cementkötésű ragasztóhabarcs, szürke, Keracolor FF flex-132 bézs fugázóhabarcs, lerakás után újracsiszolva. Készül az E-22 terv szerinti kiosztással készítendő, burkolati gyártmányterv alapján, a műleírásban foglaltak szerint,</t>
  </si>
  <si>
    <t>mészkőlábazattal együtt.</t>
  </si>
  <si>
    <t>42-022-1.1.1.2.1.1-0313017</t>
  </si>
  <si>
    <t>Taktilis vezetősáv készítése, beltérben, kiegyenlített aljzatra burkolatmintázat szerint Süttői Gazdabányából származó világosszürkés és  haraszti bányából származó barnás  homokszórt mészkőlappal, 3(+0,5) cm vastagságban, soros rakással, 4-15 mm vtg.</t>
  </si>
  <si>
    <t>fm</t>
  </si>
  <si>
    <t>ragasztóba rakva, 2 mm fugaszélességgel,  40 cm széles vágott lapokkal, egyenes, vízszintes bordás, 3-5mm pozitív mintázattal, MAPEI Keraflex maxi S1 cementkötésű ragasztóhabarcs, szürke, Keracolor FF flex-132 bézs fugázóhabarcs, lerakás után</t>
  </si>
  <si>
    <t>újracsiszolva. Készül az E-22 terv szerinti kiosztással készítendő, burkolati gyártmányterv alapján, a műleírásban foglaltak szerint</t>
  </si>
  <si>
    <t>42-022-1.1.1.2.1.1-0313018</t>
  </si>
  <si>
    <t>Padlóburkolat készítése, beltérben, kiegyenlített aljzatra haraszti bányából származó barnás homokszórt mészkőlappal, 3 cm vastagságban, soros rakással, 4-15 mm vtg. ragasztóba rakva, 2 mm fugaszélességgel, 20x20 - 40x40 cm közötti lapmérettel MAPEI</t>
  </si>
  <si>
    <t>Keraflex maxi S1 cementkötésű ragasztóhabarcs, szürke, Keracolor FF flex-133 homokszínű fugázóhabarcs, lerakás után újracsiszolva. Készül az E-22 terv szerinti kiosztással készítendő, burkolati gyártmányterv alapján, a műleírásban foglaltak szerint</t>
  </si>
  <si>
    <t>42-022-1.1.1.2.1.1-0313019</t>
  </si>
  <si>
    <t>Taktilis vezetősáv készítése, kültérben, kiegyenlített aljzatra Süttői Gazdabányai mészkőbőlvágott mészkőlappal, 6 cm vastagságban, soros rakással, 4-15 mm vtg. ragasztóba rakva, 2 mm fugaszélességgel,  40*40 cm széles vágott lapokkal, félgömb</t>
  </si>
  <si>
    <t>jelzőgombokkal MAPEI Keraflex maxi S1 cementkötésű ragasztóhabarcs, szürke, Keracolor FF flex-132 bézs fugázóhabarcs, lerakás után újracsiszolva. Készül az E-22 terv szerinti kiosztással készítendő, burkolati gyártmányterv alapján, a műleírásban</t>
  </si>
  <si>
    <t>foglaltak szerint.</t>
  </si>
  <si>
    <t xml:space="preserve">Padlóburkolat készítése, beltérben, tégla, beton, vakolt alapfelületen, gres, kőporcelán lappal, kötésben vagy hálósan, 3-5 mm vtg. ragasztóba rakva, 3 mm fugaszélességgel, Zalakerámia TAA31B05 ? GRESLINE ? 30x30 cm fagyálló mázatlan gres, MAPEI Keraflex </t>
  </si>
  <si>
    <t>easy, (szigetelőmandzsettákkal.dilatációs szalagokkal) cementkötésű ragasztóhabarcs, szürke, MAPEI Keracolor FF flex - 133,homokszínű színű fugázó</t>
  </si>
  <si>
    <t>42-042-11.3-0312001</t>
  </si>
  <si>
    <t>PVC burkolat fektetése kiegyenlített aljzatra, homogén PVC-lemezből (ragasztó anyag külön tételben kiírva) Forbo Eternal Original - 66142 dust smaragd homogén PVC burkolat, PUR felületnemesítés, 2 mm vtg., 2 m x 23 m, 26 szín</t>
  </si>
  <si>
    <t>42-042-11.9-0313034</t>
  </si>
  <si>
    <t>PVC burkolat fektetése kiegyenlített aljzatra, ajánlott ragasztó PVC burkolat fektetéséhez (a ragasztás ideje a burkolási tételeknél szerepel) MAPEI Ultrabond ECO 380 diszperziós ragasztó, gyors és erős kezdeti tapadással</t>
  </si>
  <si>
    <t>42-042-25.2.1-0310483</t>
  </si>
  <si>
    <t>Vezetőképes és antisztatikus burkolatok fektetése kiegyenlített aljzatra, vezetőképes, PVC-burkolat (ragasztó anyag külön tételben kiírva) Forbo ESD Colorex - EC 250213 sahara vezetőképes ragasztóval, beágyazott vezetőszállal vezetőképes homogén PVC</t>
  </si>
  <si>
    <t>burkolat, 2,0 mm vtg.</t>
  </si>
  <si>
    <t>42-042-25.2.9.1-0311102</t>
  </si>
  <si>
    <t>Vezetőképes és antisztatikus burkolatok fektetése kiegyenlített aljzatra, vezetőképes, ajánlott ragasztó vezetőképes burkolat fektetéséhez (a ragasztás ideje a burkolási tételeknél szerepel) PVC-burkolat MAPEI ADESILEX V4 vezetőképes ragasztó</t>
  </si>
  <si>
    <t>42-042-31.1.2</t>
  </si>
  <si>
    <t>Lábazat kialakítása, PVC-burkolatból, saját anyagából felhajtva,  PVC-profilba bújtatva</t>
  </si>
  <si>
    <t>Padlóburkolat készítése, kültérben, kiegyenlített aljzatra Süttői Gazdabányából származó világosszürkés homokszórt mészkőlappal  30-40 cm széles soros lapokból 6 cm vastagságban, valamint  Süttői Haraszti mészkőből, a  terveken szereplő egyedi</t>
  </si>
  <si>
    <t xml:space="preserve">lapmérettel, 6 cm vtg lapokból, homokszórt felülettel, a padlóburkolatba illesztett taktilis vezető sávval, mely  Süttői Gazdabányai mészkőből 30 cm széles 6 cm vtg lapokból készül, vágott felülettel, félgömb jelzőgombokkal 4-15 mm vtg. ragasztóba rakva, </t>
  </si>
  <si>
    <t xml:space="preserve">5 mm fugaszélességgel,  MAPEI Keraflex maxi S1 cementkötésű ragasztóhabarcs, szürke, Keracolor FF flex-132 bézs fugázóhabarcs, lerakás után újracsiszolva. Készül az E-22 terv szerinti kiosztással készítendő, burkolati gyártmányterv alapján, a műleírásban </t>
  </si>
  <si>
    <t>42-022-1.1.1.2.1.1-3130310</t>
  </si>
  <si>
    <t>Taktilis vezetősáv készítése, kültérben, kiegyenlített aljzatra Süttői Gazdabányából származó világosszürkés homokszórt mészkőlappal, 6 (+0,5) cm vastagságban, soros rakással, 4-15 mm vtg. ragasztóba rakva, 2 mm fugaszélességgel,  40 cm széles vágott</t>
  </si>
  <si>
    <t>lapokkal, egyenes, vízszintes bordás, 3-5mm pozitív mintázattal, MAPEI Keraflex maxi S1 cementkötésű ragasztóhabarcs, szürke, Keracolor FF flex-132 bézs fugázóhabarcs, lerakás után újracsiszolva. Készül az E-22 terv szerinti kiosztással készítendő,</t>
  </si>
  <si>
    <t>burkolati gyártmányterv alapján, a műleírásban foglaltak szerint</t>
  </si>
  <si>
    <t>42-012-1.1.1.3.1.1.2</t>
  </si>
  <si>
    <t>Fal-, pillér-, oszlopburkolat készítése beltérben, tégla, beton, vakolt alapfelületen, mészkő vagy márványlappal, a közösségi területeken kőlábazataként,  a Süttő haraszti bányából származó, barnás mészkőlapokkal, az E-2 alaprajzon jelölt falakon, az</t>
  </si>
  <si>
    <t>E-23 burkolatterv szerinti kiosztással. 100 cm magas, felül tagozattal lezárt ragasztott mészkó lábazat, 3-5 mm vtg. ragasztóba rakva, 2 mm fugaszélességgel, MAPEI Keraflex S1 cementkötésű ragasztóhabarcs, szürke, Keracolor FF flex - 133 homok színű</t>
  </si>
  <si>
    <t>fugázóhabarcs</t>
  </si>
  <si>
    <t>42-022-1.1.1.2.1.1-0313030</t>
  </si>
  <si>
    <t xml:space="preserve">Padlóburkolat készítése, kültérben, hőterhelt felületen, a keleti oldaltető alatti, lépcsővel kiemelt bejárati előtérre, gres lappal, kötésben vagy hálósan, 3-5 mm vtg. ragasztóba rakva, 3 mm fugaszélességgel, Zalakerámia ?ZRG 613 NAXOS sbeige? - 30x60x1 </t>
  </si>
  <si>
    <t>cm fagyálló  lappal MAPEI Keraflex easy, (szigetelőmandzsettákkal.dilatációs szalagokkal), Keracolor FF flex ? 134 selyem színű fugázó</t>
  </si>
  <si>
    <t>42-090-12.2</t>
  </si>
  <si>
    <t>Terazzo padlóburkolat javítása a felületi hiányosságok színazonos márványzuzalékos műkőfeltöltésével, csiszolással és fényezéssel. Készül a két lépcsőház pihenőin.</t>
  </si>
  <si>
    <t>62-003-512</t>
  </si>
  <si>
    <t xml:space="preserve">Térburkolat készítése rendszerkövekből 6 cm-es vastagsággal, 10x10x6 - 40x40x6 cm közötti méretekben SEMMELROCK Citytop 10x20x6 cm, szürke az E-30 terven ábrázolt kiosztással, valamint az épület főbejárata előtti ?öböl? azon részén, amelyet nem foglal el </t>
  </si>
  <si>
    <t>a felvezető rámpa és az előlépcső.(lásd E-22 terven).</t>
  </si>
  <si>
    <t>62-003-513</t>
  </si>
  <si>
    <t>Térburkolat készítése mosott felületű (színezett) rendszerkövekből, 6 cm-es vastagsággal SEMMELROCK Pastella 20x30x6, 20x20x6 és 20x10x6 cm-es elemekből az E-30 burkolat terven szereplő %-os arányú elosztással soronként, fövenybarna.</t>
  </si>
  <si>
    <t>62-003-520</t>
  </si>
  <si>
    <t>Vakvezetőkő sáv készítése, 40 cm szélességben, homokágyazatra fektetve, 20x20x6 cm;  Párizs vezetőkő kocka,  sávos, sárga. Készül az E-30 terv szerinti kiosztással.</t>
  </si>
  <si>
    <t>62-003-600</t>
  </si>
  <si>
    <t>Térburkolathoz fagyálló, teherhordó alap készítése, 20 cm vastagságban Nyers homokos kavics, NHK 0/125 Q-T</t>
  </si>
  <si>
    <t>62-002-213</t>
  </si>
  <si>
    <t>Egyéb használatos szegélykövek, útszegélyek készítése, alapárok kiemelése nélkül, betonhézagolással, 100 cm hosszú elemekből SEMMELROCK kerti szegély 100x20x5 cm, szürke</t>
  </si>
  <si>
    <t>62-003-601</t>
  </si>
  <si>
    <t>Térkőburkolat szükség szerinti bontása és helyreállítása a meglévő anyaggal, az épület homlokzatfelújítási munkáival összehangolt ütemezéssel.</t>
  </si>
  <si>
    <t>61-003-210</t>
  </si>
  <si>
    <t>Telepen kevert hidraulikus vagy vegyes kötőanyagú stabilizált réteg készítése,  2,00 m-nél nagyobb szélességben, CKt-4 jelű, cement kötőanyagú homokos kavics</t>
  </si>
  <si>
    <t>43-000-1</t>
  </si>
  <si>
    <t>Függőereszcsatorna bontása, 50 cm kiterített szélességig</t>
  </si>
  <si>
    <t>43-000-2</t>
  </si>
  <si>
    <t>Fekvőeresz vagy párkányba süllyesztett csatornák bontása, 100 cm kiterített szélességig</t>
  </si>
  <si>
    <t>43-000-5</t>
  </si>
  <si>
    <t>Lefolyó csatorna bontása 50 cm kiterített szélességig</t>
  </si>
  <si>
    <t>43-000-7</t>
  </si>
  <si>
    <t>Szegélyek, párkány könyöklő bontása, 100 cm kiterített szélességig</t>
  </si>
  <si>
    <t>43-000-8</t>
  </si>
  <si>
    <t>Falfedések egy vagy két vízorros, hajlatbádog bontása,100 cm kiterített szélességig</t>
  </si>
  <si>
    <t>43-000-10</t>
  </si>
  <si>
    <t>Hófogórács bontása 15 kg/m tömegig</t>
  </si>
  <si>
    <t>43-000-11</t>
  </si>
  <si>
    <t>Tetőkibúvó ajtó vagy tetőablak bontása</t>
  </si>
  <si>
    <t>43-000-13.1</t>
  </si>
  <si>
    <t>Fémlemezfedés bontása, egyszerű, sima korcolt</t>
  </si>
  <si>
    <t>43-001-1.1.2.1-0148176</t>
  </si>
  <si>
    <t>Fémlemez fedés egyszerű korcolt kivitelben, mínősített ötvözött horganylemezből RHEINZINK prePATINA graphite-grey felületű QUALITY ZINC minőségű táblalemez 1000x2000 mm, 0,70 mm vtg, Cikkszám: 36507011</t>
  </si>
  <si>
    <t>43-001-1.1.3.1-0148176</t>
  </si>
  <si>
    <t>Fémlemez fedés álló szögkorc vagy kettőskorc rendszerben, mínősített ötvözött horganylemezből RHEINZINK prePATINA graphite-grey felületű QUALITY ZINC minőségű táblalemez 1000x2000 mm, 0,70 mm vtg, Cikkszám: 36507011 ereszpárkány tagozatos borítása</t>
  </si>
  <si>
    <t>43-002-11.1-0148317</t>
  </si>
  <si>
    <t>Lefolyócső szerelése kör keresztmetszettel, bármilyen kiterített szélességgel, minősített ötvözött horganylemezből RHEINZINK prePATINA bright rolled felületű QUALITY ZINC minőségű körszelvényű lefolyócső, 0,65 mm vtg, 100 mm, Cikkszám: 1121662</t>
  </si>
  <si>
    <t>43-002-3.1-0147503</t>
  </si>
  <si>
    <t>Függőereszcsatorna szerelése, félkörszelvényű, bármilyen kiterített szélességben, minősített ötvözött horganylemezből VM ZINC NATÚR 33-as 3 m-es függőereszcsatorna, Ref:14-0010-33-70-30</t>
  </si>
  <si>
    <t>43-002-32.1.3-0148308</t>
  </si>
  <si>
    <t>Fekvőereszcsatorna szerelése félkör kialakítású minősített ötvözött horganylemezből, bevonatos ötvözött alumíniumlemezből, véglezárás, összefolyó, mozgóképes kapcsolatok beépítésével, 70-80 cm kiterített szélességben RHEINZINK prePATINA bright rolled</t>
  </si>
  <si>
    <t>felületű QUALITY ZINC minőségű fekvő ereszcsatorna, 0,80 mm vtg, 800 mm, Cikkszám: 1112597</t>
  </si>
  <si>
    <t>43-002-42.1.1-0148076</t>
  </si>
  <si>
    <t xml:space="preserve">Csatornarendszer kiegészítők, vízgyűjtő üst szerelése építményen kivül, felerősítéssel, körszelvényű kifolyással, a lefolyócső bekötésével, minősített ötvözött horganylemez-ereszcsatorna rendszerben RHEINZINK prePATINA graphite-grey felületű QUALITY ZINC </t>
  </si>
  <si>
    <t>minőségű (előpatinásított) vízgyűjtő üst, NÁ 80 mm, Cikkszám: 35132722</t>
  </si>
  <si>
    <t>43-003-4.1.1.1-0993103</t>
  </si>
  <si>
    <t>Ereszszegély szerelése keményhéjalású tetőhöz, minősített ötvözött horganylemezből, 40 cm kiterített szélességig RHEINZINK QUALITY ZINC minőségű titáncink lemezből szegély 0,65 mm vtg., kiterített szélesség: 0-50, prePATINA bright rolled felületű</t>
  </si>
  <si>
    <t>43-003-4.1.1.1-0993104</t>
  </si>
  <si>
    <t>Falszegély szerelése keményhéjalású tetőhöz, minősített ötvözött horganylemezből, 33 cm kiterített szélességig RHEINZINK QUALITY ZINC minőségű titáncink lemezből szegély 0,65 mm vtg., kiterített szélesség: 201-250, prePATINA bright rolled felületű</t>
  </si>
  <si>
    <t>43-003-5.1.1.1-0993105</t>
  </si>
  <si>
    <t>Kéményszegély szerelése keményhéjalású tetőhöz, minősített ötvözött horganylemezből, 33 cm kiterített szélességig RHEINZINK QUALITY ZINC minőségű titáncink lemezből szegély 0,65 mm vtg., kiterített szélesség: 201-250, prePATINA bright rolled felületű</t>
  </si>
  <si>
    <t>43-003-7.1.1.1-0993109</t>
  </si>
  <si>
    <t>Hajlatbádogozás korcolt kivitelben, kiselemes vagy táblás tetőfedő rendszerhez, egyenes kivitelben, minősített ötvözött horganylemezből, 50-65 cm kiterített szélességben RHEINZINK QUALITY ZINC minőségű titáncink lemezből szegély 0,65 mm vtg., kiterített</t>
  </si>
  <si>
    <t>szélesség: 451-500, prePATINA bright rolled felületű</t>
  </si>
  <si>
    <t>43-003-8.1.1-0993103</t>
  </si>
  <si>
    <t>Ablak- vagy szemöldökpárkány minősített ötvözött horganylemezből, 50 cm kiterített szélességig RHEINZINK QUALITY ZINC minőségű titáncink lemezből szegély 0,65 mm vtg., kiterített szélesség: 151-200, prePATINA bright rolled felületű</t>
  </si>
  <si>
    <t>43-003-9.1.1-0993103</t>
  </si>
  <si>
    <t>Választópárkány fedése, bármilyen kiterített szélességgel, minősített ötvözött horganylemezből, 65 cm kiterített szélességig RHEINZINK QUALITY ZINC minőségű titáncink lemezből szegély 0,65 mm vtg., kiterített szélesség: 151-200, prePATINA bright rolled</t>
  </si>
  <si>
    <t>felületű</t>
  </si>
  <si>
    <t>43-004-1.1-0143521</t>
  </si>
  <si>
    <t>Tetőkibúvó szerelése keményhéjalású tetőn Tetőkibúvó, 0,55 mm HA, 60 x 60 cm</t>
  </si>
  <si>
    <t>43-004-7-0148881</t>
  </si>
  <si>
    <t>Hófogó, hófogóelem szerelése RHEINZINK-REES rendszerű hófogó állókorcos fedéshez, Csz: 1399951</t>
  </si>
  <si>
    <t>46-004-7-0148896</t>
  </si>
  <si>
    <t>Hófogó, hófogóelem szerelése RHEINZINK-REES hófogó heveder magasító elem, alumínium, Csz: 1399931</t>
  </si>
  <si>
    <t>46-004-7-0148897</t>
  </si>
  <si>
    <t>Átm. 32/2 mm méretű alumínium hófogócső RHEINZINK hófogó hevederekhez, műanyag toldóelemekkel</t>
  </si>
  <si>
    <t>43-090-900</t>
  </si>
  <si>
    <t>Bádogos kontycsúcsdísz az  E-38 terv- és műleírás szerinti anyagból és felületképzéssel, jele: F-01</t>
  </si>
  <si>
    <t>43-090-901</t>
  </si>
  <si>
    <t>Bádogos kontycsúcsdísz az E-38 terv- és műleírás szerinti anyagból és felületképzéssel, jele: F-02</t>
  </si>
  <si>
    <t>43-090-902</t>
  </si>
  <si>
    <t>Bádogos vízgyüjtő üst az E-38 terv- és műleírás szerinti anyagból és felületképzéssel, jele: F-03</t>
  </si>
  <si>
    <t>44-000-1.2</t>
  </si>
  <si>
    <t>Fa nyílászáró szerkezetek bontása,  ajtó, ablak vagy kapu, 2,01-4,00 m2 között</t>
  </si>
  <si>
    <t>44-001-2.2.1-0120900</t>
  </si>
  <si>
    <t>Fa kültéri nyílászárók elhelyezése, hőszigetelt fokozott légzárású bejárati ajtó, előre kihagyott falnyílásba, utólagos elhelyezéssel (szerelvényezve, finom beállítással), fix ajtószárnyak, felülvilágító fix ablak. Anyaga: I. osztályú tölgyfa, szín:</t>
  </si>
  <si>
    <t>kívül RAL 6020, belül: RAL 9016. Üvegezés: 2 x 3 mm vastag ragasztott biztonságiüveg külső rétegben MABISZ A1 minősítésű külső üveg, üvegtörés-érzékelővel ellátva, belső: Ug=1,05W/m2K, 3Low-E/6Ar/3Low-E. Felületképzés: külső oldalon:UV- és időjárásálló</t>
  </si>
  <si>
    <t>REMMERS gyártmányú festék színtelen alap, két fedő és színfestés, matt felülettel, RAL 6020, belső oldalon: REMMERS gyártmányú festék színtelen alap, két fedő és színfestés, matt felülettel, RAL 9016.  Zár:kulcsos kilincses korhű réz biztonsági</t>
  </si>
  <si>
    <t>zárbetéttel, egyedi, Grundmann, modell 900 Alt Wien (réz),  DIN EN 1906 szabvány szerinti 3. használati osztályba sorolt, kilincscím, egyedi, korhű réz forgópántok. Készül az A-01 terv szerint. Névleges méret: 240*335 cm.</t>
  </si>
  <si>
    <t>44-002-1.2.1.2-0000001</t>
  </si>
  <si>
    <t>Fa kültéri nyílászárók,kétrétegű gerébtokos ablak elhelyezése, falazással egyidejűleg vagy kihagyott nyílásba, (szerelvényezéssel, illesztéssel),kávás falba, I. osztályú borovi fenyő, kívül RAL 6020, belül: RAL 9016, üvegezés:2 x 3 mm vastag ragasztott</t>
  </si>
  <si>
    <t>biztonságiüveg külső rétegben, MABISZ A1 minősítésű külső üveg, üvegtörés-érzékelővel ellátva, belső üvegezés: Ug=1,05W/m2K, 3Low-E/6Ar/3Low-E, könyöklő:I. osztályú fenyő, tölgylazúros bevonat. Külső felületképzés: UV- és időjárásálló REMMERS gyártmányú</t>
  </si>
  <si>
    <t>festék színtelen alap, két fedő és színfestés, matt felülettel, RAL 6020, belső felületképzés: REMMERS gyártmányú festék színtelen alap, két fedő és színfestés, matt felülettel, RAL 9016. Vasalatok: rúdzár a meglévő rúdzár alapján újragyártandó; kilincs</t>
  </si>
  <si>
    <t>és cím: Grundmann, modell 900 Alt Wien (réz),  DIN EN 1906 szabvány szerinti 3. használati osztályba sorolt; vasalatok: egyedi, új réz forgópántok. Készül az A-02  terv szerint, káva belméret: 125*235 cm</t>
  </si>
  <si>
    <t>44-002-1.2.1.2-0000002</t>
  </si>
  <si>
    <t>és cím: Grundmann, modell 900 Alt Wien (réz),  DIN EN 1906 szabvány szerinti 3. használati osztályba sorolt; vasalatok: egyedi, új réz forgópántok. Készül az A-03  terv szerint, káva belméret: 100*202 cm</t>
  </si>
  <si>
    <t>44-002-1.2.1.2-0000003</t>
  </si>
  <si>
    <t>és cím: Grundmann, modell 900 Alt Wien (réz),  DIN EN 1906 szabvány szerinti 3. használati osztályba sorolt; vasalatok: egyedi, új réz forgópántok. Készül az A-04  terv szerint, káva belméret: 105*200 cm</t>
  </si>
  <si>
    <t>44-002-1.2.1.2-0000004</t>
  </si>
  <si>
    <t>és cím: Grundmann, modell 900 Alt Wien (réz),  DIN EN 1906 szabvány szerinti 3. használati osztályba sorolt; vasalatok: egyedi, új réz forgópántok. Készül az A-05  terv szerint, káva belméret: 100*200 cm</t>
  </si>
  <si>
    <t>44-002-1.2.1.2-0000005</t>
  </si>
  <si>
    <t>és cím: Grundmann, modell 900 Alt Wien (réz),  DIN EN 1906 szabvány szerinti 3. használati osztályba sorolt; vasalatok: egyedi, új réz forgópántok. Készül az A-06  terv szerint, káva belméret: 100*235 cm</t>
  </si>
  <si>
    <t>44-002-1.2.1.2-0000006</t>
  </si>
  <si>
    <t>és cím: Grundmann, modell 900 Alt Wien (réz),  DIN EN 1906 szabvány szerinti 3. használati osztályba sorolt; vasalatok: egyedi, új réz forgópántok. Készül az A-07  terv szerint, káva belméret: 125*200 cm</t>
  </si>
  <si>
    <t>44-002-1.2.1.2-0000007</t>
  </si>
  <si>
    <t>és cím: Grundmann, modell 900 Alt Wien (réz),  DIN EN 1906 szabvány szerinti 3. használati osztályba sorolt; vasalatok: egyedi, új réz forgópántok. Készül az A-08  terv szerint, káva belméret: 113*200 cm</t>
  </si>
  <si>
    <t>44-002-1.2.1.2-0000008</t>
  </si>
  <si>
    <t>és cím: Grundmann, modell 900 Alt Wien (réz),  DIN EN 1906 szabvány szerinti 3. használati osztályba sorolt; vasalatok: egyedi, új réz forgópántok. Készül az A-09  terv szerint, káva külméret: 107*185 cm</t>
  </si>
  <si>
    <t>44-002-1.2.1.2-0000009</t>
  </si>
  <si>
    <t>és cím: Grundmann, modell 900 Alt Wien (réz),  DIN EN 1906 szabvány szerinti 3. használati osztályba sorolt; vasalatok: egyedi, új réz forgópántok. Készül az A-10  terv szerint, káva belméret: 107*185 cm</t>
  </si>
  <si>
    <t>44-007-1.1.9.1.1-0145065</t>
  </si>
  <si>
    <t xml:space="preserve">Fa tetőtéri ablak, válogatott fenyőből, rétegragasztott tokkal, szárnnyal, tetőkibúvó, alumínium szárnnyal, lakatlan padlásterekbe,  20° és 65° közötti tetőhajlásszögű tetőbe, burkolókerettel egybeépítve, felfelé nyíló, 3 állásban rögzíthető szárnnyal, </t>
  </si>
  <si>
    <t>alumínium külső borítással, több lakréteggel felületkezelve, hőszigetelő üveg,1 m2 alatt VELUX , vagy azzal egyenértékű tetőkibúvórendszer. Névleges mérete: 55x65 cm., szín RAL 7026</t>
  </si>
  <si>
    <t>44-001-2.2.1-0120901</t>
  </si>
  <si>
    <t>Fa kültéri nyílászárók elhelyezése, hőszigetelt fokozott légzárású bejárati ajtó, előre kihagyott falnyílásba, utólagos elhelyezéssel (szerelvényezve, finom beállítással), középen felnyíló ajtószárnyak, felülvilágító fix ablak. Anyaga: I. osztályú</t>
  </si>
  <si>
    <t xml:space="preserve">tölgyfa, szín: kívül RAL 6020, belül: RAL 9016. Üvegezés: 2 x 3 mm vastag ragasztott biztonságiüveg külső rétegben MABISZ A1 minősítésű külső üveg, üvegtörés-érzékelővel ellátva, belső: Ug=1,05W/m2K, 3Low-E/6Ar/3Low-E. Felületképzés: külső oldalon:UV- és </t>
  </si>
  <si>
    <t>időjárásálló REMMERS gyártmányú festék színtelen alap, két fedő és színfestés, matt felülettel, RAL 6020, belső oldalon: REMMERS gyártmányú festék színtelen alap, két fedő és színfestés, matt felülettel, RAL 9016. Tölgyfa küszöb, réz burkolattal.</t>
  </si>
  <si>
    <t>Zár:kulcsos kilincses korhű réz biztonsági zárbetéttel, egyedi, Grundmann, modell 900 Alt Wien (réz),  DIN EN 1906 szabvány szerinti 3. használati osztályba sorolt, kilincscím, egyedi, korhű réz forgópántok, automata nyitó szerkezet. Készül az J-01</t>
  </si>
  <si>
    <t>terv szerint. Névleges méret: 240*335 cm.</t>
  </si>
  <si>
    <t>44-001-2.2.1-0120902</t>
  </si>
  <si>
    <t>Zár:kulcsos kilincses korhű réz biztonsági zárbetéttel, egyedi, Grundmann, modell 900 Alt Wien (réz),  DIN EN 1906 szabvány szerinti 3. használati osztályba sorolt, kilincscím, egyedi, korhű réz forgópántok, automata nyitó szerkezet. Készül az J-02</t>
  </si>
  <si>
    <t>terv szerint. Névleges méret: 155*335 cm.</t>
  </si>
  <si>
    <t>44-001-2.2.1-0120903</t>
  </si>
  <si>
    <t>Zár:kulcsos kilincses korhű réz biztonsági zárbetéttel, egyedi, Grundmann, modell 900 Alt Wien (réz),  DIN EN 1906 szabvány szerinti 3. használati osztályba sorolt, kilincscím, egyedi, korhű réz forgópántok, automata nyitó szerkezet. Készül az J-03</t>
  </si>
  <si>
    <t>terv szerint. Névleges méret: 165*300 cm.</t>
  </si>
  <si>
    <t>44-001-2.2.1-0120904</t>
  </si>
  <si>
    <t>Zár:kulcsos kilincses korhű réz biztonsági zárbetéttel, egyedi, Grundmann, modell 900 Alt Wien (réz),  DIN EN 1906 szabvány szerinti 3. használati osztályba sorolt, kilincscím, egyedi, korhű réz forgópántok, automata nyitó szerkezet. Készül az J-04</t>
  </si>
  <si>
    <t>44-001-2.2.1-0120907</t>
  </si>
  <si>
    <t>Zár:kulcsos kilincses korhű réz biztonsági zárbetéttel, egyedi, Grundmann, modell 900 Alt Wien (réz),  DIN EN 1906 szabvány szerinti 3. használati osztályba sorolt, kilincscím, egyedi, korhű réz forgópántok, automata nyitó szerkezet. Készül az J-05</t>
  </si>
  <si>
    <t>terv szerint. Névleges méret: 96*300 cm.</t>
  </si>
  <si>
    <t>44-001-2.2.1-0120905</t>
  </si>
  <si>
    <t>Fa kültéri nyílászárók elhelyezése, hőszigetelt fokozott légzárású bejárati ajtó, egyedi pallótokkal, előre kihagyott falnyílásba, utólagos elhelyezéssel (szerelvényezve, finom beállítással), középen felnyíló ajtószárnyak, felülvilágító fix ablak.</t>
  </si>
  <si>
    <t>Anyaga: I. osztályú tölgyfa, szín: kívül RAL 6020, belül: RAL 9016. Üvegezés: 2 x 3 mm vastag ragasztott biztonságiüveg külső rétegben MABISZ A1 minősítésű külső üveg, üvegtörés-érzékelővel ellátva, belső: Ug=1,05W/m2K, 3Low-E/6Ar/3Low-E. Felületképzés:</t>
  </si>
  <si>
    <t xml:space="preserve">külső oldalon:UV- és időjárásálló REMMERS gyártmányú festék színtelen alap, két fedő és színfestés, matt felülettel, RAL 6020, belső oldalon: REMMERS gyártmányú festék színtelen alap, két fedő és színfestés, matt felülettel, RAL 9016. Tölgyfa küszöb, réz </t>
  </si>
  <si>
    <t>burkolattal. Zár:kulcsos kilincses korhű réz biztonsági zárbetéttel, egyedi, Grundmann, modell 900 Alt Wien (réz),  DIN EN 1906 szabvány szerinti 3. használati osztályba sorolt, kilincscím, egyedi, korhű réz forgópántok, automata nyitó szerkezet.</t>
  </si>
  <si>
    <t>Készül az J-06 terv szerint. Névleges méret: 155*300 cm.</t>
  </si>
  <si>
    <t>44-001-2.2.1-0120906</t>
  </si>
  <si>
    <t>Készül az J-07 terv szerint. Névleges méret: 155*335 cm.</t>
  </si>
  <si>
    <t>45-001-4.1.1.1-0131890</t>
  </si>
  <si>
    <t>Komplett beltéri acél ajtók elhelyezése, BB zárral,  küszöb nélkül, 2 klt ajtópánttal (V0020+V8100), Grundmann, modell 2354 E-SAT (rozsdamentes acél szatén) lekerekített címmel ,  DIN EN 1906 szabvány szerinti 4. használati osztályba sorolt,egyszárnyú</t>
  </si>
  <si>
    <t>kivitelben, 1,5 mm vtg. horganyzott acéllemezből készült saroktok gyártmány szerint, Rolla vagy azzal egyenértékű. Lap 40 mm vastag, 3 oldalon vastag falcolt, alapozott acél ajtólap. Felületképzés:mázolt felületű acél ajtólap, RAL 9016 törtfehér -</t>
  </si>
  <si>
    <t>porszórt felületű ajtótok, Ral 7040 szürke. Névleges méret:100 / 200cm, J-08 terv szerinti nyitásiránnyal és kivitelben..</t>
  </si>
  <si>
    <t>45-001-4.1.1.1-0131903</t>
  </si>
  <si>
    <t>Komplett beltéri acél ajtók elhelyezése, BB zárral, normál küszöbbel, 2 klt ajtópánttal (V0020+V8100), Grundmann, modell 2354 E-SAT (rozsdamentes acél szatén) lekerekített címmel ,  DIN EN 1906 szabvány szerinti 4. használati osztályba sorolt,egyszárnyú</t>
  </si>
  <si>
    <t>kivitelben, 1,5 mm vtg. horganyzott acéllemezből készült tok gyártmány szerint, Rolla vagy azzal egyenértékű. Lap 40 mm vastag, karcálló, parázsálló, magas kopásálló, ütésálló, vízálló, fényálló, folttaszító HPL felületű tömör faforgács ajtólapszerkezet</t>
  </si>
  <si>
    <t>keményfa élképzéssel. Felületképzés:RAL 9016 törtfehér - porszórt felületű ajtótok, Ral 9016 törtfehér Pascal HPL ajtólap. Névleges méret: 90 / 210 cm, B-3 terv szerinti nyitásirányokkal és kivitelben..</t>
  </si>
  <si>
    <t>45-001-4.1.1.1-0131908</t>
  </si>
  <si>
    <t>keményfa élképzéssel. Felületképzés:RAL 9016 törtfehér - porszórt felületű ajtótok, Ral 9016 törtfehér Pascal HPL ajtólap. Névleges méret:87,5 / 212,5 cm, B-8 terv szerinti nyitásirányokkal és kivitelben..</t>
  </si>
  <si>
    <t>45-001-4.1.1.1-0131909</t>
  </si>
  <si>
    <t>keményfa élképzéssel. Felületképzés:RAL 9016 törtfehér - porszórt felületű ajtótok, Ral 9016 törtfehér Pascal HPL ajtólap. Névleges méret:112,5 / 212,5 cm, B-9 terv szerinti nyitásirányokkal és kivitelben..</t>
  </si>
  <si>
    <t>45-001-4.1.1.1-0131910</t>
  </si>
  <si>
    <t>keményfa élképzéssel. Felületképzés:RAL 9016 törtfehér - porszórt felületű ajtótok, Ral 9016 törtfehér Pascal HPL ajtólap. Névleges méret:87,5 / 212,5 cm, B-10 terv szerinti nyitásirányokkal és kivitelben..</t>
  </si>
  <si>
    <t>45-001-4.1.1.1-0131911</t>
  </si>
  <si>
    <t>keményfa élképzéssel. Felületképzés:RAL 9016 törtfehér - porszórt felületű ajtótok, Ral 9016 törtfehér Pascal HPL ajtólap. Névleges méret:62,5 / 212,5 cm, B-11 terv szerinti nyitásirányokkal és kivitelben..</t>
  </si>
  <si>
    <t>45-001-4.1.1.1-0131912</t>
  </si>
  <si>
    <t>keményfa élképzéssel. Felületképzés:RAL 9016 törtfehér - porszórt felületű ajtótok, Ral 9016 törtfehér Pascal HPL ajtólap. Névleges méret:100 / 212,5 cm, B-12 terv szerinti nyitásirányokkal és kivitelben..</t>
  </si>
  <si>
    <t>keményfa élképzéssel. Felületképzés:RAL 9016 törtfehér - porszórt felületű ajtótok, Ral 9016 törtfehér Pascal HPL ajtólap. Névleges méret:100 / 212,5 cm, B-12* terv szerinti nyitásirányokkal és kivitelben..</t>
  </si>
  <si>
    <t>45-001-4.1.1.1-0131913</t>
  </si>
  <si>
    <t>Komplett beltéri acél ajtók elhelyezése, BB zárral, küszöb nélkül, 2 klt ajtópánttal (V0020+V8100), Grundmann, modell 2354 E-SAT (rozsdamentes acél szatén) lekerekített címmel ,  DIN EN 1906 szabvány szerinti 4. használati osztályba sorolt,egyszárnyú</t>
  </si>
  <si>
    <t>keményfa élképzéssel. Felületképzés:RAL 9016 törtfehér - porszórt felületű ajtótok, Ral 9016 törtfehér Pascal HPL ajtólap. Névleges méret:75 / 212,5 cm, B-13 terv szerinti nyitásirányokkal és kivitelben..</t>
  </si>
  <si>
    <t>keményfa élképzéssel. Felületképzés:RAL 9016 törtfehér - porszórt felületű ajtótok, Ral 9016 törtfehér Pascal HPL ajtólap. Névleges méret:75 / 212,5 cm, B-13* terv szerinti nyitásirányokkal és kivitelben..</t>
  </si>
  <si>
    <t>45-001-4.1.2.1-1319147</t>
  </si>
  <si>
    <t xml:space="preserve">Komplett beltéri acél ajtók elhelyezése, BB zárral,  normál küszöbbel, 2 klt ajtópánttal (V0020+V8100), Grundmann, modell 2354 E-SAT (rozsdamentes acél szatén) lekerekített címmel ,  DIN EN 1906 szabvány szerinti 4. használati osztályba sorolt,kétszárnyú </t>
  </si>
  <si>
    <t>keményfa élképzéssel. Felületképzés:RAL 9016 törtfehér - porszórt felületű ajtótok, Ral 9016 törtfehér Pascal HPL ajtólap. Névleges méret:150 / 212,5 cm, B-14 terv szerinti nyitásirányokkal és kivitelben..</t>
  </si>
  <si>
    <t>45-001-4.1.2.1-0131916</t>
  </si>
  <si>
    <t>keményfa élképzéssel. Felületképzés:RAL 9016 törtfehér - porszórt felületű ajtótok, Ral 9016 törtfehér Pascal HPL ajtólap. Névleges méret:85 / 212,5 cm, B-16 terv szerinti nyitásirányokkal és kivitelben..</t>
  </si>
  <si>
    <t>45-001-31.1.1.1.3-0134920</t>
  </si>
  <si>
    <t xml:space="preserve">Tűzgátló ajtóelem beépítése, sarok-, gipszkarton-, falazós-, blokktokkal, tömítőprofillal, tűzgátló kilincsgarnitúrával, önzáródó kivitelben, biztonsági csapokkal, porszórt alapozással, (RAL9002) egyszárnyú kivitelben, 90 perces tűzgátlási értékkel (T90) </t>
  </si>
  <si>
    <t>Hörmann T90 D1 tűzgátló ajtóelem acéltokkal, fekete kilinccsel, névleges méret: 1000 x 2125 mm, mázolt felületű acél ajtólap, RAL 9016 törtfehér - porszórt felületű ajtótok, Ral 7040 szürke, B-20 szerint</t>
  </si>
  <si>
    <t>45-001-4.1.2.1-0131921</t>
  </si>
  <si>
    <t>keményfa élképzéssel. Felületképzés:RAL 9016 törtfehér - porszórt felületű ajtótok, Ral 9016 törtfehér Pascal HPL ajtólap. Névleges méret:150 / 270 cm, B-21 terv szerinti nyitásirányokkal és kivitelben..</t>
  </si>
  <si>
    <t>45-001-4.1.1.1-0131922</t>
  </si>
  <si>
    <t>keményfa élképzéssel. Felületképzés:RAL 9016 törtfehér - porszórt felületű ajtótok, Ral 9016 törtfehér Pascal HPL ajtólap. Névleges méret:90 / 210 cm, B-22 terv szerinti nyitásirányokkal és kivitelben..</t>
  </si>
  <si>
    <t>45-002-2.4-0131900</t>
  </si>
  <si>
    <t>Fix nyitási módú egyedi méretű felülvilágító a perontetőbe építve. Alkalmazott típus aluminium (pl. Schuco FW 50+), egyszinű porszórt aluminium RAL 7042. Üvegezése: NB2201 Titán-dioxid bevonat üvegre vízlepergető külső bevonattal ellátott 6+6 mm</t>
  </si>
  <si>
    <t>ragasztott biztonsagi uveg (MABISZ 2032-10/2002) A0 P1A  méret: 1810x2400 mm</t>
  </si>
  <si>
    <t>45-004-7-0000900</t>
  </si>
  <si>
    <t>Egyedi méretű szennyfogó szőnyegM-Floor-Mitwell 27 mm magas, AN27 tip. gyári alu kerettel, Q1 minőség, L-08 szerint. Névleges méret: 232/120 cm, belső térben</t>
  </si>
  <si>
    <t>45-004-7-0000901</t>
  </si>
  <si>
    <t>Egyedi méretű szennyfogó szőnyegM-Floor-Mitwell 27 mm magas, AN27 tip. gyári alu kerettel, Q1 minőség, L-08 szerint. Névleges méret: 173/120 cm, külső térben</t>
  </si>
  <si>
    <t>45-004-7-0000902</t>
  </si>
  <si>
    <t>Egyedi méretű szennyfogó szőnyegM-Floor-Mitwell 27 mm magas, AN27 tip. gyári alu kerettel, Q1 minőség, L-08 szerint. Névleges méret: 155/60 cm, belső térben</t>
  </si>
  <si>
    <t>45-004-7-0000903</t>
  </si>
  <si>
    <t>Egyedi méretű szennyfogó szőnyegM-Floor-Mitwell 27 mm magas, AN27 tip. gyári alu kerettel, Q1 minőség, L-08 szerint. Névleges méret: 125/60 cm, külső térben</t>
  </si>
  <si>
    <t>45-004-7-0000939</t>
  </si>
  <si>
    <t>Egyedi acél szerkezetű zászlótartó elhelyezése . Felületképzés: tüzihorganyzott acél , RAL 8019, 1 rtg alap + 2 réteg selyemfényű fedő mázolás. Névleges méret: 9/26 cm. L-09 szerint.</t>
  </si>
  <si>
    <t>45-004-12.1-0000931</t>
  </si>
  <si>
    <t xml:space="preserve">Egyedi kovácsolt vasszerkezet kerítésrács elhelyezése, oszlopok közé, rögzítő vasalattal. Főbb elemei: 120 mm O gyűrű 12*12 mm kovácsolt vas, 12*12 mm kovácsolt vas pálcák, 2*3 mm kovácsolt laposvasak, pálcadísz dísz 40*67 mm, 12*12 mm négyzetes lyukkal, </t>
  </si>
  <si>
    <t>oszlopdísz gömb: üres golyó kovácsolt vas. Felületkezelés: 1 rtg alap + 2 réteg selyemfényű fedő mázolás; RAL 8019 barna. Névleges méret: 684/125 cm. L-01 szerint.</t>
  </si>
  <si>
    <t>45-004-12.1-0000932</t>
  </si>
  <si>
    <t>oszlopdísz gömb: üres golyó kovácsolt vas. Felületkezelés: 1 rtg alap + 2 réteg selyemfényű fedő mázolás; RAL 8019 barna. Névleges méret: 645/125 cm. L-02 szerint.</t>
  </si>
  <si>
    <t>45-004-12.1-0000933</t>
  </si>
  <si>
    <t>oszlopdísz gömb: üres golyó kovácsolt vas. Felületkezelés: 1 rtg alap + 2 réteg selyemfényű fedő mázolás; RAL 8019 barna. Névleges méret: 725/125 cm. L-03 szerint.</t>
  </si>
  <si>
    <t>45-004-12.1-0000934</t>
  </si>
  <si>
    <t>oszlopdísz gömb: üres golyó kovácsolt vas. Felületkezelés: 1 rtg alap + 2 réteg selyemfényű fedő mázolás; RAL 8019 barna. Névleges méret: 627/125 cm. L-04 szerint.</t>
  </si>
  <si>
    <t>45-004-12.1-0000948</t>
  </si>
  <si>
    <t>oszlopdísz gömb: üres golyó kovácsolt vas. Felületkezelés: 1 rtg alap + 2 réteg selyemfényű fedő mázolás; RAL 8019 barna. Névleges méret: 275/125 cm. L-18 szerint.</t>
  </si>
  <si>
    <t>45-004-12.1-0000935</t>
  </si>
  <si>
    <t>Egyedi kovácsolt vasszerkezetű kétszárnyú, középen felnyíló kapu elhelyezése, oszlopok közé, rögzítő vasalattal. Felületkezelés : 1 rtg alap + 2 réteg selyemfényű fedő mázolás, RAL 1024 okkersárga. Névleges méret: 195/199 cm. L-05 szerint.</t>
  </si>
  <si>
    <t>45-004-12.1-0000936</t>
  </si>
  <si>
    <t>Egyedi kovácsolt vasszerkezetű táblás kerítésmező elhelyezése, oszlopok közé, rögzítő vasalattal. Felületkezelés : 1 rtg alap + 2 réteg selyemfényű fedő mázolás, RAL 1024 okkersárga. Névleges méret: 176-188/145 cm. L-06 szerint.</t>
  </si>
  <si>
    <t>45-004-12.1-0000937</t>
  </si>
  <si>
    <t>Egyedi kovácsolt vasszerkezetű, egyszárnyú tolókapus kerítésmező elhelyezése, rögzítő vasalattal. Felületkezelés : 1 rtg alap + 2 réteg selyemfényű fedő mázolás, RAL 8019. Névleges méret: 212/212 cm. L-07 szerint.</t>
  </si>
  <si>
    <t>45-004-12.1-0000943</t>
  </si>
  <si>
    <t>Állványcső elhelyezése, rögzítő vasalattal. Tüzihorganyzott acélból,  felületkezelés : 1 rtg alap + 2 réteg selyemfényű fedő mázolás, RAL 8019. Névleges méret: d=110 mm,  hossza: 110 cm.  L-13 szerint.</t>
  </si>
  <si>
    <t>45-004-2.6-0613091</t>
  </si>
  <si>
    <t>Kertépítő elemek elhelyezése előregyártott elemekből, kerékpártámasz rögzítővasalattal, tüzihorganyzott acél konstrukció,  1 rtg alap+2 rtg  fedőmázolás RAL 8019 , névleges méret: 103,5/128 cm. L-16 szerint.</t>
  </si>
  <si>
    <t>45-004-6-0180556</t>
  </si>
  <si>
    <t>Ipari lépcsőfokrács elhelyezése előlépcsőbe építve, rögzítővasalattal a tömbkőbe intergrálva, tüzihorganyzott acélból, RAL 8019 színben. L-17 szerint, névleges méret: 70/17+70/8,5 cm, jele: T10-1 és T10-2</t>
  </si>
  <si>
    <t>45-004-6-0180557</t>
  </si>
  <si>
    <t>Ipari lépcsőfokrács elhelyezése előlépcsőbe építve, rögzítővasalattal a tömbkőbe intergrálva, tüzihorganyzott acélból, RAL 8019 színben. L-17 szerint, névleges méret: 70/17 cm, jele: T11</t>
  </si>
  <si>
    <t>45-005-1.2-0000900</t>
  </si>
  <si>
    <t>Perforált, fonatos vagy zsalus szellőző elhelyezése, 0,11-0,50 m2 nagyság között. Pince ablak 01, UV- és időjárásálló festékkel mázolva. Névleges méret: 50/80 cm, A-13 szerint.</t>
  </si>
  <si>
    <t>45-005-1.2-0000902</t>
  </si>
  <si>
    <t>Perforált, fonatos vagy zsalus szellőző elhelyezése, 0,11-0,50 m2 nagyság között. Pince ablak 03, UV- és időjárásálló festékkel mázolva. Névleges méret: 60/80 cm, A-15 szerint.</t>
  </si>
  <si>
    <t>45-090-8.2.3-0230030</t>
  </si>
  <si>
    <t>Meglévő lépcsőkorlát felújítása,  belső orsótéri húzott kovácsoltvas korlát komplett felújítása, a hiányzó elemek pótlásával,  a meglévő elemek felújításával,  felújítás utáni felületkezeléssel együtt (ET-R027 részletterv szerint)</t>
  </si>
  <si>
    <t>45-011-1.1.2.3-0000001</t>
  </si>
  <si>
    <t>Beltéri információs tábla, piktogram elhelyezése, 2*5 mm vtg PVC lemez, előfúrás után dűbelezett-ragasztott, rejtett rögítéssel,  20x20 cm méretben (A táblák részletes kialakítása: ET-R033 részletterv szerint) P2 jelű tábla</t>
  </si>
  <si>
    <t>45-011-1.1.2.3-0000002</t>
  </si>
  <si>
    <t>Beltéri információs tábla, piktogram elhelyezése, 2*5 mm vtg PVC lemez, előfúrás után dűbelezett-ragasztott, rejtett rögítéssel,  50x25 cm méretben (A táblák részletes kialakítása: ET-R033 részletterv szerint) P7 jelű tábla</t>
  </si>
  <si>
    <t>45-011-1.1.2.3-0000003</t>
  </si>
  <si>
    <t>Beltéri információs tábla, piktogram elhelyezése, 2*5 mm vtg PVC lemez, előfúrás után dűbelezett-ragasztott, rejtett rögítéssel,  40x20 cm méretben (A táblák részletes kialakítása: ET-R033 részletterv szerint) P1 jelű tábla</t>
  </si>
  <si>
    <t>45-011-1.1.2.3-0000004</t>
  </si>
  <si>
    <t>Beltéri információs tábla, piktogram elhelyezése, 2*5 mm vtg PVC lemez, előfúrás után dűbelezett-ragasztott, rejtett rögítéssel,  50x25 cm méretben (A táblák részletes kialakítása: ET-R033 részletterv szerint) P12 jelű tábla</t>
  </si>
  <si>
    <t>45-011-1.1.2.3-0000005</t>
  </si>
  <si>
    <t>Beltéri információs tábla, piktogram elhelyezése, 2*5 mm vtg PVC lemez, előfúrás után dűbelezett-ragasztott, rejtett rögítéssel,  75x25 cm méretben (A táblák részletes kialakítása: ET-R033 részletterv szerint) P3, P6, P8, P9, P10 jelű táblák</t>
  </si>
  <si>
    <t>45-011-1.1.2.3-0000006</t>
  </si>
  <si>
    <t>Beltéri információs tábla  elhelyezése beltéri nyílászárók fix üvegfelületei elé rejtett-bontható rögzítéssel,külső felületén RAL 6009 színűre festett információs tábla, 30*15*3 mm EN AW-6060 T66 szelvényből készített keretre ragasztott "Dibond"</t>
  </si>
  <si>
    <t>lemezből, lézervágott betükből álló felirattal, mögöttök szálcsiszolt ezüst felületű Dibond takarással,  95x52 cm méretben , felirat: MÁV START</t>
  </si>
  <si>
    <t>45-011-1.1.2.3-0000007</t>
  </si>
  <si>
    <t>lemezből, lézervágott betükből álló felirattal, mögöttök szálcsiszolt ezüst felületű Dibond takarással,  117x52 cm méretben , felirat: 1.PÉNZTÁR</t>
  </si>
  <si>
    <t>45-011-1.1.2.3-0000008</t>
  </si>
  <si>
    <t>lemezből, lézervágott betükből álló felirattal, mögöttök szálcsiszolt ezüst felületű Dibond takarással,  117x52 cm méretben , felirat: 2.PÉNZTÁR</t>
  </si>
  <si>
    <t>45-011-1.1.2.3-0000009</t>
  </si>
  <si>
    <t>lemezből, lézervágott betükből álló felirattal, mögöttök szálcsiszolt ezüst felületű Dibond takarással,  154x52 cm méretben , felirat: JEGYAUTOMATA</t>
  </si>
  <si>
    <t>45-011-1.1.2.3-0000010</t>
  </si>
  <si>
    <t>lemezből, lézervágott betükből álló felirattal, mögöttök szálcsiszolt ezüst felületű Dibond takarással,  170x52 cm méretben , felirat: ILLEMHELY</t>
  </si>
  <si>
    <t>45-011-1.1.2.3-0000011</t>
  </si>
  <si>
    <t>Hírdetmény tároló vitrin A1 méretű, fekvőAlma-rend, speciális aluminium profilból készült tok és szárnyszerkezet, 4mm vastag edzett üveggel, szerkezet, igény szerinti RAL6020 Crome green színre porfestve oldalra vagy alulról felfelé nyíló szárnnyal.</t>
  </si>
  <si>
    <t>45-011-1.1.2.3-0000012</t>
  </si>
  <si>
    <t>Hírdetmény tároló vitrin, A2 méretű, állóAlma-rend, speciális aluminium profilból készült tok és szárnyszerkezet, 4mm vastag edzett üveggel, szerkezet, igény szerinti RAL6020 Crome green színre porfestve oldalra vagy alulról felfelé nyíló szárnnyal.</t>
  </si>
  <si>
    <t>45-011-1.1.2.3-0000013</t>
  </si>
  <si>
    <t>Települési térkép</t>
  </si>
  <si>
    <t>45-011-1.1.2.3-0000014</t>
  </si>
  <si>
    <t>Homlokzatvakolatba illesztett eredeti mázas égetett kerámiabetűk óvatos bontása, mintájuk alapján új mázas égetett kerámiabetűk gyártása és elhelyezése az eredeti feliratok helyére a homlokzatfelújítás ütemezésével egyeztetetve.</t>
  </si>
  <si>
    <t>karakte</t>
  </si>
  <si>
    <t>45-011-1.1.2.3-0000015</t>
  </si>
  <si>
    <t>Beltéri információs rendszer elhelyezése, változó szélességben és sorkiosztásban, eloxált alumíniumból, ajtó felirati tábla fejléc, három sor információs lehetőséggel SPANDEX beltéri ajtó felirati tábla 180x40 mm fejléc + három sor 180x20 mm sínes</t>
  </si>
  <si>
    <t>profil, záróprofillal, az üzemi rész ajtajai mellett, 1,50 m magasra helyezve.</t>
  </si>
  <si>
    <t>45-011-1.1.2.3-0000016</t>
  </si>
  <si>
    <t>Emléktábla óvatos levétele, felelős őrzése, majd a helyére való visszaszerelése a felújítási munkák befejeztével .</t>
  </si>
  <si>
    <t>46-041-1.2.2.1.1-0115904</t>
  </si>
  <si>
    <t>Beltéri üvegfal és üvegajtó szerkezetek, pontmegfogásos rögzítéssel, beltéri falba zárodó keretes teliüveg ajtó szerelése, négyzetes alakú,   vagy azzal egyenértékű. Egyszárnyú nyílóajtó fix oldalvilágítóval és felülvilágítóval  9 mm vastag edzett,</t>
  </si>
  <si>
    <t>ragasztott üvegből, normál küszöbbel, egyedi kilincs- és zárkészlettel. Vasalat egyedi, az üveg súlyához tervezve pl:   Rákosy Glass. Névleges méret: 170/ 315 cm. Készül B-01 szerint.</t>
  </si>
  <si>
    <t>46-041-1.2.2.1.1-0115905</t>
  </si>
  <si>
    <t>ragasztott üvegből, normál küszöbbel, egyedi kilincs- és zárkészlettel. Vasalat egyedi, az üveg súlyához tervezve pl:   Rákosy Glass. Névleges méret: 170/ 315 cm. Készül B-01* szerint.</t>
  </si>
  <si>
    <t>46-041-1.2.2.1.1-0115901</t>
  </si>
  <si>
    <t>Beltéri üvegfal és üvegajtó szerkezetek, pontmegfogásos rögzítéssel, beltéri falba zárodó keretes teliüveg ajtó szerelése, négyzetes alakú,   vagy azzal egyenértékű. Egyszárnyú nyílóajtó fix felülvilágítóval  9 mm vastag edzett, ragasztott homokfúvott</t>
  </si>
  <si>
    <t>üvegből, normál küszöbbel, egyedi kilincs- és zárkészlettel. Vasalat egyedi, az üveg súlyához tervezve pl:   Rákosy Glass. Névleges méret: 110/ 315 cm. Készül B-02 szerint.</t>
  </si>
  <si>
    <t>46-041-1.2.1.1.1-0115900</t>
  </si>
  <si>
    <t>Beltéri üvegfal és üvegajtó szerkezetek, pontmegfogásos rögzítéssel, beltéri falba szerelve, keretes fix teliüveg ajtó szerelése, négyzetes alakú,   vagy azzal egyenértékű.   9 mm vastag edzett, ragasztott üvegből. Vasalat egyedi, az üveg súlyához</t>
  </si>
  <si>
    <t>tervezve pl:   Rákosy Glass. Névleges méret: 110/ 315 cm. Készül B-04 szerint.</t>
  </si>
  <si>
    <t>46-041-1.2.1.1.1-0115901</t>
  </si>
  <si>
    <t>tervezve pl:   Rákosy Glass. Névleges méret: 155/ 315 cm. Készül B-05 szerint.</t>
  </si>
  <si>
    <t>46-041-1.2.2.1.1-0115902</t>
  </si>
  <si>
    <t>ragasztott üvegből, normál küszöbbel, egyedi kilincs- és zárkészlettel. Vasalat egyedi, az üveg súlyához tervezve pl:   Rákosy Glass. Névleges méret: 125/ 315 cm. Készül B-06 szerint.</t>
  </si>
  <si>
    <t>tervezve pl:   Rákosy Glass. Névleges méret: 200/ 315 cm. Készül B-07 szerint.</t>
  </si>
  <si>
    <t>46-041-1.1.4.1-0115900</t>
  </si>
  <si>
    <t>Beltéri üvegfal és üvegajtó szerkezetek, vonalmenti rögzítéssel, kalauzpult átadóablak szerelése, biztonsági edzett, ragasztott üvegből, egyedi üvegrögzítővel. Névleges méret: 45/100 cm. A B-15 szerint.</t>
  </si>
  <si>
    <t>46-041-1.2.1.1.1-0115902</t>
  </si>
  <si>
    <t>Beltéri üvegfal és üvegajtó szerkezetek, pontmegfogásos rögzítéssel, egyedi osztott acél zártszelvény fogadó- és tartószerkezettel, egyedi üvegrögzítőkkel szerelve. A szélfogó üvegfal és a kétszárnyú automata tolóajtó egyedi vasalata az üveg súlyához</t>
  </si>
  <si>
    <t>tervezett Dorma rendszerelemekből áll. Üvegezés: 8 mm vastag edzett, ragasztott üveg. Működtető automatika: Dorma ST Pure Sliding Door. Névleges méret: 2*196+455/395455 cm. Készül B-17 szerint.</t>
  </si>
  <si>
    <t>46-041-1.1.4.1-0115901</t>
  </si>
  <si>
    <t>Beltéri üvegfal és üvegajtó szerkezetek, vonalmenti rögzítéssel, pénztárpult átadóablak szerelése, biztonsági edzett, ragasztott üvegből, egyedi üvegrögzítővel. Névleges méret: 120/215 cm. A B-18 szerint.</t>
  </si>
  <si>
    <t>46-041-1.1.4.1-0115902</t>
  </si>
  <si>
    <t>Beltéri üvegfal és üvegajtó szerkezetek, vonalmenti rögzítéssel, elválasztó üvegablak szerelése, 5 mm vastag biztonsági edzett, ragasztott üvegből, egyedi üvegrögzítővel. Névleges méret: 240/120cm. A B-19 szerint.</t>
  </si>
  <si>
    <t>47-000-1.2.1.2</t>
  </si>
  <si>
    <t>Belső festéseknél felület előkészítése, részmunkák; többrétegű enyves festék lekaparása és lemosása, bármilyen padozatú helyiségben, tagolt felületen</t>
  </si>
  <si>
    <t>100 m2</t>
  </si>
  <si>
    <t>47-000-1.4.1.1.2</t>
  </si>
  <si>
    <t>Belső festéseknél felület előkészítése, részmunkák; régi olajfesték eltávolítása falfelületről, lekaparással, spatulával, bármilyen padozatú helyiségben, tagolt felületen</t>
  </si>
  <si>
    <t>47-000-1.99.1.2.1.1-0218023</t>
  </si>
  <si>
    <t>Belső festéseknél felület előkészítése, részmunkák; felület glettelése zsákos kiszerelésű anyagból (alapozóval, sarokvédelemmel), bármilyen padozatú helyiségben, vakolt felületen, 1,5 mm vastagságban tagolatlan felületen Baumit Klíma Glett, MASTERPROFIL</t>
  </si>
  <si>
    <t>belső sarokvakoló profil élvédőzés a pozitív sarkokon</t>
  </si>
  <si>
    <t>47-000-4.1.4</t>
  </si>
  <si>
    <t>Acélfelületek mázolásának előkészítő és részmunkái; régi olajfesték eltávolítása kaparással (raskettázás), rácsról, korlátról vagy kerítésről, egyszerű tagozatú</t>
  </si>
  <si>
    <t>47-000-4.2</t>
  </si>
  <si>
    <t>Acélfelületek mázolásának előkészítő és részmunkái; míniumos tapaszolás vasszerkezet felületen, vízzsákok tömítésével</t>
  </si>
  <si>
    <t>47-010-3.1.2-0151801</t>
  </si>
  <si>
    <t>Normál nem egyenletes nedvszívóképességű ásványi falfelületek alapozása, felületmegerősítése, szilikát káli-vízüveg bázisú alapozóval, tagolt felületen KEMIKÁL Soriszil szilikátfesték alapozó</t>
  </si>
  <si>
    <t>47-010-6.1.2-0159884</t>
  </si>
  <si>
    <t>Vakolatfelületek, vag régi hordképes homlokzatbevonatok alapozása.  Alapfelületek mélyalapozása (szükség szerint), vakolatszilárdítás KEIM Special-Fixativ és víz 1:2 arányú keverékével kb. 0,10 l/m2.Kb. 0,03 l/m2 KEIM Special-Fixativ.</t>
  </si>
  <si>
    <t>47-011-15.1.1.2-0151171</t>
  </si>
  <si>
    <t>Belső festés páraáteresztő szilikátos, vagy mésztartalmú festése készül RAL 9016 törtfehér színben, új vagy régi lekapart, előkészített alapfelületen, vakolaton, két rétegben, tagolt sima felületen Baumit Klímafesték kiválló páraáteresztő beltéri</t>
  </si>
  <si>
    <t>szilikát festék</t>
  </si>
  <si>
    <t>47-013-3.4.1.4-0159528</t>
  </si>
  <si>
    <t>Szilikát festések, szilikát kötőanyagú, helyszínen színezett, vízbázisú színes-dekoratív homlokzati lazúr festékkel, megfelelően előkészített alapfelületen, vakolaton, két rétegben, tagolt síma felületen, színhatárképzéssel együtt. KEIM Granital</t>
  </si>
  <si>
    <t>(víztaszító diszperziós-szilikát- festék) homlokzatfestés készítése 2 rétegben különböző színekben, az első réteghez kb. 20 % KEIM Special-Fixativ hozzáadásával (Kb. 0,35 kg/m2 KEIM Granital, Kb. 0,03 l/m2 KEIM Special-Fixativ.) A homlokzati sík</t>
  </si>
  <si>
    <t>felületeken RAL 1014 elefántcsont, a tagozatokon RAL 2015 világos elefántcsont.</t>
  </si>
  <si>
    <t>47-013-35.1.1-0313671</t>
  </si>
  <si>
    <t>Felületek bevonása graffiti ellen védő impregnálószerrel, terméskő felületen, kis pórusú sima felületű kő esetén MC-Color Proof vision. graffiti elleni bevonóanyag, színtelen. Készül az utasforgalom által használt területeken 3,15 m magasságig, a</t>
  </si>
  <si>
    <t>homlokzaton pedig az ablakok feletti első vízszintes tagozatig.</t>
  </si>
  <si>
    <t>47-013-41</t>
  </si>
  <si>
    <t>Homlokzatfestésnél színhatárképzés, bármely kötőanyagú homlokzatfestékkel</t>
  </si>
  <si>
    <t>47-021-12.3.1-0131032</t>
  </si>
  <si>
    <t>Korróziógátló alapozás rácson, korláton, kerítésen, sodronyhálón, műgyanta kötőanyagú, oldószertartalmú festékkel Supralux Koralkyd korróziógátló alapozófesték, vörös, EAN: 5992451106033</t>
  </si>
  <si>
    <t>47-021-21.3.1-0143576</t>
  </si>
  <si>
    <t>Acélfelületek közbenső festése rácson, korláton, kerítésen, sodronyhálón műgyanta kötőanyagú, oldószeres festékkel Supralux Orkán festék, szürke, EAN: 5992454847025</t>
  </si>
  <si>
    <t>47-021-31.3.1-0130895</t>
  </si>
  <si>
    <t>Acélfelületek átvonó festése rácson, korláton, kerítésen, sodronyhálón műgyanta kötőanyagú, oldószeres festékkel Supralux Durol időjárásálló, selyemfényű zománc, barna, EAN: 5992452538116</t>
  </si>
  <si>
    <t>48-000-11</t>
  </si>
  <si>
    <t>Lazán fektetett védő- vagy elválasztó rétegek bontása, (geotextil, filc, fátyol, fólia, gumiőrlemény lemez) vízszintes vagy függőleges felületről</t>
  </si>
  <si>
    <t>48-000-15</t>
  </si>
  <si>
    <t>Ömlesztett anyagú ágyazó-, szivárgó-, leterhelő rétegek, feltöltések bontása, bármely vastagságban, bazaltzúzalék, kavics, homok, salak</t>
  </si>
  <si>
    <t>48-000-26</t>
  </si>
  <si>
    <t>Leterheléssel rögzített vagy rögzítés nélküli hőszigetelő lemezek bontása, vízszintes felületről</t>
  </si>
  <si>
    <t>48-002-1.3.1.2-0099009</t>
  </si>
  <si>
    <t>Talajnedvesség elleni szigetelés; Szórt bitumenes padlószigetelés  a lábazatokra felvezetve, a szomszédos helyiségek padlószigetelésének ?bütüjéhez"- és az új injektált vízzárhoz is csatlakoztatva, fogadófelületek szükség szerinti tisztításával,</t>
  </si>
  <si>
    <t>portalanításával és kellősítésével együtt.. MC Nafuflex Basic</t>
  </si>
  <si>
    <t>48-007-41.1.1.1.2</t>
  </si>
  <si>
    <t>Födém; Padló hőszigetelő anyag elhelyezése, vízszintes felületen, aljzatbeton alá, úsztató rétegként, expandált polisztirolhab lemezzel Austrotherm AT-L4 25 polisztirolhab lemez 25 mm, ?D =0,032 (W/mK) 1000*500 mm lemezméret, egyenes él</t>
  </si>
  <si>
    <t>Födém; Padló hőszigetelő anyag elhelyezése, vízszintes felületen, aljzatbeton alá, úsztató rétegként, expandált polisztirolhab lemezzel Austrotherm AT-L4 30 polisztirolhab lemez 30 mm, ?D =0,032 (W/mK) 1000*500 mm lemezméret, egyenes él</t>
  </si>
  <si>
    <t>48-007-41.2.2-0110485</t>
  </si>
  <si>
    <t>Födém; Padló peremszigetelés elhelyezése úsztatott aljzatbeton esetén, expandált polisztirolhab szigetelő szalaggal BACHL Nikecell RS szegélyelem dilatációs elválasztó csík, 10x80 mm</t>
  </si>
  <si>
    <t>48-007-56.1.3.1-0113544</t>
  </si>
  <si>
    <t>Alátét- és elválasztó rétegek beépítése, védőlemez-, műanyagfátyol-, fólia vagy műanyagfilc egy rétegben, átlapolással, rögzítés nélkül, padló, födém szigeteléseknél, vízszintes felületen AUSTROTHERM polietilén fólia, 0,09 mm vastagságú, 2 m szélességű</t>
  </si>
  <si>
    <t>48-014-9.1-0214382</t>
  </si>
  <si>
    <t>Üzemi-használati víz elleni, víznyomásnak kitett helyzetű,kerámia vagy GRES lapburkolat alatti padlószigetelés bevonatszigeteléssel, két rétegben minimum rétegenként 2 kg/m2 anyagfelhasználással, a hajlatoknál rendszersaját rugalmas hajlaterősítő</t>
  </si>
  <si>
    <t>szalaggal erősítve pl.: MC OXAL DS-Flex</t>
  </si>
  <si>
    <t>Födém; Padló hőszigetelő anyag elhelyezése, vízszintes felületen, aljzatbeton alá, úsztató rétegként, expandált polisztirolhab lemezzel AUSTROTHERM szigetelő lemez, AT-N100 1000x500x60 mm</t>
  </si>
  <si>
    <t>Födém; Padló hőszigetelő anyag elhelyezése, vízszintes felületen, aljzatbeton alá, úsztató rétegként, expandált polisztirolhab lemezzel AUSTROTHERM szigetelő lemez, AT-N100 1000x500x70 mm</t>
  </si>
  <si>
    <t>48-007-41.1.2.1</t>
  </si>
  <si>
    <t>Födém; Padló hőszigetelő anyag elhelyezése, vízszintes felületen, párnafák vagy álpadló tartószerkezet közé, szálas szigetelő anyaggal (üveggyapot, kőzetgyapot) ROCKWOOL Airrock LD kőzetgyapot lemez 2*80 mm</t>
  </si>
  <si>
    <t>48-007-41.1.2</t>
  </si>
  <si>
    <t>Födém; Padló hőszigetelő anyag elhelyezése, vízszintes felületen, párnafák vagy álpadló tartószerkezet közé, szálas szigetelő anyaggal (üveggyapot, kőzetgyapot) ROCKWOOL Multirock többcélú kőzetgyapot lemez 50 mm, a födémgerenda (borított fafödém), alsó</t>
  </si>
  <si>
    <t>élétől 15 cm távolságban elhelyezett, ~2,2 cm vtg. Bélésdeszkázattal együtt!</t>
  </si>
  <si>
    <t>48-007-56.1.3.2</t>
  </si>
  <si>
    <t>Alátét- és elválasztó rétegek beépítése, átlapolásnál deszka-rátéttel leterhelve, melyet a helyenként előzetesen a fagerendához rögzített és a hőszigetelésen átvezetett dróttal kell rögzíteni 1 rtg geotextília Terraplast Geotex PP</t>
  </si>
  <si>
    <t>36-004-121</t>
  </si>
  <si>
    <t>Cement-habarcs hajlatképzés, szulfátálló cementhabarccsal, 4 cm sugarú holker felett.: pl. MC Oxal SPM</t>
  </si>
  <si>
    <t>48-031-1.6.6.3-0418525</t>
  </si>
  <si>
    <t>Utólagos talajnedvesség elleni vízszintes falszigetelés készítése, tégla vagy kő-tégla falszerkezetben, furatinjektálásos módszerrel,  alacsony- vagy közepes nyomású injektálás: Két sorban injektáló furatok készítése maximum 15 cm furattávolság, maximum</t>
  </si>
  <si>
    <t>ker.m2</t>
  </si>
  <si>
    <t>8 cm sortávolság, falvastagságnál maximum 8 cm-rel rövidebb furathossz alkalmazásával (furatátmérő 10 mm)Injektáló furatok tisztítása, portalanítása sűrített levegővel, majd szerelhető fém pakkerek (pl. DESOI) elhelyezéseKözepes nyomás alatti injektálás</t>
  </si>
  <si>
    <t>pórustömítő akrilátgél (pl. MC OXAL DRY-IN ) felhasználásával visszanyerhető, nyomástartó fém vagy műanyag pakkereken keresztül. Anyagfelhasználás minimum 15 l/fal m2.Injektálási zónában, felületi zárás készítése: Szulfátálló, cementbázisú szigetelő</t>
  </si>
  <si>
    <t>habarccsal pl. MC Oxal DS HS</t>
  </si>
  <si>
    <t>36-000-18</t>
  </si>
  <si>
    <t>Téglafelület fugáinak tisztítása 2 cm mélységben</t>
  </si>
  <si>
    <t>36-014-5-0550030</t>
  </si>
  <si>
    <t>Kikapart, megtisztított fugák kitöltése az injektálási zónában: Szulfátálló,  vízzáró javítóhabarccsal: MC Oxal SPM</t>
  </si>
  <si>
    <t>50-002-100</t>
  </si>
  <si>
    <t>BE-01 jelű beépített konyhabútor elkészítése az E-32 jelű Bútor konszignációban rögzített méretekben, kivitelben és felszereltséggel, valamint elhelyezése ill. beépítése az E-31 jelű alaprajzokban meghatározott helyre.</t>
  </si>
  <si>
    <t>50-002-101</t>
  </si>
  <si>
    <t>BE-01* jelű beépített konyhabútor elkészítése az E-32 jelű Bútor konszignációban rögzített méretekben, kivitelben és felszereltséggel, valamint elhelyezése ill. beépítése az E-31 jelű alaprajzokban meghatározott helyre.</t>
  </si>
  <si>
    <t>50-002-102</t>
  </si>
  <si>
    <t>BE-02 jelű beépített konyhabútor elkészítése az E-32 jelű Bútor konszignációban rögzített méretekben, kivitelben és felszereltséggel, valamint elhelyezése ill. beépítése az E-31 jelű alaprajzokban meghatározott helyre.</t>
  </si>
  <si>
    <t>50-002-103</t>
  </si>
  <si>
    <t>BE-03 jelű beépített konyhabútor elkészítése az E-32 jelű Bútor konszignációban rögzített méretekben, kivitelben és felszereltséggel, valamint elhelyezése ill. beépítése az E-31 jelű alaprajzokban meghatározott helyre.</t>
  </si>
  <si>
    <t>50-002-104</t>
  </si>
  <si>
    <t>BE-04 jelű öltözőszekrény szállítása az E-32 jelű Bútor konszignációban rögzített méretekben, kivitelben és felszereltséggel, valamint elhelyezése az E-31 jelű alaprajzokban meghatározott helyre.</t>
  </si>
  <si>
    <t>50-002-105</t>
  </si>
  <si>
    <t>BE-05 jelű öltözőszekrény szállítása az E-32 jelű Bútor konszignációban rögzített méretekben, kivitelben és felszereltséggel, valamint elhelyezése  az E-31 jelű alaprajzokban meghatározott helyre.</t>
  </si>
  <si>
    <t>50-002-106</t>
  </si>
  <si>
    <t>BE-06 jelű öltözőpad szállítása az E-32 jelű Bútor konszignációban rögzített méretekben, kivitelben és felszereltséggel, valamint elhelyezése az E-31 jelű alaprajzokban meghatározott helyre.</t>
  </si>
  <si>
    <t>50-002-107</t>
  </si>
  <si>
    <t>BE-07 jelű lehajtható szekrényágy elkészítése az E-32 jelű Bútor konszignációban rögzített méretekben, kivitelben és felszereltséggel, valamint elhelyezése ill. beépítése az E-31 jelű alaprajzokban meghatározott helyre.</t>
  </si>
  <si>
    <t>50-002-108</t>
  </si>
  <si>
    <t>BE-08 jelű forgószék szállítása az E-32 jelű Bútor konszignációban rögzített méretekben, kivitelben és felszereltséggel, valamint elhelyezése az E-31 jelű alaprajzokban meghatározott helyre.</t>
  </si>
  <si>
    <t>50-002-109</t>
  </si>
  <si>
    <t>BE-09 jelű szék szállítása az E-32 jelű Bútor konszignációban rögzített méretekben, kivitelben és felszereltséggel, valamint elhelyezése az E-31 jelű alaprajzokban meghatározott helyre.</t>
  </si>
  <si>
    <t>50-002-110</t>
  </si>
  <si>
    <t>BE-10 jelű asztal szállítása az E-32 jelű Bútor konszignációban rögzített méretekben, kivitelben és felszereltséggel, valamint elhelyezése az E-31 jelű alaprajzokban meghatározott helyre.</t>
  </si>
  <si>
    <t>50-002-111</t>
  </si>
  <si>
    <t>BE-11 jelű asztal szállítása az E-32 jelű Bútor konszignációban rögzített méretekben, kivitelben és felszereltséggel, valamint elhelyezése az E-31 jelű alaprajzokban meghatározott helyre.</t>
  </si>
  <si>
    <t>50-002-112</t>
  </si>
  <si>
    <t>BE-12 jelű alátétszekrény szállítása az E-32 jelű Bútor konszignációban rögzített méretekben, kivitelben és felszereltséggel, valamint elhelyezése az E-31 jelű alaprajzokban meghatározott helyre.</t>
  </si>
  <si>
    <t>50-002-113</t>
  </si>
  <si>
    <t>BE-13 jelű polc szállítása az E-32 jelű Bútor konszignációban rögzített méretekben, kivitelben és felszereltséggel, valamint elhelyezése az E-31 jelű alaprajzokban meghatározott helyre.</t>
  </si>
  <si>
    <t>50-002-114</t>
  </si>
  <si>
    <t>BE-14 ill. BE-14* jelű szekrény szállítása az E-32 jelű Bútor konszignációban rögzített méretekben, kivitelben és felszereltséggel, valamint elhelyezése az E-31 jelű alaprajzokban meghatározott helyre.</t>
  </si>
  <si>
    <t>50-002-115</t>
  </si>
  <si>
    <t>BE-15 ill. BE-15* jelű szekrény szállítása az E-32 jelű Bútor konszignációban rögzített méretekben, kivitelben és felszereltséggel, valamint elhelyezése az E-31 jelű alaprajzokban meghatározott helyre.</t>
  </si>
  <si>
    <t>50-002-116</t>
  </si>
  <si>
    <t>BE-16 jelű értékmegőrző és tároló szekrény elkészítése az E-32 jelű Bútor konszignációban rögzített méretekben, kivitelben és felszereltséggel, valamint elhelyezése ill. beépítése az E-31 jelű alaprajzokban meghatározott helyre.</t>
  </si>
  <si>
    <t>50-002-117</t>
  </si>
  <si>
    <t>BE-17 jelű átadópult elkészítése az E-32 jelű Bútor konszignációban rögzített méretekben, kivitelben és felszereltséggel, valamint elhelyezése ill. beépítése az E-31 jelű alaprajzokban meghatározott helyre.</t>
  </si>
  <si>
    <t>50-002-118</t>
  </si>
  <si>
    <t>Az 1. pénztár egyedi pultjának elkészítése az E-32 jelű Bútor konszignációban rögzített méretekben, kivitelben és felszereltséggel, valamint elhelyezése ill. beépítése az E-31 jelű alaprajzokban meghatározott helyre, a BE-18/1. és BE-18/2. jelű</t>
  </si>
  <si>
    <t>tervlapokon ábrázolt alaprajzok- és metszetek szerint.</t>
  </si>
  <si>
    <t>50-002-119</t>
  </si>
  <si>
    <t>Az 2. pénztár egyedi pultjának elkészítése az E-32 jelű Bútor konszignációban rögzített méretekben, kivitelben és felszereltséggel, valamint elhelyezése ill. beépítése az E-31 jelű alaprajzokban meghatározott helyre, a BE-18/1., BE-19/1 és BE-19/2. jelű</t>
  </si>
  <si>
    <t>50-002-120</t>
  </si>
  <si>
    <t>BE-20 jelű töltőfal elkészítése az E-32 jelű Bútor konszignációban rögzített méretekben, kivitelben és felszereltséggel, valamint elhelyezése ill. beépítése az E-31 jelű alaprajzokban meghatározott helyre.</t>
  </si>
  <si>
    <t>50-002-121</t>
  </si>
  <si>
    <t>BE-21 jelű tárolószekrény kombináció szállítása az E-32 jelű Bútor konszignációban rögzített méretekben, kivitelben és felszereltséggel, valamint elhelyezése az E-31 jelű alaprajzokban meghatározott helyre.</t>
  </si>
  <si>
    <t>50-002-122</t>
  </si>
  <si>
    <t>BE-22 jelű ülőpad az E-32 jelű Bútor konszignációban rögzített méretekben, kivitelben és felszereltséggel, valamint elhelyezése az E-31 jelű alaprajzokban meghatározott helyre.</t>
  </si>
  <si>
    <t>50-002-123</t>
  </si>
  <si>
    <t>BE-23 jelű szemétgyüjtő az E-32 jelű Bútor konszignációban rögzített méretekben, kivitelben és felszereltséggel, valamint elhelyezése az E-31 jelű alaprajzokban meghatározott helyre.</t>
  </si>
  <si>
    <t>82-009-962</t>
  </si>
  <si>
    <t>Zuhanybin elhelyezése kerettel biztonsági üveggel tolóajtós kivitelben, zuhanykabin derékszögű zuhanytálcához, 80x80x190 cm</t>
  </si>
  <si>
    <t>82-009-963</t>
  </si>
  <si>
    <t>Zuhanykabin elhelyezése kerettel biztonsági üveggel tolóajtós kivitelben, zuhanykabin íves zuhanytálcához, 90x90x190 cm</t>
  </si>
  <si>
    <t>82-009-964</t>
  </si>
  <si>
    <t>Zuhanyajtó elhelyezése  kerettel biztonsági üveggel, tolóajtós kivitelben,  90x190 cm</t>
  </si>
  <si>
    <t>82-000-19</t>
  </si>
  <si>
    <t>Ruhaakasztó szerelve Media 0036C</t>
  </si>
  <si>
    <t>82-000-20</t>
  </si>
  <si>
    <t>Piperetárgyak elhelyezése MÁV dolgozók részére, élfénycsiszolt tükör, 400x600mm, biztonsági fóliázott, négy vagy több helyen  rögzítőfülekkel felerősítve,  B&amp;K AKV60</t>
  </si>
  <si>
    <t>82-000-21</t>
  </si>
  <si>
    <t>Piperetárgyak elhelyezése MÁV dolgozók részére, egy-három helyen felerősítve, műanyag papírtartó 250-400 mm-es tekercshez szálrahúzott rm. acél B&amp;K M787CS</t>
  </si>
  <si>
    <t>82-000-23</t>
  </si>
  <si>
    <t>Piperetárgyak elhelyezése egy-három helyen felerősítve, WC-kefe tartóval szálrahúzott rm. acél AISI 430</t>
  </si>
  <si>
    <t>82-000-25</t>
  </si>
  <si>
    <t>Piperepolc elhelyezése : B&amp;K BKH0500151</t>
  </si>
  <si>
    <t>82-016-100</t>
  </si>
  <si>
    <t>Szappanadagolók elhelyezése MÁV dolgozók részére, falra szerelt kivitelben: B&amp;K folyékony szappan adagoló, 1,1 l, függőleges kivitel, matt, rozsdamentes acél, BKH0010241</t>
  </si>
  <si>
    <t>82-016-101</t>
  </si>
  <si>
    <t>Papíradagolók elhelyezése, MÁV dolgozók részére, falra szerelt kivitelben: Tork (H3) lapokból álló, C és Z hajtogatású papírtörölköző tartó B&amp;K 553000</t>
  </si>
  <si>
    <t>82-016-102</t>
  </si>
  <si>
    <t>Hulladékgyűjtő elhelyezése, MÁV dolgozók részére falra szerelt kivitelben zárható felerősítéssel, rm. ac.26 l B&amp;K BS605</t>
  </si>
  <si>
    <t>82-016-103</t>
  </si>
  <si>
    <t>Két akasztós fogas, rozsdamentes acél, matt F05; F06; F10; F11; E09 helyiségekbenB&amp;K MEDAI0036CS</t>
  </si>
  <si>
    <t>82-016-104</t>
  </si>
  <si>
    <t>Piperetárgyak elhelyezése egy-három helyen felerősítve, szappantartó Krómozott alumínium szappantartó műanyag betéttel</t>
  </si>
  <si>
    <t>82-016-105</t>
  </si>
  <si>
    <t>Beépített zuhanyzók kiegészítő elemei, kapaszkodó Kludi Sirena Care biztonsági kádkapaszkodó, 300 mm, elállás a faltól 50 mm, R: 6150605-00</t>
  </si>
  <si>
    <t>82-016-106</t>
  </si>
  <si>
    <t>Oldalfalra (az ablak fölé) vagy mennyezetre szerelhető, kétsoros alumínium görgős karnis fehér színben,  15 cm sarokvassal oldalfalra szerelve, hossza: 200 cm</t>
  </si>
  <si>
    <t>82-016-107</t>
  </si>
  <si>
    <t>Szappanadagolók elhelyezése falra szerelt kivitelben  FRANKE típusú RODX618 CNS szappanadagoló, készül az "Utasforgalmi mosdók padló- és falburkolat kiosztási tervei" E-25-E-28 szerinti elrendezésben</t>
  </si>
  <si>
    <t>82-016-108</t>
  </si>
  <si>
    <t>Tükör elhelyezése falra szerelt kivitelben  FRANKE M500HD típusú rozsdamentes acél tükör 500x400 mm , készül az "Utasforgalmi mosdók padló- és falburkolat kiosztási tervei" E-25-E-28 szerinti elrendezésben</t>
  </si>
  <si>
    <t>82-016-109</t>
  </si>
  <si>
    <t>Papíradagolók elhelyezése falra szerelt kivitelben Toalettpapír adagoló rozsdamentes, fényes, két normál tekercshez, FRANKE HDTX 674 típusú rozsdamentes 2 db-os WC papír tartó, készül az "Utasforgalmi mosdók padló- és falburkolat kiosztási tervei"</t>
  </si>
  <si>
    <t>E-25-E-28 szerinti elrendezésben</t>
  </si>
  <si>
    <t>82-016-110</t>
  </si>
  <si>
    <t>Hulladékgyűjtő elhelyezése falra szerelt kivitelben Fedeles szeméttartó egészségügyi betétekhez ,FRANKE RODX611 típusú rozsdamentes szemetes, készül az "Utasforgalmi mosdók padló- és falburkolat kiosztási tervei" E-25-E-28 szerinti elrendezésben</t>
  </si>
  <si>
    <t>82-016-111</t>
  </si>
  <si>
    <t>Hulladékgyűjtő elhelyezése falra szerelt kivitelben GREEN CLEAN  BISK MASTERLINE, fali fedő nélküli hulladékgyüjtő, 35 liter, rozsdamentes acél, matt készül az "Utasforgalmi mosdók padló- és falburkolat kiosztási tervei" E-25-E-28 szerinti elrendezésben</t>
  </si>
  <si>
    <t>82-016-112</t>
  </si>
  <si>
    <t>Lehajtható pelenkázó asztal falra szerelve, max teherbírás 113 kg, PE műag fehér, vizszintes kialakítású Simex 39.24.90.90.</t>
  </si>
  <si>
    <t>82-016-113</t>
  </si>
  <si>
    <t>WC kefe tartó elhelyezése falra szerelt kivitelben FRANKE STRX687 típusú rozsdamentes WC kefe, készül az "Utasforgalmi mosdók padló- és falburkolat kiosztási tervei" E-25-E-28 szerinti elrendezésben</t>
  </si>
  <si>
    <t>82-016-114</t>
  </si>
  <si>
    <t>Akadálymentes vizesblokk kiegészítő elemei, B&amp;K THMADRMCS típusú rozsdamentes hajlított kapaszkodó balos 600x300 mm készül az "Utasforgalmi mosdók padló- és falburkolat kiosztási tervei" E-25-E-28 szerinti elrendezésben</t>
  </si>
  <si>
    <t>82-016-115</t>
  </si>
  <si>
    <t>Akadálymentes vizesblokk kiegészítő elemei, B&amp;K típusú felhajtható TH840RMCS rozsdamentes acél fogódzó, készül az "Utasforgalmi mosdók padló- és falburkolat kiosztási tervei" E-25-E-28 szerinti elrendezésben</t>
  </si>
  <si>
    <t>82-016-116</t>
  </si>
  <si>
    <t>Akadálymentes vizesblokk kiegészítő elemei,B&amp;K típusú fix, hajlított MEDBAI090CS rozsdamentes acél fogódzó 865x455 mm, készül az "Utasforgalmi mosdók padló- és falburkolat kiosztási tervei" E-25-E-28 szerinti elrendezésben</t>
  </si>
  <si>
    <t>53-007-9-0413070</t>
  </si>
  <si>
    <t>Aknafedlap és víznyelőrács tartozékainak elhelyezéseú aknaelem Pincei zsomp acélrács fedlappal tüzihorganyzott acélszerkezet, 1 rtg alap+2 rtg  fedőmázolás.   RAL 8019  Névleges méret: 90*90 cm, Jele: L14</t>
  </si>
  <si>
    <t>53-007-9-0413071</t>
  </si>
  <si>
    <t>Aknafedlap és víznyelőrács tartozékainak elhelyezéseú aknaelem Pincei zsomp recéslemez fedlappal tüzihorganyzott acélszerkezet, 1 rtg alap+2 rtg  fedőmázolás RAL 8019  Névleges méret: 90*90 cm,  Jele: L15</t>
  </si>
  <si>
    <t>53-007-9-0413072</t>
  </si>
  <si>
    <t>Aknafedlap (térkövezett), ACO UNIFACE AL burkolható aknafedlap elhelyezése, gyári, antracitszürke színben, térburkolat kitűzésével egyeztetetve. Névleges méret: 2*700*1000 mm,  Jele: L10</t>
  </si>
  <si>
    <t>53-007-9-0413073</t>
  </si>
  <si>
    <t>Aknafedlap (térkövezett), ACO UNIFACE AL burkolható aknafedlap elhelyezése, gyári, antracitszürke színben, térburkolat kitűzésével egyeztetetve. Névleges méret: 2*700*850 mm,  Jele: L11</t>
  </si>
  <si>
    <t>53-007-9-0413074</t>
  </si>
  <si>
    <t>Aknafedlap (térkövezett), ACO UNIFACE AL burkolható aknafedlap elhelyezése, gyári, antracitszürke színben, térburkolat kitűzésével egyeztetetve. Névleges méret: 700*700 mm,  Jele: L12</t>
  </si>
  <si>
    <t>53-008-2.4-0098510</t>
  </si>
  <si>
    <t>Pinceszinti zsompok tisztítása, szükség szerinti felújítása. 1*90/90/40 cm és 1*90/60/40 cm belmérettel.</t>
  </si>
  <si>
    <t>53-021-3.1.1-0232501</t>
  </si>
  <si>
    <t>Polimerbeton vízelvezető rendszer ráccsal egybeöntött (folyóka) elhelyezése, földmunkák és ágyazatkészítés nélkül, alacsony és közepes terhelésre ACO DRAIN Monoblock PD 100 C polimerbeton folyóka, antracit, 1,0 m, Terhelési osztály: A15-C250, Rend.sz:</t>
  </si>
  <si>
    <t>01  Kábeltálcák, védőcsövek</t>
  </si>
  <si>
    <t>02  Kábelek, vezetékek</t>
  </si>
  <si>
    <t>03  Szerelvények</t>
  </si>
  <si>
    <t>04  Világítási hálózatok</t>
  </si>
  <si>
    <t>05  Elosztó berendezések</t>
  </si>
  <si>
    <t>06  Villámvédelem, EPH</t>
  </si>
  <si>
    <t>07  Egyéb tételek</t>
  </si>
  <si>
    <t>08  Külső kábeles munkák</t>
  </si>
  <si>
    <t>10  Bontás</t>
  </si>
  <si>
    <t>71-001-1.1.1.2.2-0110053</t>
  </si>
  <si>
    <t>Merev, simafalú műanyag védőcső elhelyezése, elágazó dobozokkal, előre elkészített falhoronyba, vékonyfalú kivitelben, nehéz mechanikai igénybevételre, Névleges méret: 20-32 mm Univolt VRM-TURBO 20</t>
  </si>
  <si>
    <t>71-001-1.2.2.1-0110016</t>
  </si>
  <si>
    <t>Merev, simafalú műanyag védőcső elhelyezése, elágazó dobozokkal, falon kívül, előre elkészített tartó szerkezetre szerelve, vastag, simafalú kivitelben, nehéz mechanikai igénybevételre, Univolt VRM-TURBO 20</t>
  </si>
  <si>
    <t>71-001-1.1.1.2.2-0110054</t>
  </si>
  <si>
    <t>Merev, simafalú műanyag védőcső elhelyezése, elágazó dobozokkal, előre elkészített falhoronyba, vékonyfalú kivitelben, nehéz mechanikai igénybevételre, Névleges méret: 20-32 mm Univolt VRM-TURBO 25</t>
  </si>
  <si>
    <t>71-001-1.2.2.2-0110029</t>
  </si>
  <si>
    <t>Merev, simafalú műanyag védőcső elhelyezése, elágazó dobozokkal, falon kívül, előre elkészített tartó szerkezetre szerelve, vastag, simafalú kivitelben, nehéz mechanikai igénybevételre, Univolt VRM-TURBO 25</t>
  </si>
  <si>
    <t>71-001-1.2.2.3-0110036</t>
  </si>
  <si>
    <t>Merev, simafalú műanyag védőcső elhelyezése, elágazó dobozokkal, falon kívül, előre elkészített tartó szerkezetre szerelve, vastag, simafalú kivitelben, nehéz mechanikai igénybevételre, Univolt VRM-TURBO 40</t>
  </si>
  <si>
    <t>71-001-2.2</t>
  </si>
  <si>
    <t xml:space="preserve">Hajlékonyfalú műanyag páncélcső (betonba önthető) elhelyezése előre elkészített tartóra, falhoronyba, öntött betonba (köpenyburkolatú műanyag gégecső kivitel), Névleges méret: 21-29 mm                                                                       </t>
  </si>
  <si>
    <t>Symalen M25/19</t>
  </si>
  <si>
    <t>71-001-2.3</t>
  </si>
  <si>
    <t>Hajlékonyfalú műanyag páncélcső (betonba önthető) elhelyezése előre elkészített tartóra, falhoronyba, öntött betonba (köpenyburkolatú műanyag gégecső kivitel), Névleges méret: 36-48 mm Symalen M32/25</t>
  </si>
  <si>
    <t>71-001-4.2</t>
  </si>
  <si>
    <t>Flexibilis védőcső elhelyezése tartószerkezetre idomok nélkül, Külső átmérő 20-29 mm Univolt FX 25</t>
  </si>
  <si>
    <t>71-001-4.3</t>
  </si>
  <si>
    <t>Flexibilis védőcső elhelyezése tartószerkezetre idomok nélkül, Külső átmérő 30-48 mm Univolt FX 40</t>
  </si>
  <si>
    <t>71-001-24.2.4</t>
  </si>
  <si>
    <t xml:space="preserve">Műanyag vezetékcsatorna, padlószegélycsatorna elhelyezése előre elkészített tartószerkezetre szerelve, idomdarabokkal, szélesség:  100 mm felett Parapet csatorna fedéllel, idomokkal, végelzárókkal,  műanyag, fehér, 165x55 mm, osztott, szerelvényezhető. </t>
  </si>
  <si>
    <t>Schneider OptiLine 45</t>
  </si>
  <si>
    <t>71-001-48.1.1.1.4-0543326</t>
  </si>
  <si>
    <t>Kábeltálca elhelyezése, tartószerkezet nélkül, bármely szélességben, idomok nélkül, száraz belsőtéri használatra, falra rögzítve, szélesség: 200 mm-ig, oldalmagasság: 110 mm OBO MKS 110 kábeltálca perforált 1,00 mm, 110x100 mm, FS szalaghorganyzott,</t>
  </si>
  <si>
    <t>Cikkszám: 6060102</t>
  </si>
  <si>
    <t>71-001-48.1.2.1.2-0543066</t>
  </si>
  <si>
    <t xml:space="preserve">Kábeltálca elhelyezése, tartószerkezet nélkül, bármely szélességben, idomok nélkül, száraz belsőtéri használatra, mennyezetre rögzítve, szélesség: 200 mm-ig, oldalmagasság: 60 mm OBO RKSM 610 kábeltálca perforált 0,75 mm, 60x100 mm, FS szalaghorganyzott, </t>
  </si>
  <si>
    <t>Cikkszám: 6047611</t>
  </si>
  <si>
    <t>71-001-48.1.2.1.2-0543068</t>
  </si>
  <si>
    <t xml:space="preserve">Kábeltálca elhelyezése, tartószerkezet nélkül, bármely szélességben, idomok nélkül, száraz belsőtéri használatra, mennyezetre rögzítve, szélesség: 200 mm-ig, oldalmagasság: 60 mm OBO RKSM 620 kábeltálca perforált 0,75 mm, 60x200 mm, FS szalaghorganyzott, </t>
  </si>
  <si>
    <t>Cikkszám: 6047638</t>
  </si>
  <si>
    <t>71-001-48.1.2.2.2-0543069</t>
  </si>
  <si>
    <t>Kábeltálca elhelyezése, tartószerkezet nélkül, bármely szélességben, idomok nélkül, száraz belsőtéri használatra, mennyezetre rögzítve, szélesség: 201-400 mm között, oldalmagasság: 60 mm OBO RKSM 630 kábeltálca perforált 0,75 mm, 60x300 mm, FS</t>
  </si>
  <si>
    <t>szalaghorganyzott, Cikkszám: 6047654</t>
  </si>
  <si>
    <t>71-001-42.1.2.1-0543421</t>
  </si>
  <si>
    <t>Fém kábellétra elhelyezése, előre elkészített tartószerkezetre szerelve, idomdarabok nélkül, 400 mm-ig OBO LG-NS 620 kábellétra 60x200 mm, FT tűzihorganyzott, Cikkszám: 6208603</t>
  </si>
  <si>
    <t>71-001-42.1.2.1-0543422</t>
  </si>
  <si>
    <t>Fém kábellétra elhelyezése, előre elkészített tartószerkezetre szerelve, idomdarabok nélkül, 400 mm-ig OBO LG-NS 630 kábellétra 60x300 mm, FT tűzihorganyzott, Cikkszám: 6208606</t>
  </si>
  <si>
    <t>71-001-42.1.2.1-0543423</t>
  </si>
  <si>
    <t>Fém kábellétra elhelyezése, előre elkészített tartószerkezetre szerelve, idomdarabok nélkül, 400 mm-ig OBO LG-NS 640 kábellétra 60x400 mm, FT tűzihorganyzott, Cikkszám: 6208609</t>
  </si>
  <si>
    <t>71-001-49.2-0543539</t>
  </si>
  <si>
    <t>Kábeltálca tartószerkezetek elhelyezése, mennyezetre rögzítéshez OBO MAH 60/300 középfelfüggesztés 300 mm, FT tűzihorganyzott, Cikkszám: 6358764</t>
  </si>
  <si>
    <t>71-001-49.2-0543543</t>
  </si>
  <si>
    <t>Kábeltálca tartószerkezetek elhelyezése, mennyezetre rögzítéshez OBO 2078/M10 menetes szár 1000 mm, G galvanizált, Cikkszám: 3141209</t>
  </si>
  <si>
    <t>71-001-49.1-0543480</t>
  </si>
  <si>
    <t>Kábeltálca tartószerkezetek elhelyezése, falra rögzítéshez OBO AW 15/41 falikonzol 1,5 kN 410 mm, FT tűzihorganyzott, Cikkszám: 6420745</t>
  </si>
  <si>
    <t>71-001-50.1.1.2-0543143</t>
  </si>
  <si>
    <t>Kábeltálca kiegészítő elemeinek elhelyezése, száraz belsőtéri használatú, szélesség: 200 mm-ig, oldalmagasság: 60 mm OBO RT 620 leágazó elem 60x200 mm, FS szalaghorganyzott, Cikkszám: 6043429</t>
  </si>
  <si>
    <t>71-001-50.1.2.2-0543144</t>
  </si>
  <si>
    <t>Kábeltálca kiegészítő elemeinek elhelyezése, száraz belsőtéri használatú, szélesség: 201-400 mm között, oldalmagasság: 60 mm OBO RT 630 leágazó elem 60x300 mm, FS szalaghorganyzott, Cikkszám: 6043437</t>
  </si>
  <si>
    <t>71-001-50.1.1.2-0543119</t>
  </si>
  <si>
    <t>Kábeltálca kiegészítő elemeinek elhelyezése, száraz belsőtéri használatú, szélesség: 200 mm-ig, oldalmagasság: 60 mm OBO RB 620 45 fokos ív 60x200 mm, FS szalaghorganyzott, Cikkszám: 6043771</t>
  </si>
  <si>
    <t>71-001-50.1.2.2-0543120</t>
  </si>
  <si>
    <t>Kábeltálca kiegészítő elemeinek elhelyezése, száraz belsőtéri használatú, szélesség: 201-400 mm között, oldalmagasság: 60 mm OBO RB 630 45 fokos ív 60x300 mm, FS szalaghorganyzott, Cikkszám: 6043798</t>
  </si>
  <si>
    <t>71-001-42.2-0543431</t>
  </si>
  <si>
    <t>Fém kábellétra tartozékainak elhelyezése OBO LGVG 60 vertikális csuklós összekötő, FS szalaghorganyzott, Cikkszám: 6208941</t>
  </si>
  <si>
    <t>71-001-50.1.1.2-0543127</t>
  </si>
  <si>
    <t>Kábeltálca kiegészítő elemeinek elhelyezése, száraz belsőtéri használatú, szélesség: 200 mm-ig, oldalmagasság: 60 mm OBO RB 620 90 fokos ív 60x200 mm, FS szalaghorganyzott, Cikkszám: 6043224</t>
  </si>
  <si>
    <t>71-001-50.1.2.2-0543128</t>
  </si>
  <si>
    <t>Kábeltálca kiegészítő elemeinek elhelyezése, száraz belsőtéri használatú, szélesség: 201-400 mm között, oldalmagasság: 60 mm OBO RB 630 90 fokos ív 60x300 mm, FS szalaghorganyzott, Cikkszám: 6043232</t>
  </si>
  <si>
    <t>71-001-50.1.2.2-0543115</t>
  </si>
  <si>
    <t>Kábeltálca kiegészítő elemeinek elhelyezése, száraz belsőtéri használatú, szélesség: 201-400 mm között, oldalmagasság: 60 mm OBO TSG 60 válaszfal, FS szalaghorganyzott, Cikkszám: 6062067</t>
  </si>
  <si>
    <t>71-001-50.3-0543360</t>
  </si>
  <si>
    <t>Kábeltálca kiegészítő elemeinek elhelyezése, fedelek, összekötők OBO KSB/4 élvédő 1-4 mm-es lemezhez, Cikkszám: 6072895</t>
  </si>
  <si>
    <t>71-002-52.1-0336551</t>
  </si>
  <si>
    <t>Műanyag szigetelésű energiaátviteli és irányítás-technikai kábel fektetése kézi erővel, kábelárokba vagy kábelcsatornába, tömeghatár: 0,35 kg/m-ig NYM-O 0,6/1 kV 2x1,5 mm2</t>
  </si>
  <si>
    <t>71-002-1.1-0224411</t>
  </si>
  <si>
    <t>Szigetelt vezeték elhelyezése védőcsőbe húzva vagy vezetékcsatornába fektetve, rézvezetővel, leágazó kötésekkel, szigetelés ellenállás méréssel, a szerelvényekhez csatlakozó vezetékvégek bekötése nélkül, keresztmetszet: 0,5-2,5 mm2 H05VV-F 2x1,5 sodrott</t>
  </si>
  <si>
    <t>(300/500V) MTK kábel</t>
  </si>
  <si>
    <t>71-002-52.1-0337063</t>
  </si>
  <si>
    <t>Műanyag szigetelésű energiaátviteli és irányítás-technikai kábel fektetése kézi erővel, kábelárokba vagy kábelcsatornába, tömeghatár: 0,35 kg/m-ig NYY-O 0,6/1 kV 2x2,5 mm2 RE földkábel</t>
  </si>
  <si>
    <t>71-002-1.1-0224429</t>
  </si>
  <si>
    <t>Szigetelt vezeték elhelyezése védőcsőbe húzva vagy vezetékcsatornába fektetve, rézvezetővel, leágazó kötésekkel, szigetelés ellenállás méréssel, a szerelvényekhez csatlakozó vezetékvégek bekötése nélkül, keresztmetszet: 0,5-2,5 mm2 NYM-J 3x1,5 tömör</t>
  </si>
  <si>
    <t>(300/500V) MBCU kábel</t>
  </si>
  <si>
    <t>71-002-2.1-0211041</t>
  </si>
  <si>
    <t>Szigetelt vezeték elhelyezése közvetlen falhoronyba vagy falra fektetve,  vakolat alá, 1-3 erű tömör rézvezetővel, dobozokkal és leágazó kötésekkel, szigetelési ellenállás méréssel, a szerelvényekhez csatlakozó vezetékvégek bekötése nélkül,</t>
  </si>
  <si>
    <t>keresztmetszet: 1,5-2,5 mm2 MMFalCu 450/750V 3x1,5 mm2, tömör rézvezetővel</t>
  </si>
  <si>
    <t>71-002-52.1-0336571</t>
  </si>
  <si>
    <t>Műanyag szigetelésű energiaátviteli és irányítás-technikai kábel fektetése kézi erővel, kábelárokba vagy kábelcsatornába, tömeghatár: 0,35 kg/m-ig NYY-J 0,6/1 kV 3x1,5 mm2</t>
  </si>
  <si>
    <t>71-002-21.1-0221561</t>
  </si>
  <si>
    <t>Kábelszerű vezeték elhelyezése előre elkészített tartószerkezetre, 1-12 erű rézvezetővel, elágazó dobozokkal és kötésekkel, szigetelési elenállás méréssel, a szerelvényekhez csatlakozó vezetékvégek bekötése nélkül, keresztmetszet: 0,5-2,5 mm2 NYM</t>
  </si>
  <si>
    <t>300/500V 5x1,5 mm2, tömör rézvezetővel (MBCu)</t>
  </si>
  <si>
    <t>71-002-1.1-0224430</t>
  </si>
  <si>
    <t>Szigetelt vezeték elhelyezése védőcsőbe húzva vagy vezetékcsatornába fektetve, rézvezetővel, leágazó kötésekkel, szigetelés ellenállás méréssel, a szerelvényekhez csatlakozó vezetékvégek bekötése nélkül, keresztmetszet: 0,5-2,5 mm2 NYM-J 3x2,5 tömör</t>
  </si>
  <si>
    <t>71-002-21.1-0217093</t>
  </si>
  <si>
    <t>Kábelszerű vezeték elhelyezése előre elkészített tartószerkezetre, 1-12 erű rézvezetővel, elágazó dobozokkal és kötésekkel, szigetelési elenállás méréssel, a szerelvényekhez csatlakozó vezetékvégek bekötése nélkül, keresztmetszet: 0,5-2,5 mm2 H05VV-F</t>
  </si>
  <si>
    <t>300/500V műanyag tömlő vezeték 3x2,5 mm2, hajlékony rézvezetővel (MT)</t>
  </si>
  <si>
    <t>71-002-52.1-0336573</t>
  </si>
  <si>
    <t>Műanyag szigetelésű energiaátviteli és irányítás-technikai kábel fektetése kézi erővel, kábelárokba vagy kábelcsatornába, tömeghatár: 0,35 kg/m-ig NYY-J 0,6/1 kV 3x2,5 mm2</t>
  </si>
  <si>
    <t>71-002-55.2-0336579</t>
  </si>
  <si>
    <t>Műanyag szigetelésű energiaátviteli és irányítás-technikai kábel fektetése kézi erővel, kábelárokba vagy kábelcsatornába, tömeghatár: 0,36-0,65 kg/m NYM-J 0,6/1 kV 5x2,5 mm2</t>
  </si>
  <si>
    <t>71-002-52.2-0336575</t>
  </si>
  <si>
    <t>Műanyag szigetelésű energiaátviteli és irányítás-technikai kábel fektetése kézi erővel, kábelárokba vagy kábelcsatornába, tömeghatár: 0,36-0,65 kg/m NYY-J 0,6/1 kV 3x4 mm2</t>
  </si>
  <si>
    <t>71-002-53.2-0336643</t>
  </si>
  <si>
    <t>Műanyag szigetelésű energiaátviteli és irányítás-technikai kábel fektetése kézi erővel, kábelárokba vagy kábelcsatornába, keresztező akadályok alatt, tömeghatár: 0,36-0,65 kg/m NYY-J 0,6/1 kV 5x2,5 mm2</t>
  </si>
  <si>
    <t>71-002-52.2-0336577</t>
  </si>
  <si>
    <t>Műanyag szigetelésű energiaátviteli és irányítás-technikai kábel fektetése kézi erővel, kábelárokba vagy kábelcsatornába, tömeghatár: 0,36-0,65 kg/m NYY-J 0,6/1 kV 3x6 mm2</t>
  </si>
  <si>
    <t>71-002-21.2-0217134</t>
  </si>
  <si>
    <t>Kábelszerű vezeték elhelyezése előre elkészített tartószerkezetre, 1-12 erű rézvezetővel, elágazó dobozokkal és kötésekkel, szigetelési elenállás méréssel, a szerelvényekhez csatlakozó vezetékvégek bekötése nélkül, keresztmetszet: 4 mm2 H05VV-F 300/500V</t>
  </si>
  <si>
    <t>műanyag tömlő vezeték 5x4 mm2, hajlékony rézvezetővel (MT)</t>
  </si>
  <si>
    <t>71-002-55.2-0336645</t>
  </si>
  <si>
    <t>Műanyag szigetelésű energiaátviteli és irányítás-technikai kábel elhelyezése előre beépített tartószerkezetre, rögzítéssel, tömeghatár: 0,36-0,65 kg/m NYY-J 0,6/1 kV 5x4 mm2</t>
  </si>
  <si>
    <t>71-002-55.2-0336647</t>
  </si>
  <si>
    <t>Műanyag szigetelésű energiaátviteli és irányítás-technikai kábel elhelyezése előre beépített tartószerkezetre, rögzítéssel, tömeghatár: 0,36-0,65 kg/m NYY-J 0,6/1 kV 5x6 mm2</t>
  </si>
  <si>
    <t>71-002-21.3-0217181</t>
  </si>
  <si>
    <t>Kábelszerű vezeték elhelyezése előre elkészített tartószerkezetre, 1-12 erű rézvezetővel, elágazó dobozokkal és kötésekkel, szigetelési elenállás méréssel, a szerelvényekhez csatlakozó vezetékvégek bekötése nélkül, keresztmetszet: 6 mm2 A05VV-F 300/500V</t>
  </si>
  <si>
    <t>műanyag tömlő vezeték 5x6 mm2, hajlékony rézvezetővel (MT)</t>
  </si>
  <si>
    <t>71-002-52.3-0336649</t>
  </si>
  <si>
    <t>Műanyag szigetelésű energiaátviteli és irányítás-technikai kábel fektetése kézi erővel, kábelárokba vagy kábelcsatornába, tömeghatár: 0,66-1,00 kg/m NYY-J 0,6/1 kV 5x10 mm2</t>
  </si>
  <si>
    <t>71-002-55.4-0330301</t>
  </si>
  <si>
    <t>Műanyag szigetelésű energiaátviteli és irányítás-technikai kábel elhelyezése előre beépített tartószerkezetre, rögzítéssel, tömeghatár: 1,01-1,50 kg/m NYY-J 0,6/1 kV vörösréz kábel, 5x16 mm2</t>
  </si>
  <si>
    <t>71-002-55.4-0336651</t>
  </si>
  <si>
    <t>Műanyag szigetelésű energiaátviteli és irányítás-technikai kábel elhelyezése előre beépített tartószerkezetre, rögzítéssel, tömeghatár: 1,01-1,50 kg/m NYY-J 0,6/1 kV 5x25 mm2</t>
  </si>
  <si>
    <t>71-002-2.20-0336551</t>
  </si>
  <si>
    <t>Szigetelt vezeték elhelyezése védőcsőbe húzva vagy vezetékcsatornába fektetve, rézvezetővel, leágazó kötésekkel, szigetelés ellenállás méréssel, a szerelvényekhez csatlakozó vezetékvégek bekötése nélkül, keresztmetszet: 0,5-2,5 mm2 NYM-O 1x1,5 tömör</t>
  </si>
  <si>
    <t>71-002-1.2-0213006</t>
  </si>
  <si>
    <t>Szigetelt vezeték elhelyezése védőcsőbe húzva vagy vezetékcsatornába fektetve, rézvezetővel, leágazó kötésekkel, szigetelés ellenállás méréssel, a szerelvényekhez csatlakozó vezetékvégek bekötése nélkül, keresztmetszet: 4-6 mm2 H07V-K 450/750V 1x6 mm2,</t>
  </si>
  <si>
    <t>hajlékony rézvezetővel (Mkh)</t>
  </si>
  <si>
    <t>71-002-1.3-0213016</t>
  </si>
  <si>
    <t>Szigetelt vezeték elhelyezése védőcsőbe húzva vagy vezetékcsatornába fektetve, rézvezetővel, leágazó kötésekkel, szigetelés ellenállás méréssel, a szerelvényekhez csatlakozó vezetékvégek bekötése nélkül, keresztmetszet: 10-16 mm2 H07V-K 450/750V 1x16</t>
  </si>
  <si>
    <t>mm2, hajlékony rézvezetővel (Mkh)</t>
  </si>
  <si>
    <t>71-002-1.4-0213025</t>
  </si>
  <si>
    <t>Szigetelt vezeték elhelyezése védőcsőbe húzva vagy vezetékcsatornába fektetve, rézvezetővel, leágazó kötésekkel, szigetelés ellenállás méréssel, a szerelvényekhez csatlakozó vezetékvégek bekötése nélkül, keresztmetszet: 25-35 mm2 H07V-K 450/750V 1x25</t>
  </si>
  <si>
    <t>71-002-55.2-0336507</t>
  </si>
  <si>
    <t>Műanyag szigetelésű energiaátviteli és irányítás-technikai kábel elhelyezése előre beépített tartószerkezetre, rögzítéssel, tömeghatár: 0,36-0,65 kg/m NYY-O 0,6/1 kV 1x50 mm2</t>
  </si>
  <si>
    <t>71-002-55.4-0336511</t>
  </si>
  <si>
    <t>Műanyag szigetelésű energiaátviteli és irányítás-technikai kábel elhelyezése előre beépített tartószerkezetre, rögzítéssel, tömeghatár: 1,01-1,50 kg/m NYY-O 0,6/1 kV 1x95 mm2</t>
  </si>
  <si>
    <t>71-002-13.1-0222555</t>
  </si>
  <si>
    <t>Halogénmentes szigetelésű vezeték elhelyezése nedves és vizes helységekben, védőcső behúzva vagy kábeltálcára fektetve, 2-12 erű sodrott rézvezetővel, elágazó dobozokkal és kötésekkel,  szigetelési ellenállás méréssel, a szerelvényekhez csatlakozó</t>
  </si>
  <si>
    <t>vezetékvégek bekötése nélkül (vakolatba is) keresztmetszet: 10-16 mm2 NHXH-J E90/FE180 3x1,5 mm2, tömör rézvezetővel, OBO 733 blilincsekkel</t>
  </si>
  <si>
    <t>71-002-43.1</t>
  </si>
  <si>
    <t>Polietilén szigetelésű távközlési kábel fektetése kézi erővel, rézszalag illetve alufólia árnyékolással, kábelárokba vagy kábelcsatornába, tömeghatár: 0,35 kg/m-ig A2YF(L)2Y 2x2x0,8mm2</t>
  </si>
  <si>
    <t>71-002-43.1-0331005</t>
  </si>
  <si>
    <t>Polietilén szigetelésű távközlési kábel fektetése kézi erővel, rézszalag illetve alufólia árnyékolással, kábelárokba vagy kábelcsatornába, tömeghatár: 0,35 kg/m-ig A2YF(L)2Y 4x2x0,8mm2</t>
  </si>
  <si>
    <t>71-002-14.1-0224442</t>
  </si>
  <si>
    <t>vezetékvégek bekötése nélkül (vakolatba is) keresztmetszet: 10-16 mm2 NHXH-O E90/FE180 7x1,5 mm2, tömör rézvezetővel, OBO 733 blilincsekkel</t>
  </si>
  <si>
    <t>71-005-1.1.1.1</t>
  </si>
  <si>
    <t>Komplett világítási szerelvények; Fali kapcsolók elhelyezése, süllyesztve, 10A egypólusú kapcsolók, kerettel Schneider Electric Sedna, fehér színben</t>
  </si>
  <si>
    <t>71-005-1.1.1.2</t>
  </si>
  <si>
    <t>Komplett világítási szerelvények; Fali kapcsolók elhelyezése, süllyesztve, 10A kétpólusú kapcsolók, kerettel Schneider Electric Sedna, fehér színben</t>
  </si>
  <si>
    <t>71-005-1.1.1.4-0562353</t>
  </si>
  <si>
    <t>Komplett világítási szerelvények; Fali kapcsolók elhelyezése, süllyesztve, 10A kétáramkörös (csillár) kapcsolók, kerettel Schneider Electric Sedna, fehér színben</t>
  </si>
  <si>
    <t>71-005-2.51.1</t>
  </si>
  <si>
    <t>Komplett világítási szerelvények; Fali kapcsolók elhelyezése, süllyesztve, 10A nyomógomb, kerettel Schneider Electric Sedna, fehér színben</t>
  </si>
  <si>
    <t>71-005-2.51.5</t>
  </si>
  <si>
    <t>Komplett világítási szerelvények; Fali kapcsolók elhelyezése, süllyesztve, 10A váltó kapcsolók, kerettel Schneider Electric Sedna, fehér színben</t>
  </si>
  <si>
    <t>71-005-2.54-0230003</t>
  </si>
  <si>
    <t>Komplett világítási szerelvények; Fali kapcsolók elhelyezése, süllyesztve, 10A redőny kapcsolók, kerettel Schneider Electric Sedna, fehér színben</t>
  </si>
  <si>
    <t>71-005-1.11.1.1.1-0230109</t>
  </si>
  <si>
    <t>Komplett világítási szerelvények; Csatlakozóaljzat elhelyezése, süllyesztve, 16A, földelt, egyes csatlakozóaljzat (2P+F), kerettel Schneider Electric Sedna, fehér színben</t>
  </si>
  <si>
    <t>71-005-1.11.1.1.1-0564393</t>
  </si>
  <si>
    <t>Komplett világítási szerelvények; Csatlakozóaljzat elhelyezése, süllyesztve, 16A, földelt, egyes csatlakozóaljzat (2P+F) védőérintkezős dugaszolóaljzat, süllyeszt.,IP44, kerettel Schneider Electric Sedna, fehér színben</t>
  </si>
  <si>
    <t>71-005-2.63.1.1</t>
  </si>
  <si>
    <t>Összeépíthető világítási szerelvények elemei; Csatlakozóaljzat (dugaszolóaljzat) elhelyezése, parapetcsatornába földelt, egyes   Schneider Electric Altira, fehér színű</t>
  </si>
  <si>
    <t>71-001-11.2.1.2-0313632</t>
  </si>
  <si>
    <t>Egyéb kézi működtetésű terheléskapcsoló elhelyezése, műanyag tokozással, 63 A-ig, 2 pólusú GANZ KK KKM0-20-6001 2 pólusú, 0-1 állású be-ki kapcsoló</t>
  </si>
  <si>
    <t>71-002-11.2.1.3-0313631</t>
  </si>
  <si>
    <t>Egyéb kézi működtetésű terheléskapcsoló elhelyezése, műanyag tokozással, 63 A-ig, 3 pólusú GANZ KK KKM0-20-6002 tokozatba szerelt, 3 pólusú, 0-1 állású be-ki kapcsoló</t>
  </si>
  <si>
    <t>71-007-11.2.1.3-0313952</t>
  </si>
  <si>
    <t>Egyéb kézi működtetésű terheléskapcsoló elhelyezése, műanyag tokozással, 63 A-ig, 3 pólusú GANZ KK KKM2-40-6002 3 pólusú, 0-1 állású be-ki kapcsoló</t>
  </si>
  <si>
    <t>71-007-11.2.1.3-0315051</t>
  </si>
  <si>
    <t>Egyéb kézi működtetésű terheléskapcsoló elhelyezése, műanyag tokozással, 63 A-ig, 3 pólusú GANZ KK KKM2-63-6002 3 pólusú, 0-1 állású be-ki kapcsoló</t>
  </si>
  <si>
    <t>71-003-60.1.1-0000001</t>
  </si>
  <si>
    <t>Jelenlétérzékelő álmennyezetbe süllyesztetve,  bekötve, beszabályozva, 360° 5?2000 lux, VA, 3s-10min. késleltetéssel,  BEG Luxomat PD2M-1C-AP</t>
  </si>
  <si>
    <t>71-007-36</t>
  </si>
  <si>
    <t>Vízálló kiselosztó kialakítása az alábbi elemekből: 1db A9 iID 4P 25A 30mA "A" ÁVK, 4db 1P iC60N 16A, 4db 16A 2P+F 16A, IP65 műanyag kiselosztóban Schnedier Kaedra 13179+4xPKF16F423</t>
  </si>
  <si>
    <t>71-013-11.8.1-0310252</t>
  </si>
  <si>
    <t>Villám- és érintésvédelmi hálózatok, informatikai, adatvonal és méréstechnikai védelmi eszközök, adatvonalak, telefonvonalak túlfeszültségvédelme OBO ISDN hálózati kombinált védelem, 4 eres, 5 év garanciával, RJ 45 S-ISDN/4-C, R.sz.: 5081800 (MÁV Zrt</t>
  </si>
  <si>
    <t>képviselője által meghatározott készülékekhez)</t>
  </si>
  <si>
    <t>71-013-11.7.1-0310236</t>
  </si>
  <si>
    <t>Villám- és érintésvédelmi hálózatok, túlfeszültség levezetők és tartozékok elhelyezése, parapet csatornába vagy dugalj mögé szerelhető kivitelben, 1 fázisú, 3 vezetős (D fokozat) OBO univerzális D-fokozatú túlfeszültség-levezető, szerelvény mögé</t>
  </si>
  <si>
    <t>építhető, akusztikus kijelzővel, 5 év garanciával, ÜSM-A-2, R.sz.: 5092460 (MÁV Zrt képviselője által meghatározott készülékekhez)</t>
  </si>
  <si>
    <t>71-013-11.7.2-0310241</t>
  </si>
  <si>
    <t xml:space="preserve">Villám- és érintésvédelmi hálózatok, túlfeszültség levezetők és tartozékok elhelyezése, dugaszolható kivitelben, érzékeny készülékek védelmére,  1 fázisú, 3 vezetős (D fokozat) OBO D-fokozatú túlfeszültség-levezető, 5 év garanciával, FC-D, R.sz.: 5092800 </t>
  </si>
  <si>
    <t>(MÁV Zrt képviselője által meghatározott készülékekhez)</t>
  </si>
  <si>
    <t>71-010-3.2.1.2.1</t>
  </si>
  <si>
    <t>L3 jelű tükör fölé, falra szerelt 1x14W fénycsöves lámpatest,beépített kapcsolóval, IP44 Típus: Trilux Acuro S 114-01PC Fényforrás: Osram Lumilux 14W/830 XT</t>
  </si>
  <si>
    <t>71-010-1.3.2</t>
  </si>
  <si>
    <t>L4 jelű Álmennyezetbe süllyesztett 2x26W kompaktfénycsöves mélysugárzó, IP20  Típus: Trilux Inperla C2 HR 2TCT26/32E01 Fényforrás: Osram Dulux T/E 26W/830</t>
  </si>
  <si>
    <t>L21 jelű Felületre szerelt 2x36W fénycsöves lámpatest, poliészter ház, akril bura, elektronikus előtét, IP65 Típus: COMPASS Lighting HIDRALUX-236-35-23 Fényforrás: Osram Lumilux 36W/830 XT</t>
  </si>
  <si>
    <t>71-010-5.1-0299300</t>
  </si>
  <si>
    <t>L23 jelű Felületre szerelt 1x18W kompaktfénycsöves lámpatest, IP65 polikarbonát ház, opál akril bura Típus: COMPASS UFO-118K-35-20 Fényforrás: Osram Lumilux 18W/830</t>
  </si>
  <si>
    <t>71-010-5.2-0299301</t>
  </si>
  <si>
    <t>L37 jelű Oldalfalra szerelt vonatmegfigyelő lámpa Hofeka Bordás I. (22-15-93) Fényforrás: Osram 500W kétvégén fejelt halogén izzó</t>
  </si>
  <si>
    <t>71-010-5.2-0299302</t>
  </si>
  <si>
    <t>L45 jelű Függesztett 1x54W direkt-indirekt fénycsöves lámpatest, IP20 Típus: TRILUX Solvan H1-L UXP-H E03 Fényforrás: Osram Lumilux 54W/830 XT</t>
  </si>
  <si>
    <t>71-010-5.4</t>
  </si>
  <si>
    <t>L53 jelű Odalfalra/mennyezetre szerelt LED irányfény 6x0,5W, IP54, állandó üzemben Típus: Emex Plek-S/O/M/D</t>
  </si>
  <si>
    <t>71-010-6.1</t>
  </si>
  <si>
    <t>L55 jelű Álmennyezetbe süllyesztett biztonsági vil. lámpatest 3x1W LED IP20, aszimmetrikus optikával, készenléti üzemben Típus: Emex LED SPOT M/S 3x1W LED</t>
  </si>
  <si>
    <t>71-010-6.2</t>
  </si>
  <si>
    <t>L56 jelű Álmennyezetbe süllyesztett biztonsági vil. lámpatest 1x3W LED IP20, szimmetrikus optikával, készenléti üzemben Típus: Emex LED SPOT Z/S 1x3W LED</t>
  </si>
  <si>
    <t>71-010-6.3</t>
  </si>
  <si>
    <t>L58 jelű Felületre szerelt biztonsági vil. lámpatest 1x3W LED IP20, szimmetrikus optikával, készenléti üzemben Típus: Emex LED SPOT Z/M 1x3W LED</t>
  </si>
  <si>
    <t>71-010-6.4</t>
  </si>
  <si>
    <t>L59 jelű Odalfalra/mennyezetre szerelt LED biztonsági vil. lámpatest 6x0,5W, IP54, készenléti üzemben Típus: Emex Plek-S/O/M/B</t>
  </si>
  <si>
    <t>71-010-7.1-0141356</t>
  </si>
  <si>
    <t>L66 jelű Függesztett 1x50W Na opálbúrás lámpatest, IP66 Típus: Tungsram-Schréder Pannon Mini 1/1659/SON 50W Fényforrás: Osram Vialox NAV-T 50 Super 4Y</t>
  </si>
  <si>
    <t>71-010-14.1.1.1</t>
  </si>
  <si>
    <t>L68 jelű Felületre szerelt biztonsági vil. lámpatest 10W LED IP67, készenléti üzemben Típus: Trilux Altigo D 300-SM/LEDww ET</t>
  </si>
  <si>
    <t>71-010-16.1.1-0142786</t>
  </si>
  <si>
    <t>L71 jelű Felületre szerelt 1x55W körfénycsöves lámpatest, IP65 polikarbonát ház, opál akril bura Típus: COMPASS UFO-155K-35-20 Fényforrás: Osram Dulux 55W/830</t>
  </si>
  <si>
    <t>71-010-16.2.2-0140052</t>
  </si>
  <si>
    <t>L79dimm jelű Függesztett 2x35W direkt-indirekt fénycsöves lámpatest, IP20 Típus: TRILUX 5051RPX-L/2x35 04 touch-dimm előtéttel Fényforrás: Osram Lumilux 35W/830 HE</t>
  </si>
  <si>
    <t>71-010-12.13</t>
  </si>
  <si>
    <t>L80 jelű Függesztett 2x49W direkt-indirekt fénycsöves lámpatest, IP20 Típus: TRILUX 5051RPX-L/2x49 04 Fényforrás: Osram Lumilux 49W/830 XT</t>
  </si>
  <si>
    <t>71-010-12.11.2.1.6</t>
  </si>
  <si>
    <t>L80dimm jelű Függesztett 2x49W direkt-indirekt fénycsöves lámpatest, IP20 Típus: TRILUX 5051RPX-L/2x49 04, touch-dimm előtéttel Fényforrás: Osram Lumilux 49W/830 XT</t>
  </si>
  <si>
    <t>71-010-12.13.1.2.6</t>
  </si>
  <si>
    <t>L81 jelű Álmennyezetbe süllyesztett 2x26W kompaktfénycsöves mélysugárzó, IP54 Típus: Trilux Inperla C2 HR 2TCT26/32E01+DA Fényforrás: Osram Dulux T/E 26W/830</t>
  </si>
  <si>
    <t>L82 jelű Álmennyezetbe szerelt LED irányfény 6x0,5W, IP20, Típus: Emex PLP-C/S</t>
  </si>
  <si>
    <t>71-010-2</t>
  </si>
  <si>
    <t>L83m jelű Odalfalra/mennyezetre szerelt LED irányfény 6x0,5W, IP20, Típus: Emex PLP-C/O/M</t>
  </si>
  <si>
    <t>71-010-12</t>
  </si>
  <si>
    <t>L93 jelű Felületbe süllyesztett 3W aszimmterikus LED mélysugárzó, IP65 Típus: Proled Wall Light Rec Eye R 3000K, különálló SELV tápegységgel</t>
  </si>
  <si>
    <t>71-010-3</t>
  </si>
  <si>
    <t>Felületre szerelt flexibilis 0,5m LED-szalag 2700K, 20W/m 24V 120° IP20,  alumínium profillal, pizma fedéllel, 1db Mean Well HLG-120H-24-A SELV tápegység 230/24V 120W IP65</t>
  </si>
  <si>
    <t>71-010-4</t>
  </si>
  <si>
    <t>Trilux Solvan C1-L OA  128 PC E01 fénysáv álmennyezetbe süllyesztve</t>
  </si>
  <si>
    <t>Állomásnév felirat kialakítása: alumínium LED-es profil (porszórt festéssel), kültéri LED szalaggal, becsúsztatható plexi előlappal és végzáró elemekkel, lapos alumínium konzol a LED-es profilhoz hegesztve, homlokzatra csavarkötéssel rögzítve, (a</t>
  </si>
  <si>
    <t>választott homlokzat közeli) RALszínre festve-mellékelt konszignáció szerint (a tervhez mellékelt típusterv szerint)</t>
  </si>
  <si>
    <t>71-009-3-0000001</t>
  </si>
  <si>
    <t>Áramköri elosztók elhelyezése E-1-1 jelű elosztó előregyártva, helyszínre szállítva, bekötve lepróbálva</t>
  </si>
  <si>
    <t>71-009-3-0000002</t>
  </si>
  <si>
    <t>Áramköri elosztók elhelyezése E-1-2 jelű elosztó előregyártva, helyszínre szállítva, bekötve lepróbálva</t>
  </si>
  <si>
    <t>71-009-3-0000003</t>
  </si>
  <si>
    <t>Áramköri elosztók elhelyezése E0-1 jelű elosztó előregyártva, helyszínre szállítva, bekötve lepróbálva</t>
  </si>
  <si>
    <t>71-009-3-0000004</t>
  </si>
  <si>
    <t>Áramköri elosztók elhelyezése E0-2 jelű elosztó előregyártva, helyszínre szállítva, bekötve lepróbálva</t>
  </si>
  <si>
    <t>71-009-3-0000005</t>
  </si>
  <si>
    <t>Áramköri elosztók elhelyezése E0-3 jelű elosztó előregyártva, helyszínre szállítva, bekötve lepróbálva</t>
  </si>
  <si>
    <t>71-009-3-0000006</t>
  </si>
  <si>
    <t>Áramköri elosztók elhelyezése E0-4 jelű elosztó előregyártva, helyszínre szállítva, bekötve lepróbálva</t>
  </si>
  <si>
    <t>71-009-3-0000007</t>
  </si>
  <si>
    <t>Áramköri elosztók elhelyezése E0-5 jelű elosztó előregyártva, helyszínre szállítva, bekötve lepróbálva</t>
  </si>
  <si>
    <t>71-009-3-0000008</t>
  </si>
  <si>
    <t>Áramköri elosztók elhelyezése E0-6 jelű elosztó előregyártva, helyszínre szállítva, bekötve lepróbálva</t>
  </si>
  <si>
    <t>71-009-3-0000009</t>
  </si>
  <si>
    <t>Áramköri elosztók elhelyezése E0-7 jelű elosztó előregyártva, helyszínre szállítva, bekötve lepróbálva</t>
  </si>
  <si>
    <t>71-009-3-0000010</t>
  </si>
  <si>
    <t>Áramköri elosztók elhelyezése E1-1 jelű elosztó előregyártva, helyszínre szállítva, bekötve lepróbálva</t>
  </si>
  <si>
    <t>71-009-3-0000011</t>
  </si>
  <si>
    <t>Áramköri elosztók elhelyezése E1-2 jelű elosztó előregyártva, helyszínre szállítva, bekötve lepróbálva</t>
  </si>
  <si>
    <t>71-009-3-0000012</t>
  </si>
  <si>
    <t>Áramköri elosztók elhelyezése E1-3 jelű elosztó előregyártva, helyszínre szállítva, bekötve lepróbálva</t>
  </si>
  <si>
    <t>71-009-3-0000013</t>
  </si>
  <si>
    <t>Áramköri elosztók elhelyezése E1-4 jelű elosztó előregyártva, helyszínre szállítva, bekötve lepróbálva: meglévő áramszolgáltatói fogy.mérő ber. cseréje 3db Mi72431 elosztóra, áramszolgáltatói jóváhagyatással</t>
  </si>
  <si>
    <t>71-009-3-0000014</t>
  </si>
  <si>
    <t>Áramköri elosztók elhelyezése E1-5 jelű elosztó előregyártva, helyszínre szállítva, bekötve lepróbálva</t>
  </si>
  <si>
    <t>71-009-3-0000015</t>
  </si>
  <si>
    <t>Áramköri elosztók elhelyezése E1-6 jelű elosztó előregyártva, helyszínre szállítva, bekötve lepróbálva</t>
  </si>
  <si>
    <t>71-009-3-0000016</t>
  </si>
  <si>
    <t>Áramköri elosztók elhelyezése E1-7 jelű elosztó előregyártva, helyszínre szállítva, bekötve lepróbálva</t>
  </si>
  <si>
    <t>71-009-3-0000017</t>
  </si>
  <si>
    <t>Áramköri elosztók elhelyezése E1-8 jelű elosztó előregyártva, helyszínre szállítva, bekötve lepróbálva</t>
  </si>
  <si>
    <t>71-009-3-0000026</t>
  </si>
  <si>
    <t xml:space="preserve">TVK jelű Ceag EURO ZB.1/18K központi akkus tartalékvilágítási rendszer, 1 fázisú betáppal, automatikus ellenőrző rendszerrel. Áthidalási idő 1h, 28Ah. Karbantartásmentes, zárt, VRLA rekombinációs akkumulátorral, felprogramozva, beüzemelve Beépítve: 11 db </t>
  </si>
  <si>
    <t>szabadon programozható kimenőáramkör: 3db 4x1A, 3db 2x3A, 1db 1x6A névleges értékkel, 1db F3 távkapcsoló, 9db 3 fázisú feszültségfigyelővel</t>
  </si>
  <si>
    <t>19-071-11.1.1.1</t>
  </si>
  <si>
    <t>Ellenőrző próbák, belső elektromos hálózat és berendezés, földelés és érintésvédelem, érintésvédelmi rendszerbe bekötött fogyasztók-hatásosságának mérése</t>
  </si>
  <si>
    <t>19-071-11.1.1.2</t>
  </si>
  <si>
    <t>Ellenőrző próbák, belső elektromos hálózat és berendezés, földelés és érintésvédelem, villámhárító vagy érintésvédelmi berendezés önálló körföldelő hálózatának hatásosság mérése, méréshelyenként A berendezés szakértő által történő átvétele, a földelő</t>
  </si>
  <si>
    <t>kialakításának ellenőrzésével, fényképes dokumentálásával</t>
  </si>
  <si>
    <t>71-013-7.4</t>
  </si>
  <si>
    <t>Érintésvédelmi hálózat tartozékainak szerelése, nagykiterjedésű fémtárgy földelő kötése</t>
  </si>
  <si>
    <t>Érintésvédelmi hálózat tartozékainak szerelése, nagykiterjedésű fémtárgy földelő kötése Földelt sínszál mint, földelő összekötő bekötése Chamberen technológiával, 90mm2 szigetelt acélsodronnyal</t>
  </si>
  <si>
    <t>71-013-7.3-0310386</t>
  </si>
  <si>
    <t>Érintésvédelmi hálózat tartozékainak szerelése, épületgépészeti csőhálózat földelő kötése OBO szalagbilincs, 3/8-1 1/2", csatlakoztatható vezetékkeresztmetszet 2x2,5-25 mm2, R.sz.: 5057515</t>
  </si>
  <si>
    <t>71-013-7.3-0310387</t>
  </si>
  <si>
    <t>Érintésvédelmi hálózat tartozékainak szerelése, épületgépészeti csőhálózat földelő kötése OBO szalagbilincs, 3/8-4", csatlakoztatható vezetékkeresztmetszet 2x2,5-25 mm2, R.sz.: 5057523</t>
  </si>
  <si>
    <t>71-013-7.2-0310386</t>
  </si>
  <si>
    <t>Érintésvédelmi hálózat tartozékainak szerelése, fürdőkád földelő kötése (EPH), egyenlő potenciálra hozás OBO szalagbilincs, 3/8-1 1/2", csatlakoztatható vezetékkeresztmetszet 2x2,5-25 mm2, R.sz.: 5057515</t>
  </si>
  <si>
    <t>71-013-7</t>
  </si>
  <si>
    <t xml:space="preserve">Érintésvédelmi hálózat tartozékainak szerelése, EPH sín, acélból, galvanikusan horganyzott, kontaktsín sárgaréz, nikkelezve,fedőkupak műanyagból, csatlakozási lehetőséggel a következők számára: 1 laposacél max. 40 mm széles, 1 köracél 10 mm átmérőig max. </t>
  </si>
  <si>
    <t>6 db 25 mm2 vezető max. 6 db 16 mm2 vezető, felirati táblákkal, feliratozással</t>
  </si>
  <si>
    <t>71-013-5.5.1-0523203</t>
  </si>
  <si>
    <t>Villám- és érintésvédelmi hálózat tartozékainak szerelése, földelő rúd vagy cső, 4 m hosszúságig OBO 2x21925 ST FT+226 ST</t>
  </si>
  <si>
    <t>71-013-3.1.1</t>
  </si>
  <si>
    <t>Földelő- és/vagy védővezető szerelése, előre elkészített tartószerkezetre, sodronyból vagy köracélból, 300 mm2-ig (átmérő: 20 mm-ig) OBO PVC bevonatos horganyzott köracél, 10 mm, OBO RD10-PVC</t>
  </si>
  <si>
    <t>71-013-5</t>
  </si>
  <si>
    <t>Villám- és érintésvédelmi hálózat tartozékainak szerelése, Korrózióvédő szalag tartós felhordása az összekötő, illetve szorítócsatlakozókon a talajban, 100mm szélességben</t>
  </si>
  <si>
    <t>71-013-5.8-0310381</t>
  </si>
  <si>
    <t>Villám- és érintésvédelmi hálózat tartozékainak szerelése, mérési hely kialakítása (vizsgáló összekötő) OBO vizsgáló összekötő, 2 csavaros, 8/10-es köracélhoz, R.sz.: 2338</t>
  </si>
  <si>
    <t>71-013-2.1.2-0310306</t>
  </si>
  <si>
    <t>Villámhárító levezető szerelése, előre elkészített tartószerkezetre, sodronyból, kör- vagy laposacélból, épületszerkezeten kívül, tartóra szerelve, 60 mm2 felett OBO horganyzott köracél, 10 mm, RD 10, R.sz.: 5021103+177/20-DIN</t>
  </si>
  <si>
    <t>71-013-1.1.2-0310306</t>
  </si>
  <si>
    <t>Villámhárító felfogóvezető szerelése, előre elkészített tartószerkezetre, sodronyból, kör- vagy laposacélból, meredek tetőn, 1-ként tartóra szerelve, 60 mm2 felett OBO horganyzott köracél, 10 mm, RD 10, R.sz.: 5021103+157 F-VA 410</t>
  </si>
  <si>
    <t>71-013-2.1.2-0522510</t>
  </si>
  <si>
    <t>Villámhárító levezető szerelése, előre elkészített tartószerkezetre, sodronyból, kör- vagy laposacélból, épületszerkezeten kívül, tartóra szerelve, 60 mm2 felett OBO horganyzott köracél, 10 mm, RD 10, R.sz.: 5021103+274 8-10</t>
  </si>
  <si>
    <t>Villámhárító felfogóvezető szerelése, előre elkészített tartószerkezetre, sodronyból, kör- vagy laposacélból, meredek tetőn, 1-ként tartóra szerelve, 60 mm2 felett OBO horganyzott köracél, 10 mm, RD 10, R.sz.: 5021103+132 K-VA</t>
  </si>
  <si>
    <t>71-013-5.3-0310366</t>
  </si>
  <si>
    <t>Villám- és érintésvédelmi hálózat tartozékainak szerelése, bádogszegély bekötése OBO bádogszegély bekötő bilincs, 10 mm vastagságig, 8/10 mm köracélhoz, R.sz.: 5317207</t>
  </si>
  <si>
    <t>71-013-5.3-0310367</t>
  </si>
  <si>
    <t>Villám- és érintésvédelmi hálózat tartozékainak szerelése, bádogszegély, esőcsatorna bekötése OBO ereszcsatorna bekötő bilincs, minden peremvastagsághoz, 8/10 mm köracélhoz, R.sz.: 5316014</t>
  </si>
  <si>
    <t>Villám- és érintésvédelmi hálózat tartozékainak szerelése, Univerzális csatlakozó a DIN 48837 C alapján, St/tZn-ből, OBO 249 8-10 ST</t>
  </si>
  <si>
    <t>71-013-5.1-0310356</t>
  </si>
  <si>
    <t>Villám- és érintésvédelmi hálózat tartozékainak szerelése, felfogórúd szívócsúccsal OBO 1 m-es acélrúd, 16 mm, köracél csatlakozóval, 101/F-1000, R.sz.: 5424100 és 5304105</t>
  </si>
  <si>
    <t>71-013-5.1-0310360</t>
  </si>
  <si>
    <t>Villám- és érintésvédelmi hálózat tartozékainak szerelése, felfogórúd szívócsúccsal, kéményhez rögzítve OBO 1,5 m-es alumínium rúd, 16 mm, köracél csatlakozóval, 113 Z-16+101 ALU-1500</t>
  </si>
  <si>
    <t>19-071-11.21</t>
  </si>
  <si>
    <t>Ellenőrző próbák, megvilágítás (fényerő) mérés</t>
  </si>
  <si>
    <t>19-010-1.21.2</t>
  </si>
  <si>
    <t>Általános teendők befejezés szakaszában, megvalósulási tervdokumentáció elkészítése tadási dokumentáció készítése  Beruházónak 3pld-ban átadva, mely tartalmazza:  1.Tartalomjegyzéket  2.Használati útmutatókat  3.Alkatrész jegyzékeket és szállítói</t>
  </si>
  <si>
    <t>jegyzékeket  4.Átadás/átvételi jegyzőkönyveket  5.Nyomvonalrajzokat  6.Szerelési terveket  7.Mérési jegyzőkönyveket  8.Kapcsolószekrények terveit   9.Átvételi jegyzőkönyvetet  10.Prospektusokat  11.Megfelelőségi nyilatkozatokat.  Minden pont esetében a</t>
  </si>
  <si>
    <t>megvalósult állapotnak  megfelelően kell a dokumentációt elkészíteni!</t>
  </si>
  <si>
    <t>19-010-1.21.3</t>
  </si>
  <si>
    <t>Általános teendők befejezés szakaszában, használatbavételi eljárás megindítása MKEH villamos biztonságtechnikai ellenőrzés díja</t>
  </si>
  <si>
    <t>19-010-1.21.4</t>
  </si>
  <si>
    <t>Általános teendők befejezés szakaszában, kezelő személyzet oktatása</t>
  </si>
  <si>
    <t>33-063-22.1.1</t>
  </si>
  <si>
    <t>Falátfúrás DN25-DN40 vezetékhez vagy átmenőcsavaros rögzítéshez, P2, P4 pórusbeton, 20 cm vastag falazatban</t>
  </si>
  <si>
    <t>33-063-1.1.3</t>
  </si>
  <si>
    <t>Faláttörés 30x30 cm méretig, téglafalban, többlet minden további 1/2 tégla vastagságért</t>
  </si>
  <si>
    <t>33-063-1.1.2</t>
  </si>
  <si>
    <t>Faláttörés 30x30 cm méretig, téglafalban, 12,01-25 cm falvastagság között</t>
  </si>
  <si>
    <t>33-063-3.2.3</t>
  </si>
  <si>
    <t>Horonyvésés, téglafalban, 16,01-24,00 cm2 keresztmetszet között</t>
  </si>
  <si>
    <t>33-063-3.2.5</t>
  </si>
  <si>
    <t>Horonyvésés, téglafalban, 50,01-100,00 cm2 keresztmetszet között</t>
  </si>
  <si>
    <t>33-063-3.2.6</t>
  </si>
  <si>
    <t>Horonyvésés, téglafalban, többlet minden további 50 cm2 keresztmetszetenként</t>
  </si>
  <si>
    <t>36-090-1.1.1-0550040</t>
  </si>
  <si>
    <t xml:space="preserve">Vakolatjavítás oldalfalon, tégla-, beton-, kőfelületen vagy építőlemezen, a meglazult, sérült vakolat előzetes leverésével, hiánypótlás 5% alatt Hvb8-mc, beltéri, vakoló cementes mészhabarcs mészpéppel                                                      </t>
  </si>
  <si>
    <t>(távközlési és erősáramú hornyok helyreállítása)</t>
  </si>
  <si>
    <t>39-005-4</t>
  </si>
  <si>
    <t>Aknafal készítése, tűzgátló  lapokkal,  profilvázra, egyoldali szereléssel készülő szerkezet, Romatect-H tűzvédő építőlap A2EI15 aknafal lezárás villamos aknák részére</t>
  </si>
  <si>
    <t>71-010-51.1.1</t>
  </si>
  <si>
    <t>Lámpatest tartozékok elhelyezése, lámpatestek tartószerkezetei, világítótest- felfüggesztő horog vagy csillárhorog becsavarása</t>
  </si>
  <si>
    <t>71-015-1-0332006</t>
  </si>
  <si>
    <t xml:space="preserve">Szerverek és hálózatok védelme, szünetmentes áramforrás elhelyezése BPS EATON UPS 9130i 1000 TXL szünetmentes áramforrás, 1000VA, áthidalási idő: 7 perc, max. 149 percig bővíthető, valódi ON LINE, 1/1 fázisú, szinusz kimenet, soros és USB port, software, </t>
  </si>
  <si>
    <t>6 kimenet, Cikksz: 9130-1000T-7</t>
  </si>
  <si>
    <t>71-015-4</t>
  </si>
  <si>
    <t>Ipari objektumok szünetmentes energiaellátására alkalmas szünetmentes áramforrások Meglévő FHUPQ áramellátó rendszerben 3db új leágazás (kamera tápegységek (0,55kVA), "FB" rack és videorögzítő (1,5kVA), bizt.tech. (0,1kVA) beépítése, megvalósulási terv</t>
  </si>
  <si>
    <t>módosítása</t>
  </si>
  <si>
    <t>71-051-7.1-0000003</t>
  </si>
  <si>
    <t>Szabványossági felülvizsgálat elvégzése, jegyzőkönyv készítésével</t>
  </si>
  <si>
    <t>71-061-0-0000001</t>
  </si>
  <si>
    <t xml:space="preserve">A kivitelezés időtartama alatt biztosítandó felvonulási  hálózat megterveztetése, kivitelezése és biztosítása, a kivielező által igényelt teljesítménnyel, a vasútüzem folyamatos fenntartása mellett! Felvonulási főelosztó, betápláló kábelek és felvonulási </t>
  </si>
  <si>
    <t>szekrények telepítése, a közelekdési útvonalak  fénycsöves megvilágításával együtt. Az építési konténerek bekötéséhez telefonvezetéket  kell lefektetni és ISDN-többeszközös és  analóg csatlakozást kell kialakítani.  Az átadási pontot a helyi</t>
  </si>
  <si>
    <t>telekommunikációs  szolgáltatóval kell leegyeztetni. A megadott költségeken kívül a Megrendelőnek nem  keletkezik további költsége!</t>
  </si>
  <si>
    <t>71-061-0-0000013</t>
  </si>
  <si>
    <t>Mozgássérült segélyhívó berendezés kompletten,  Schneider elemekből: 1db tápegység, 2db húzókapcsoló, 1db vezérlőmodul, 1db híváskijelző, 1db ajtólámpa, 1db nyugtázóegység  kompletten 740074</t>
  </si>
  <si>
    <t>71-062-1.1-0000007</t>
  </si>
  <si>
    <t>Hordozható elektromos készülékek  alkalmazása ellenőrző mérések elvégzésére,  felharmonikus mérés min.  5 munaknapon tartó regisztrációval</t>
  </si>
  <si>
    <t>71-012-3</t>
  </si>
  <si>
    <t>Motorbekötés ellenőrzése háromszori próbával</t>
  </si>
  <si>
    <t>71-051-2.2.3</t>
  </si>
  <si>
    <t>Nagyméretű kábelátvezetések tűzgátló lezárása, tűzvédelmi hab beépítése beton-, porózus beton és téglafalba min. 10 cm falvastagság, vasbeton födém esetén min. 15 cm vastagságban, falátvezetés EI120, tűzgát jelölő szettel, OBO Pyrosit NG</t>
  </si>
  <si>
    <t>71-102-1-0000001</t>
  </si>
  <si>
    <t>Órabér vezető szerelő részére az esetlegesen szükséges munkákra, amelyek nincsenek a munkajegyzékben. Csak az elvégzéshez kapcsolódó igazolás ellenében számolható el.</t>
  </si>
  <si>
    <t>óra</t>
  </si>
  <si>
    <t>71-102-1-0000002</t>
  </si>
  <si>
    <t>Órabér szerelő részére az esetlegesen szükséges munkákra, amelyek nincsenek a munkajegyzékben. Csak az elvégzéshez kapcsolódó igazolás ellenében számolható el.</t>
  </si>
  <si>
    <t>71-102-1-0000003</t>
  </si>
  <si>
    <t>Órabér segédmunkás részére az esetlegesen szükséges munkákra, amelyek nincsenek a munkajegyzékben. Csak az elvégzéshez kapcsolódó igazolás ellenében számolható el.</t>
  </si>
  <si>
    <t>71-102-1-0000004</t>
  </si>
  <si>
    <t>Feszültségmentesítés, szakfelügyelet megkérése MÁV Zrt üzemeltetéstől</t>
  </si>
  <si>
    <t>71-102-1-0000006</t>
  </si>
  <si>
    <t>Tervezői művezetés, kivitelezői kiváltások tervezői jóváhagyása</t>
  </si>
  <si>
    <t>71-021-1.1.1.2.2.2</t>
  </si>
  <si>
    <t>Kültéri felületek elektromos fűtése, szabályzással áramköri elosztók, elosztószekrények nélkül (71-009), hó- és jégmentesítés, beton felületen, 6 cm vastagság felett, 400V megtáplálással, 301-340 W/m2 teljesítménnyel, acélhálóra kötegelve, Hideg véggel</t>
  </si>
  <si>
    <t xml:space="preserve">szerelt, rögzítőszalagra rögzített egyeres, UV védett Raychem EM4-CW önszabályzó fűtőkábel fektetése ereszcsatornába, max. 300W/m2 teljesítménnyel, RayClic-CE-02 tápcsatlakozóval, 1db 400V EM4-CW-35m, 2db 400V EM4-CW-61m, 1db Eberle EM52489 szabályzóval, </t>
  </si>
  <si>
    <t>1db 524001 hőmérséklet-érzékelővel, 1db 524002 nedvességszenzorral, kompletten, beüzemelve</t>
  </si>
  <si>
    <t>71-012-2</t>
  </si>
  <si>
    <t>Villamos háztartási készülékek elhelyezése, előre elkészített tartószerkezetre</t>
  </si>
  <si>
    <t>71-003-8</t>
  </si>
  <si>
    <t>Vezeték, kábeljelölők elhelyezése ráhúzható kivitelben, vezeték bekötés előtt</t>
  </si>
  <si>
    <t>Ipari objektumok szünetmentes energiaellátására 120kW teljesítményigényű felvételi épület energiaellátása, dízel agregátorral, a kivitelezés időtartama alatt, szükség szerint</t>
  </si>
  <si>
    <t>Általános teendők megvalósulás szakaszában, ellenőrző mérések, nyíltárkos geodéziai bemérés</t>
  </si>
  <si>
    <t>21-003-2.1.2</t>
  </si>
  <si>
    <t>Közmű feltárása kézi erővel, talajosztály: III.</t>
  </si>
  <si>
    <t>21-011-9.1.1</t>
  </si>
  <si>
    <t>Villanyszerelés földmunkája; visszatöltéssel, döngöléssel, I-IV. oszt. talajban, kábelárok földmunkája 0,30 m mélységig, 0,40 m szélességig</t>
  </si>
  <si>
    <t>71-000-1.1.1</t>
  </si>
  <si>
    <t>Vezetékek, kábelek és szerelvények bontása; védőcső leszerelése műanyag csőből, falhoronyból</t>
  </si>
  <si>
    <t>71-000-1.1.2</t>
  </si>
  <si>
    <t>Vezetékek, kábelek és szerelvények bontása; védőcső leszerelése műanyag csőből, tartószerkezetről</t>
  </si>
  <si>
    <t>71-000-1.3.1</t>
  </si>
  <si>
    <t>Vezetékek, kábelek és szerelvények bontása; PVC védőcső leszerelés tartószerkezetről, DN 100-ig</t>
  </si>
  <si>
    <t>71-000-1.5.1</t>
  </si>
  <si>
    <t>Vezetékek, kábelek és szerelvények bontása; vörösréz vagy alumínium vezeték leszerelése védőcsőből kihúzva, 10 mm2-ig</t>
  </si>
  <si>
    <t>71-000-1.6</t>
  </si>
  <si>
    <t>Vezetékek, kábelek és szerelvények bontása; kábelszerű vezeték leszerelése tartószerkezetről</t>
  </si>
  <si>
    <t>71-000-1.7.1.2</t>
  </si>
  <si>
    <t>Vezetékek, kábelek és szerelvények bontása; kábel leszerelése, kábelárokból vagy kábelcsatornából, tömeghatár: 1,01-5,00 kg/m</t>
  </si>
  <si>
    <t>71-000-1.8</t>
  </si>
  <si>
    <t>Vezetékek, kábelek és szerelvények bontása; vezetékcsatorna, kábelcsatorna, mellvédcsatorna, padlószegélycsatorna leszerelése</t>
  </si>
  <si>
    <t>71-000-1.11</t>
  </si>
  <si>
    <t>Vezetékek, kábelek és szerelvények bontása; kapcsolók, csatlakozó aljzatok, falifoglalatok, csengők, reduktorok, erős- vagy gyengeáramú nyomók, termosztátok, lépcsőházi automaták, jelzők leszerelése</t>
  </si>
  <si>
    <t>71-000-1.13</t>
  </si>
  <si>
    <t>Vezetékek, kábelek és szerelvények bontása; mindennemű fényforrás és lámpatest leszerelése (veszélyes hulladékok elszállításával,szakszerű megsemmisítésével) Minden leltári anyagot az üzemeltető által kijelölt telephelyre kell szállítani.</t>
  </si>
  <si>
    <t>71-000-1.14</t>
  </si>
  <si>
    <t>Vezetékek, kábelek és szerelvények bontása; biztosító, elosztótáblák (tokozott is), jelzőberendezések leszerelése</t>
  </si>
  <si>
    <t>71-000-2.2</t>
  </si>
  <si>
    <t>Villámhárító leszerelése, felfogó rúd</t>
  </si>
  <si>
    <t>71-000-2.3.1</t>
  </si>
  <si>
    <t>Villámhárító leszerelése, levezető vezeték leszerelése, téglafalról</t>
  </si>
  <si>
    <t>71-000-6.7</t>
  </si>
  <si>
    <t>Egyéb leszerelések, mérőhely megszüntetése, áramszolgáltatói ügyintézéssel együtt (Resti)</t>
  </si>
  <si>
    <t>Felsővezeték átalakítás</t>
  </si>
  <si>
    <t>71-000-2.4</t>
  </si>
  <si>
    <t>Meglévő régi földelő vezetékek bontása</t>
  </si>
  <si>
    <t>ktg</t>
  </si>
  <si>
    <t>71-001-512</t>
  </si>
  <si>
    <t>Műanyag kábelvédő cső elhelyezése földárokba, cső kívül bordás vagy sima, belül sima fallal, hajlítható kivitel, tekercsben, DN 100 méretig, DN 40-ig PannonCom-Kábel védőcső PE 32, Csz: PE32Peronburkolat alatt vezetve, árokásás, földvisszatöltés</t>
  </si>
  <si>
    <t>tömörítéssel itt árazandó!</t>
  </si>
  <si>
    <t>71-001-513</t>
  </si>
  <si>
    <t>Földelő- és/vagy védővezető szerelése, előre elkészített tartószerkezetre, sodronyból vagy köracélból, 300 mm2-ig (átmérő: 20 mm-ig) érintésvédelmi kötések vezetéke 50 mm2-es szigetelt horganyzott acélsodrony, az üzemi áramkötéseké min. 95 mm2-es</t>
  </si>
  <si>
    <t>szigetelt alumínium sodrony.</t>
  </si>
  <si>
    <t>71-001-514</t>
  </si>
  <si>
    <t>Villám- és érintésvédelmi hálózat tartozékainak szerelése, 50mm2-es kábelsaru</t>
  </si>
  <si>
    <t>71-001-515</t>
  </si>
  <si>
    <t>Villám- és érintésvédelmi hálózat tartozékainak szerelése, E50 szorító: 22 db (rajzszám: 260-15115)</t>
  </si>
  <si>
    <t>71-001-516</t>
  </si>
  <si>
    <t>Villám- és érintésvédelmi hálózat tartozékainak szerelése, Földelőszorító: M16/10 (rajzszám: 264-15608; cikkszám: 4603401100)</t>
  </si>
  <si>
    <t>71-001-517</t>
  </si>
  <si>
    <t>Villám- és érintésvédelmi hálózat tartozékainak szerelése, Csőbilincs</t>
  </si>
  <si>
    <t>71-001-518</t>
  </si>
  <si>
    <t>Meglévő földelések ellenőrzése és a hiányosságok pótlása</t>
  </si>
  <si>
    <t>71-001-519</t>
  </si>
  <si>
    <t>Villám és érintésvédelmi mérés és jegyzőkönyv készítése</t>
  </si>
  <si>
    <t>Víz-csatornaszerelés_felv_ép</t>
  </si>
  <si>
    <t>Víz-csatornaszerelés_lakasok</t>
  </si>
  <si>
    <t>Fűtésszerelés_felvételi_épület</t>
  </si>
  <si>
    <t>Fűtésszerelés_lakások</t>
  </si>
  <si>
    <t>Hűtésszerelés</t>
  </si>
  <si>
    <t>Szellőzésszerelés_felvételi_ép</t>
  </si>
  <si>
    <t>Szellőzésszerelés_lakasok</t>
  </si>
  <si>
    <t>Gázszerelés_felvételi_ép</t>
  </si>
  <si>
    <t>Gázszerelés_lakasok</t>
  </si>
  <si>
    <t>Beépített emelőberendezések</t>
  </si>
  <si>
    <t>81-100-101</t>
  </si>
  <si>
    <t>Meglévő vízbekötések kizárása, ürítése</t>
  </si>
  <si>
    <t>81-100-102</t>
  </si>
  <si>
    <t>Vizes berendezési tárgyak roncsba bontásaelőirányzat</t>
  </si>
  <si>
    <t>81-100-103</t>
  </si>
  <si>
    <t>Vízvezetéki hálózatok roncsba bontása 1/2" - 5/4" méretben hőszigetelésükkel, horganyzott acélelőirányzat</t>
  </si>
  <si>
    <t>81-100-104</t>
  </si>
  <si>
    <t>Szennyvíz vezetéki hálózatok bontása, kőagyag, PVC, valamint öv. Lefolyó vezetékek, szükséges építőmesteri bontási munkákkal előirányzat</t>
  </si>
  <si>
    <t>81-100-105</t>
  </si>
  <si>
    <t>Bontási depónia készítése</t>
  </si>
  <si>
    <t>tétel</t>
  </si>
  <si>
    <t>81-100-106</t>
  </si>
  <si>
    <t>Bontási hulladék depóniába helyezése, dokumentált elszállítása, előirányzat</t>
  </si>
  <si>
    <t>81-100-107</t>
  </si>
  <si>
    <t>Amennyiben a bontás során veszélyes hulladék keletkezik, annak dokumentált külön elszállítása, előirányzat Építési munkák</t>
  </si>
  <si>
    <t>81-101-100</t>
  </si>
  <si>
    <t>(Viessmann ajánlati szám:9820062818)</t>
  </si>
  <si>
    <t>81-101-101</t>
  </si>
  <si>
    <t>Viessmann Vitocell 100-V CVA típusú indirekt fűtésű használati melegvíz tároló-vízmelegítő, belső felület Ceraprotect zománcozással és magnézium anóddal, kemény PUR hab hőszigeteléssel, szükséges kiegészítőkkel, biztonsági szerelvénycsoporttal,</t>
  </si>
  <si>
    <t>kompletten, szerelveViessmann Vitocell 100-V CVA 500 literes</t>
  </si>
  <si>
    <t>81-101-102</t>
  </si>
  <si>
    <t>Membrános nyomáskiegyenlítő edény ivóvíz hálózatba, Airfix Reflex tip. kompletten, csatlakozással, előírás szerinti beépítéssel, 10 bar max üzemi nyomásig, szerelve25 literesReflex 25DE</t>
  </si>
  <si>
    <t>81-101-103</t>
  </si>
  <si>
    <t>Cirkulációs szivattyú vízhálózatba, kapcsolóórával, visszatérő vízhőmérséklet érzékelővel, szükséges kiegészítőkkel, kompletten, szerelveWilo STAR-Z 25/6</t>
  </si>
  <si>
    <t>81-101-104</t>
  </si>
  <si>
    <t>Mobil vízlágyító a fűtési hálózat feltöltésére, időszakos pótlásra, mellékvíz mérővel, BWT Mobil 10/CWG, szükséges kiegészítőkkel, kompletten</t>
  </si>
  <si>
    <t>81-101-105</t>
  </si>
  <si>
    <t>Egybeépített vízszűrő és nyomáscsökkentő kombináció ívóvíz hálózatba, visszamosható szűrővel, visszacsapó szeleppel, szükséges kiegészítőkkel, kompletten szerelveHoneywell FK06 NA 40</t>
  </si>
  <si>
    <t>81-101-106</t>
  </si>
  <si>
    <t>Termosztatikus keverő csaptelep használati vízre szűrőkkel és visszacsapó szelepekkel, álmennyezetbe szerelve, szükséges kiegészítőkkel, kompletten, szerelveB&amp;K BK02612</t>
  </si>
  <si>
    <t>81-101-108</t>
  </si>
  <si>
    <t>ISG gömbcsap ivóvíz hálózatba, a szükséges kiegészítőkkel, szerelve NA 15</t>
  </si>
  <si>
    <t>81-101-109</t>
  </si>
  <si>
    <t>ISG gömbcsap ivóvíz hálózatba, a szükséges kiegészítőkkel, szerelve NA 20</t>
  </si>
  <si>
    <t>81-101-110</t>
  </si>
  <si>
    <t>ISG gömbcsap ivóvíz hálózatba, a szükséges kiegészítőkkel, szerelve NA 25</t>
  </si>
  <si>
    <t>81-101-111</t>
  </si>
  <si>
    <t>ISG gömbcsap ivóvíz hálózatba, a szükséges kiegészítőkkel, szerelve NA 40</t>
  </si>
  <si>
    <t>81-101-112</t>
  </si>
  <si>
    <t>ISG ürítős gömbcsap ivóvíz hálózatba, a szükséges kiegészítőkkel, szerelve NA 15</t>
  </si>
  <si>
    <t>81-101-113</t>
  </si>
  <si>
    <t>ISG visszacsapó szelep ivóvíz hálózatba, a szükséges kiegészítőkkel, szerelve NA 20</t>
  </si>
  <si>
    <t>81-101-114</t>
  </si>
  <si>
    <t>ISG visszacsapó szelep ivóvíz hálózatba, a szükséges kiegészítőkkel, szerelve NA 32</t>
  </si>
  <si>
    <t>81-101-115</t>
  </si>
  <si>
    <t>ISG elzáró gömbcsap, vétlen elzárás elleni biztosítással, szükséges kiegészítőkkel, kompletten, szerelve NA 80</t>
  </si>
  <si>
    <t>81-101-116</t>
  </si>
  <si>
    <t>Használati víz hálózatba épített termosztatikus cirkulációs szelep fertőtlenítő funkcióval, szükséges kiegészítőkkel, kompletten, szerelve Danfoss MTCV NA20</t>
  </si>
  <si>
    <t>81-101-117</t>
  </si>
  <si>
    <t>Nyomásmérő víz és tűzivíz hálózatba kiszakaszoló elzáróval, 0-10 bar mérési tartománnyal, kiegészítőkkel, szerelve</t>
  </si>
  <si>
    <t>81-101-118</t>
  </si>
  <si>
    <t>Hőmérő használati melegvíz hálózatba, kompletten, szerelve</t>
  </si>
  <si>
    <t>81-101-119</t>
  </si>
  <si>
    <t>Hidegvíz almérő a szükséges kiegészítőkkel, kompletten, szerelve NA 15 MOM Primom 7710</t>
  </si>
  <si>
    <t>81-101-120</t>
  </si>
  <si>
    <t>Hidegvíz almérő a szükséges kiegészítőkkel, kompletten, szerelve NA 20 MOM Primom 7711</t>
  </si>
  <si>
    <t>81-101-121</t>
  </si>
  <si>
    <t>Hidegvíz almérő a szükséges kiegészítőkkel, kompletten, szerelve NA 32 MOM MNK 7705</t>
  </si>
  <si>
    <t>81-101-122</t>
  </si>
  <si>
    <t>Hidegvíz almérő a szükséges kiegészítőkkel, kompletten, szerelve NA 40 MOM MNK 7706</t>
  </si>
  <si>
    <t>81-101-123</t>
  </si>
  <si>
    <t>Melegvíz almérő a szükséges kiegészítőkkel, kompletten, szerelve NA 15 MOM Primom 7715</t>
  </si>
  <si>
    <t>81-101-124</t>
  </si>
  <si>
    <t>Melegvíz almérő a szükséges kiegészítőkkel, kompletten, szerelve NA 20 MOM Primom 7716</t>
  </si>
  <si>
    <t>81-101-125</t>
  </si>
  <si>
    <t>Kézmosó berendezés elhelyezése és bekötése, MÁV dolgozók részére, leeresztő szeleppel, Kludi Terció fürdőszobai csapteleppel, bűzelzáróval és  sarokszelepekkel, falraszerelhető kivitelben Geberit Duofix szerelőkerettel (komplett) ALFÖLDI/SAVAL porcelán</t>
  </si>
  <si>
    <t>mosdó, 45 cm, csaplyukkal</t>
  </si>
  <si>
    <t>81-101-126</t>
  </si>
  <si>
    <t>Mosdó berendezés elhelyezése és bekötése, MÁV dolgozók részére, leeresztő szeleppel, Kludi Terció fürdőszobai csapteleppel, bűzelzáróval és  sarokszelepekkel, falraszerelhető kivitelben Geberit Duofix szerelőkerettel (komplett) ALFÖLDI/SAVAL porcelán</t>
  </si>
  <si>
    <t>mosdó, 60 cm, csaplyukkal</t>
  </si>
  <si>
    <t>81-101-127</t>
  </si>
  <si>
    <t>Mosdó berendezés elhelyezése és bekötése, MÁV dolgozók részére, leeresztő szeleppel, Kludi Terció fürdőszobai csapteleppel, bűzelzáróval és  sarokszelepekkel, falraszerelhető kivitelben (komplett) ALFÖLDI/SAVAL porcelán mosdó, 60 cm,</t>
  </si>
  <si>
    <t>csaplyukkal(hókészenlét)</t>
  </si>
  <si>
    <t>81-101-128</t>
  </si>
  <si>
    <t xml:space="preserve">WC csésze elhelyezése és bekötése, falra szerelhető kivitelben, MÁV dolgozók részére, nyomólapos öblítéssel, sarokszeleppel,  hátsó kiömléssel, porcelánból, fedeles ülőkével (komplett) ALFÖLDI/SAVAL porcelán mélyöblítésű:  Geberit Duofix szerelőkerettel, </t>
  </si>
  <si>
    <t>Geberit Samba fehér nyomólappal, 115.770.11.1</t>
  </si>
  <si>
    <t>81-101-129</t>
  </si>
  <si>
    <t>Zuhanytálca elhelyezése és bekötése MÁV dolgozók  részére acéllemezből, krómozott sárgaréz keverőcsapteleppel, bűzzárral,  leeresztőszeleppel, dugóval (komplett), az alábbiak szerint: építész szerinti méretű zuhanytálca szifonnal, Kludi Kludi Tercio</t>
  </si>
  <si>
    <t>388420575 05 egykaros csaptelep, Kludi Standard "Tele" 602080500 05 kézi zuhany,  Falirúd, 605830 500 05 állítható csúszkával és Logoflex gégecsővel Geberit Duofix szerelőkerettel (komplett)</t>
  </si>
  <si>
    <t>81-101-131</t>
  </si>
  <si>
    <t>Minikonyha részére víz-csatorna csatlakozás kiépítése 2 db NA15 tartalékelzáróval, csatorna csatlakozással, bűzzárral, kompletten, majd mosogató bekötése MÁV dolgozók részére</t>
  </si>
  <si>
    <t>81-101-132</t>
  </si>
  <si>
    <t>Falikút elhelyezése és bekötése rozsdamentes lemezből, gk.falba, leeresztőszeleppel, szifonnal, 2 db 210ST csapteleppel,  légbeszívóval, krómozott hollandis tömlővéggel, falirózsával krómozott réz tartalékelzáró szeleppel (komplett), HAAS 6204</t>
  </si>
  <si>
    <t>81-101-133</t>
  </si>
  <si>
    <t>Falikút elhelyezése és bekötése rozsdamentes lemezből, gk.falba, leeresztőszeleppel, szifonnal, 2 db 210ST csapteleppel,  légbeszívóval, krómozott hollandis tömlővéggel, falirózsával krómozott réz tartalékelzáró szeleppel (komplett), HAAS 6204, Geberit</t>
  </si>
  <si>
    <t>Duofix szerelőkerettel</t>
  </si>
  <si>
    <t>81-101-134</t>
  </si>
  <si>
    <t>Mosdó berendezés elhelyezése és bekötése utasforgalmi területen vandálbiztos csapteleppel, szerelvényekkel, (komplett), falraszerelhető, VANDÁLBIZTOS kivitelben: Franke ANMX 500  mosdó, Franke AQUA 133 infravezérlésű mosdócsaptelep előkevert vízre,</t>
  </si>
  <si>
    <t>(230V/9V) hálózati transzformátorral, komplett,Geberit Kombifix II szerelőelemmel,szükséges kiegészítőkkel, szerelve</t>
  </si>
  <si>
    <t>81-101-135</t>
  </si>
  <si>
    <t xml:space="preserve">WC csésze elhelyezése és bekötése, falra szerelhető kivitelbe, utasforgalmi területen, rozsdamentes acélból, VANDÁLBIZTOS kivitelben nyomólapos  öblítéssel, sarokszeleppel,  hátsó kiömléssel, ülőkével (komplett),  az alábbiak szerint: Franke fali WC HDTX </t>
  </si>
  <si>
    <t>592W fehérülőkével, Franke CMPX140 szerelőkerettel, Franke AQUA555 nyomólappal Geberit Kombifix II szerelőelemmel, falsík alatti öblítőtartállyal, szükséges kiegészítőkkel, szerelve</t>
  </si>
  <si>
    <t>81-101-136</t>
  </si>
  <si>
    <t>Vizelde vagy piszoár berendezés elhelyezése, utasforgalmi területen rozsdamentes acéllemezből, falra szerelve, VANDÁLBIZTOS kivitelben, szerelvényekkel (komplett), az alábbiak szerint: Franke CMPX538 pissoar, Franke CMPX135 szerelőkeret, Franke</t>
  </si>
  <si>
    <t>optoelektronikusan vezérelt pissoáröblítő szerelvény, beépített AQRE432  transzformátorral, Geberit Kombifix II szerelőelemmel, szükséges kiegészítőkkel, szerelve</t>
  </si>
  <si>
    <t>81-101-137</t>
  </si>
  <si>
    <t>Vizelde kiegészítő elemei, utasforgalmi területen, vizelde elválasztó falpanel Elválasztó panel fali vizeldékhez,Vandálbiztos süllyesztett rögzítés, Pisszoár elválasztó fal rozsdamentes acélból, 62x441x742 mm méretben Franke CMPX700</t>
  </si>
  <si>
    <t>81-101-138</t>
  </si>
  <si>
    <t>Mosdó berendezés,  utasforgalmi terekbe, Franke ANMX 500  elhelyezése és bekötése csapjukkal, szifonnal  utasforgalmi területen, MOZGÁSSÉRÜLTEK részére, vandálbiztos, infravezérlésű csapteleppel, Franke AQUA 133 infravezérlésű mosdócsaptelep előkevert</t>
  </si>
  <si>
    <t>vízre, (230V/9V) hálózati transzformátorral, komplett, VANDÁLBIZTOS kivitelben, Geberit Kombifix II szerelőelemmel, szükséges kiegészítőkkel, kompletten, szerelve</t>
  </si>
  <si>
    <t>81-101-139</t>
  </si>
  <si>
    <t xml:space="preserve">WC csésze elhelyezése és bekötése, falra szerelhető kivitelben, utasforgalmi területen, VANDÁLBIZTOS kivitelben, nyomólapos  öblítéssel, sarokszeleppel,  hátsó kiömléssel, ülőkével (komplett)  rozsdamentes acéllemezből MOZGÁSSÉRÜLTEK részére, a szükséges </t>
  </si>
  <si>
    <t>kapaszkodó elemekkel, az alábbiak szerint: Franke HDTX 594 W fehér ülőkével, Franke CMPX140  szerelőkeret, Franke AQUA555 nyomólap, 1 db fix  kapaszkodó rozsdamentes acél matt Franke CNTX 412 , 1 db felhajtható kapaszkodó  rozsdamentes acél matt Franke</t>
  </si>
  <si>
    <t>CNTX 70B , 1 db  derékszögű kapaszkodó rozsdamentes acél matt Franke CNTX 21, Geberit Kombifix II szerelőelemmel, szükséges kiegészítőkkel, kompletten, szerelve</t>
  </si>
  <si>
    <t>81-101-140</t>
  </si>
  <si>
    <t>HL 310 NPr tip. padlóösszefolyó a szükséges kiegészítőkkel, szerelve</t>
  </si>
  <si>
    <t>81-101-141</t>
  </si>
  <si>
    <t>HL 510NPr tip. padlóösszefolyó a szükséges kiegészítőkkel, szerelve</t>
  </si>
  <si>
    <t>81-101-142</t>
  </si>
  <si>
    <t>HL 21 tip. Golyós bűzzárral ellátott csepegtető tölcsér szükséges kiegészítőkkel, szerelve, kompletten</t>
  </si>
  <si>
    <t>81-101-143</t>
  </si>
  <si>
    <t>HL 138 tip. Bűzzár gipszkarton falszerkezetbe építve, 20x20 cm méretű kezelő ajtóval, szükséges kiegészítőkkel, kompletten, szerelve</t>
  </si>
  <si>
    <t>81-101-144</t>
  </si>
  <si>
    <t>HL406 mosógép csatlakozó szifon-vízvételi hely szükséges kiegészítőkkel, kompletten, szerelve</t>
  </si>
  <si>
    <t>81-101-145</t>
  </si>
  <si>
    <t>HL 810 tip. kiszellőző elem csatornahálózatokhoz, álmennyezeti térben elhelyezve, szükséges kiegészítőkkel, kompletten, szerelve</t>
  </si>
  <si>
    <t>81-101-146</t>
  </si>
  <si>
    <t>HL 904T csatornahálózati légbeszívó szelep szükséges kiegészítőkkel, kompletten, szerelve</t>
  </si>
  <si>
    <t>81-101-147</t>
  </si>
  <si>
    <t>Rugós biztonsági szelep, szerelve</t>
  </si>
  <si>
    <t>81-101-148</t>
  </si>
  <si>
    <t>Légbeszívó szelep sárgarézből, menetes, NNY10, automata elzárócsappal</t>
  </si>
  <si>
    <t>81-101-149</t>
  </si>
  <si>
    <t>Ürítőcsap sárgarézből, menetes, tömlővéggel, NNY16 NA 40</t>
  </si>
  <si>
    <t>81-101-150</t>
  </si>
  <si>
    <t>Tűzcsapszekrény 20 méteres normál tömlővel, csatlakozó fejjel, komletten, szerelveDunamenti P&amp;H C52 A1 600x450x250mmTömlőtartó paddal, C52 20m normáltömlővel, C52 többcélú sugárcsővel, 1fm C52 bekötő tömlővel, kompletten</t>
  </si>
  <si>
    <t>81-101-151</t>
  </si>
  <si>
    <t>Épületen belüli szennyvíz elvezetéshez Geberit PE lefolyóvezeték tükörhegesztett kötésekkel, idomokkal, kiegészítőkkel, szerelve. A csatornahálózatban 90-os idomok nem használhatók. O32</t>
  </si>
  <si>
    <t>81-101-152</t>
  </si>
  <si>
    <t>Épületen belüli szennyvíz elvezetéshez Geberit PE lefolyóvezeték tükörhegesztett kötésekkel, idomokkal, kiegészítőkkel, szerelve. A csatornahálózatban 90-os idomok nem használhatók. O40</t>
  </si>
  <si>
    <t>81-101-153</t>
  </si>
  <si>
    <t>Épületen belüli szennyvíz elvezetéshez Geberit PE lefolyóvezeték tükörhegesztett kötésekkel, idomokkal, kiegészítőkkel, szerelve. A csatornahálózatban 90-os idomok nem használhatók. O56</t>
  </si>
  <si>
    <t>81-101-154</t>
  </si>
  <si>
    <t>Épületen belüli szennyvíz elvezetéshez Geberit PE lefolyóvezeték tükörhegesztett kötésekkel, idomokkal, kiegészítőkkel, szerelve. A csatornahálózatban 90-os idomok nem használhatók. O63</t>
  </si>
  <si>
    <t>81-101-155</t>
  </si>
  <si>
    <t>Épületen belüli szennyvíz elvezetéshez Geberit PE lefolyóvezeték tükörhegesztett kötésekkel, idomokkal, kiegészítőkkel, szerelve. A csatornahálózatban 90-os idomok nem használhatók. O110</t>
  </si>
  <si>
    <t>81-101-156</t>
  </si>
  <si>
    <t>Épületen belüli szennyvíz elvezetéshez Geberit PE lefolyóvezeték tükörhegesztett kötésekkel, idomokkal, kiegészítőkkel, szerelve. A csatornahálózatban 90-os idomok nem használhatók. O125</t>
  </si>
  <si>
    <t>81-101-157</t>
  </si>
  <si>
    <t>Épületen belüli szennyvíz elvezetéshez Geberit PE lefolyóvezeték tükörhegesztett kötésekkel, idomokkal, kiegészítőkkel, szerelve. A csatornahálózatban 90-os idomok nem használhatók. O160</t>
  </si>
  <si>
    <t>81-101-158</t>
  </si>
  <si>
    <t>Csatorna lefolyóvezetékek álmennyezetben haladó szakaszainak szigetelése Armaflex AF 25 mm vastag zártcellás párazáró hőszigeteléssel</t>
  </si>
  <si>
    <t>81-101-159</t>
  </si>
  <si>
    <t>KPE ivóvíz vezeték csatlakozó idommal, alapon és padlón történő átvezető készlettel, kompletten, szerelve O90 KPE</t>
  </si>
  <si>
    <t>81-101-160</t>
  </si>
  <si>
    <t>Geberit Mapress rozsdamentes acél (1.4401) ivóvíz vezeték présidomos kötésekkel, idomokkal, szabadon és álmennyezetben szerelve, tartószerkezettel, 9 mm vastag zártcellás párazáró Armaflex szigetelő csőhéjjal szigetelve, szükséges kiegészítőkkel,</t>
  </si>
  <si>
    <t>szerelve. 15x1</t>
  </si>
  <si>
    <t>81-101-161</t>
  </si>
  <si>
    <t>szerelve.18x1</t>
  </si>
  <si>
    <t>81-101-162</t>
  </si>
  <si>
    <t>szerelve.22x1,2</t>
  </si>
  <si>
    <t>81-101-163</t>
  </si>
  <si>
    <t>szerelve.28x1,5</t>
  </si>
  <si>
    <t>81-101-164</t>
  </si>
  <si>
    <t>szerelve.35x1,5</t>
  </si>
  <si>
    <t>81-101-165</t>
  </si>
  <si>
    <t>szerelve.42x1,5</t>
  </si>
  <si>
    <t>81-101-166</t>
  </si>
  <si>
    <t>Rehau Rautitan Flex ivóvíz vezeték toldóhüvelyes kötésekkel, idomokkal, szabadon és falban szerelve, 9 mm vastag zártcellás párazáró Armaflex AF-3 szigetelő csőhéjjal szigetelve, szükséges kiegészítőkkel, szerelve. O16x2,2</t>
  </si>
  <si>
    <t>81-101-167</t>
  </si>
  <si>
    <t>Rehau Rautitan Flex ivóvíz vezeték toldóhüvelyes kötésekkel, idomokkal, szabadon és falban szerelve, 9 mm vastag zártcellás párazáró Armaflex AF-3 szigetelő csőhéjjal szigetelve, szükséges kiegészítőkkel, szerelve. O20x2,8</t>
  </si>
  <si>
    <t>81-101-168</t>
  </si>
  <si>
    <t>Rehau Rautitan Flex ivóvíz vezeték toldóhüvelyes kötésekkel, idomokkal, szabadon és falban szerelve, 9 mm vastag zártcellás párazáró Armaflex AF-3 szigetelő csőhéjjal szigetelve, szükséges kiegészítőkkel, szerelve. O25x3,5</t>
  </si>
  <si>
    <t>81-101-169</t>
  </si>
  <si>
    <t>Horganyzott acél tűzivíz vezeték keményforrasztott kötésekkel, kompletten, szerelve 2"</t>
  </si>
  <si>
    <t>81-101-170</t>
  </si>
  <si>
    <t>Horganyzott acél tűzivíz vezeték keményforrasztott kötésekkel, kompletten, szerelve 2 1/2"</t>
  </si>
  <si>
    <t>81-101-171</t>
  </si>
  <si>
    <t>Horganyzott acél tűzivíz vezeték keményforrasztott kötésekkel, kompletten, szerelve 3"</t>
  </si>
  <si>
    <t>81-101-172</t>
  </si>
  <si>
    <t>Álmennyezetbe építendő kezelő ajtó szabályzó elemekhez, szerelve, előirányzat20x20 cm</t>
  </si>
  <si>
    <t>81-101-173</t>
  </si>
  <si>
    <t>Geberit tűzvédelmi mandzsetta kompletten, szerelve O40</t>
  </si>
  <si>
    <t>81-101-174</t>
  </si>
  <si>
    <t>Geberit tűzvédelmi mandzsetta kompletten, szerelve O56</t>
  </si>
  <si>
    <t>81-101-175</t>
  </si>
  <si>
    <t>Geberit tűzvédelmi mandzsetta kompletten, szerelve O63</t>
  </si>
  <si>
    <t>81-101-176</t>
  </si>
  <si>
    <t>Geberit tűzvédelmi mandzsetta kompletten, szerelve O110</t>
  </si>
  <si>
    <t>81-101-177</t>
  </si>
  <si>
    <t>Megépült vízvezetéki hálózatok szakaszos és teljes nyomáspróbája, jegyzőkönyv</t>
  </si>
  <si>
    <t>81-101-178</t>
  </si>
  <si>
    <t>Megépült csatornahálózatok tömörségi próbája, jegyzőkönyv</t>
  </si>
  <si>
    <t>81-101-179</t>
  </si>
  <si>
    <t>Megépült hálózatok fertőtlenítése, vízminta vétel, negatív vízminta jegyzőkönyv</t>
  </si>
  <si>
    <t>81-101-180</t>
  </si>
  <si>
    <t>Organizációs feladatokból adódó provizorikus megoldások, előirányzat</t>
  </si>
  <si>
    <t>81-101-182</t>
  </si>
  <si>
    <t>Csatorna kármentő zsomp gumigyűrűs-tokos kötésekkel, szükséges földmunkával, fenekelve, áttört könnyű fedlappal, szükséges idomokkal, karmantyúkkal, beépítéssel, kompletten, szerelveátm 400 KG-PVC</t>
  </si>
  <si>
    <t>81-101-183</t>
  </si>
  <si>
    <t>Átemelő zsompszivattyú úszós szintkapcsolóval, szükséges kiegészítőkkel, kompletten, elektromos csatlakozó kábellel, kompletten, szerelveWilo TM 32/7Pvill= 230W, 230V</t>
  </si>
  <si>
    <t>81-100-201</t>
  </si>
  <si>
    <t>81-100-202</t>
  </si>
  <si>
    <t>81-100-203</t>
  </si>
  <si>
    <t>81-100-204</t>
  </si>
  <si>
    <t>Szennyvíz vezetéki hálózatok bontása, kőagyag, PVC, valamint öv. Lefolyó vezetékek előirányzat</t>
  </si>
  <si>
    <t>81-100-205</t>
  </si>
  <si>
    <t>81-100-206</t>
  </si>
  <si>
    <t>81-100-207</t>
  </si>
  <si>
    <t>81-101-200</t>
  </si>
  <si>
    <t>Ariston ClasB Premium 24FF beépített használati melegvíztárolós falikazán vízoladli bekötései kompletten</t>
  </si>
  <si>
    <t>81-101-201</t>
  </si>
  <si>
    <t>Cirkulációs szivattyú vízhálózatba, kapcsolóórával, visszatérő vízhőmérséklet érzékelővel, szükséges kiegészítőkkel, kompletten, szerelveWilo STAR-Z Nova</t>
  </si>
  <si>
    <t>81-101-202</t>
  </si>
  <si>
    <t>Egybeépített vízszűrő és nyomáscsökkentő kombináció ívóvíz hálózatba, visszamosható szűrővel, visszacsapó szeleppel, szükséges kiegészítőkkel, kompletten szerelveHoneywell FK06 NA 20</t>
  </si>
  <si>
    <t>81-101-203</t>
  </si>
  <si>
    <t>81-101-204</t>
  </si>
  <si>
    <t>ISG visszacsapó szelep ivóvíz hálózatba, a szükséges kiegészítőkkel, szerelve NA 15</t>
  </si>
  <si>
    <t>81-101-205</t>
  </si>
  <si>
    <t>81-101-206</t>
  </si>
  <si>
    <t>81-101-207</t>
  </si>
  <si>
    <t>Hidegvizes Kézmosó berendezés elhelyezése és bekötése, MÁV dolgozók részére, leeresztő szeleppel, Kludi Terció fürdőszobai csapteleppel, bűzelzáróval és  sarokszelepekkel, falraszerelhető kivitelben fali rögzítő készlettel ALFÖLDI/SAVAL porcelán mosdó,</t>
  </si>
  <si>
    <t>45 cm, csaplyukkal</t>
  </si>
  <si>
    <t>81-101-208</t>
  </si>
  <si>
    <t>Hideg-melegvizes Mosdó berendezés elhelyezése és bekötése, MÁV dolgozók részére, leeresztő szeleppel, Kludi Terció fürdőszobai csapteleppel, bűzelzáróval és  sarokszelepekkel, falraszerelhető kivitelben fali rögzítő készlettel ALFÖLDI/SAVAL porcelán</t>
  </si>
  <si>
    <t>81-101-209</t>
  </si>
  <si>
    <t>WC csésze elhelyezése és bekötése lábon álló kivitelben, MÁV dolgozók részére alsó kifolyású, mélyöblítésű, Alföldi Saval porcelás WC, alacsonyra szerelhető Geberit AP123 falon kívüli öblítő tartállyal, tartalékelzáróval, bekötéssel, szükséges</t>
  </si>
  <si>
    <t>kiegészítőkkel, felerősítésekkel, kompletten szerelve</t>
  </si>
  <si>
    <t>81-101-210</t>
  </si>
  <si>
    <t>WC csésze elhelyezése és bekötése lábon álló kivitelben, MÁV dolgozók részére hátsó kifolyású, mélyöblítésű, Alföldi Saval porcelás WC, alacsonyra szerelhető Geberit AP123 falon kívüli öblítő tartállyal, tartalékelzáróval, bekötéssel, szükséges</t>
  </si>
  <si>
    <t>81-101-211</t>
  </si>
  <si>
    <t xml:space="preserve">Acéllemez Fürdőkád L=1600mm, Kludi Terció hideg-melegvizes fürdőkád csaptelep flexibilis zuhanyrózsa készlettel, szükséges alátámasztásokkal, beállítással, vízzáró tömítékezéssel, 2 db (NA15) tartalékelzáróval, lefolyószifonnal, szükséges kiegészítőkkel, </t>
  </si>
  <si>
    <t>kompletten, szerelve.</t>
  </si>
  <si>
    <t>81-101-212</t>
  </si>
  <si>
    <t xml:space="preserve">Hideg melegvizes 2 medencés rozsdamentes acél mosogató építészetben szereplő konyhabultba építve, Kludi Tercio hideg-melegvízes pultba építhető egykaros mosogató csapteleppel, túlfolyóval, csatorna csatlakozással, szifonnal, 2 db tartalékelzáróval ( NA15 </t>
  </si>
  <si>
    <t>), kompletten, szerelve. Pontos mérete építészet szerint</t>
  </si>
  <si>
    <t>81-101-213</t>
  </si>
  <si>
    <t>81-101-214</t>
  </si>
  <si>
    <t>81-101-215</t>
  </si>
  <si>
    <t>81-101-216</t>
  </si>
  <si>
    <t>HL 406 mosogatógép, mosógép csatlakozó víz és csatorna csatlakozással, szükséges kiegészítőkkel, kompletten, szerelve</t>
  </si>
  <si>
    <t>81-101-217</t>
  </si>
  <si>
    <t>Ürítőcsap sárgarézből, menetes, tömlővéggel, NNY16 NA 15</t>
  </si>
  <si>
    <t>81-101-218</t>
  </si>
  <si>
    <t>Épületen belüli szennyvíz elvezetéshez Geberit PE lefolyóvezeték tükörhegesztett kötésekkel, idomokkal, kiegészítőkkel, szerelve. A csatornahálózatban 90-os idomok nem használhatók.O32</t>
  </si>
  <si>
    <t>81-101-219</t>
  </si>
  <si>
    <t>Épületen belüli szennyvíz elvezetéshez Geberit PE lefolyóvezeték tükörhegesztett kötésekkel, idomokkal, kiegészítőkkel, szerelve. A csatornahálózatban 90-os idomok nem használhatók.O40</t>
  </si>
  <si>
    <t>81-101-220</t>
  </si>
  <si>
    <t>Épületen belüli szennyvíz elvezetéshez Geberit PE lefolyóvezeték tükörhegesztett kötésekkel, idomokkal, kiegészítőkkel, szerelve. A csatornahálózatban 90-os idomok nem használhatók.O56</t>
  </si>
  <si>
    <t>81-101-221</t>
  </si>
  <si>
    <t>81-101-222</t>
  </si>
  <si>
    <t>81-101-223</t>
  </si>
  <si>
    <t>szerelve. 22x1,2</t>
  </si>
  <si>
    <t>81-101-224</t>
  </si>
  <si>
    <t>Rehau Rautitan Stabil ivóvíz vezeték toldóhüvelyes kötésekkel, idomokkal, szabadon, padlóban és falban szerelve, 9 mm vastag zártcellás párazáró Armaflex AF-3 szigetelő csőhéjjal szigetelve, szükséges kiegészítőkkel, szerelve. O16x2,6</t>
  </si>
  <si>
    <t>81-101-225</t>
  </si>
  <si>
    <t>Rehau Rautitan Stabil ivóvíz vezeték toldóhüvelyes kötésekkel, idomokkal, szabadon, padlóban és falban szerelve, 9 mm vastag zártcellás párazáró Armaflex AF-3 szigetelő csőhéjjal szigetelve, szükséges kiegészítőkkel, szerelve. O20x2,9</t>
  </si>
  <si>
    <t>81-101-226</t>
  </si>
  <si>
    <t>Rehau Rautitan Stabil ivóvíz vezeték toldóhüvelyes kötésekkel, idomokkal, szabadon, padlóban és falban szerelve, 9 mm vastag zártcellás párazáró Armaflex AF-3 szigetelő csőhéjjal szigetelve, szükséges kiegészítőkkel, szerelve. O25x3,7</t>
  </si>
  <si>
    <t>81-101-227</t>
  </si>
  <si>
    <t>Piperetárgyak Építészetben</t>
  </si>
  <si>
    <t>81-101-228</t>
  </si>
  <si>
    <t>81-101-229</t>
  </si>
  <si>
    <t>81-101-230</t>
  </si>
  <si>
    <t>81-101-231</t>
  </si>
  <si>
    <t>81-100-301</t>
  </si>
  <si>
    <t>Meglévő központi fűtési rendszerek leállítása, a hálózatok leürítése</t>
  </si>
  <si>
    <t>81-100-302</t>
  </si>
  <si>
    <t>Meglévő hőleadók szakszerű elbontása, osztályozása, szétválogatása előirányzat</t>
  </si>
  <si>
    <t>81-100-303</t>
  </si>
  <si>
    <t>Gépészeti berendezések szakszerű elbontása, depóniába helyezése, MÁV képviselőjének átadásra előkészítéssel, előirányzat</t>
  </si>
  <si>
    <t>81-100-304</t>
  </si>
  <si>
    <t>Acél fűtési vezetékek roncsba bontása, 1/2"-2" méretben, előirányzat</t>
  </si>
  <si>
    <t>81-100-305</t>
  </si>
  <si>
    <t>81-100-306</t>
  </si>
  <si>
    <t>Bontási hulladék bontási depóniába helyezése, előirányzat</t>
  </si>
  <si>
    <t>81-100-307</t>
  </si>
  <si>
    <t>Tárolási depónia</t>
  </si>
  <si>
    <t>81-100-308</t>
  </si>
  <si>
    <t>81-104-100</t>
  </si>
  <si>
    <t>81-104-101</t>
  </si>
  <si>
    <t>Viessmann Vitodens 200-W 80 nagyhatásfokú kondenzációs falikazán Vitotronic 100HC1B szabályozóval, magas fűtési és használati melegvíz készítés komforttal, fűtési üzemre, indirekt használati melegvíz készítésre helyiséglevegőtől független üzemmóddal,</t>
  </si>
  <si>
    <t>beépített gáz-levegő arányszabályozóval, elektromos bekötéssel, gépészeti elemek és érzékelők közötti elektromos vezetékezéssel, 75/55C névleges hőmérsékletű üzemre, időjáráskövető szabályozással, szükséges kiegészítőkkel, szükséges tartószerkezettel,</t>
  </si>
  <si>
    <t>kiegészítőkkel, kompletten, beüzemelésselQf=27,0-72,6 kW</t>
  </si>
  <si>
    <t>81-104-102</t>
  </si>
  <si>
    <t>Előbbi kazánokhoz fűtőköri szivattyús csatlakozó készlet, a szükséges kiegészítőkkel, kompletten, szerelve</t>
  </si>
  <si>
    <t>81-104-103</t>
  </si>
  <si>
    <t>Viessmann szabályzó rendszer a kiviteli tervekben szereplő feladatra, gyártói ajánlat alapján Vitotronic 300-K MW2B szabályzó, bővítőkészlet MW2B szab. 2. és 3. fűtőkörhöz, LON kommunikációs modulMW2/W01B Vitotronic 300-K MW2 és 200W01B típushoz, LON</t>
  </si>
  <si>
    <t>kommunikációs modul Vitotronic 100G, 200G, 300G-hez, LON adatátviteli kábel, Vitotronic 200-H HK3B szabályozóval, fali konzollal, kompletten, elektromos szereléssel</t>
  </si>
  <si>
    <t>81-104-104</t>
  </si>
  <si>
    <t>Előbbi kazánokhoz kaszkád készlet, a szükséges kiegészítőkkel, kompletten, szerelve</t>
  </si>
  <si>
    <t>81-104-105</t>
  </si>
  <si>
    <t>Kazánok, szabályozók, érzékelők és berendezések közötti erős és gyengeáramú kábelezés a szükséges kiegészítőkkel, kompletten, szerelve</t>
  </si>
  <si>
    <t>készlet</t>
  </si>
  <si>
    <t>81-104-106</t>
  </si>
  <si>
    <t>Nedvestengelyű elektronikus, egyes szivattyú fűtési hálózatba, hőszigeteléssel, IP 43 védettséggel, szükséges kiegészítőkkel, kompletten, szerelve. R.j.: SZ1Wilo Yonos Maxo 30/0,5-10V= 2,06 m3/hDp= 85 kPa230V, 50Hz, 40W</t>
  </si>
  <si>
    <t>81-104-107</t>
  </si>
  <si>
    <t>Nedvestengelyű elektronikus, egyes szivattyú fűtési hálózatba, hőszigeteléssel, IP 43 védettséggel, szükséges kiegészítőkkel, kompletten, szerelve. R.j.: SZ2Wilo Yonos Pico 25/1-6V= 0,302 m3/hDp= 40 kPa230V, 50Hz, 40W</t>
  </si>
  <si>
    <t>81-104-108</t>
  </si>
  <si>
    <t>Nedvestengelyű elektronikus, egyes szivattyú fűtési hálózatba, hőszigeteléssel, IP 43 védettséggel, szükséges kiegészítőkkel, kompletten, szerelve.R.j.: SZ3Wilo Yonos Pico 25/1-6V= 0,575 m3/hDp= 40 kPa230V, 50Hz, 40W</t>
  </si>
  <si>
    <t>81-104-109</t>
  </si>
  <si>
    <t>Nedvestengelyű elektronikus, egyes szivattyú fűtési hálózatba, hőszigeteléssel, IP 43 védettséggel, szükséges kiegészítőkkel, kompletten, szerelve. R.j.: SZ4Wilo Yonos Pico 30/1-8V= 2,112 m3/hDp= 50 kPa230V, 50Hz, 40W</t>
  </si>
  <si>
    <t>81-104-110</t>
  </si>
  <si>
    <t>Nedvestengelyű elektronikus, egyes szivattyú fűtési hálózatba, hőszigeteléssel, IP 43 védettséggel, szükséges kiegészítőkkel, kompletten, szerelve. R.j.: SZ5Wilo Yonos Pico 30/1-8V= 1,75 m3/hDp= 35 kPa230V, 50Hz, 40W</t>
  </si>
  <si>
    <t>81-104-111</t>
  </si>
  <si>
    <t>Automata légleválasztó, mikrobuborék leválasztó karimás csatlakozással, szükséges kiegészítőkkel, kompletten, szerelveSpirovent NA65</t>
  </si>
  <si>
    <t>81-104-112</t>
  </si>
  <si>
    <t>Iszapleválasztó karimás csatlakozással, szükséges kiegészítőkkel, kompletten, szerelveSpirotrap NA 65</t>
  </si>
  <si>
    <t>81-104-113</t>
  </si>
  <si>
    <t>Gumimembrános, változó nyomású zárt tágulási tartály fűtési rendszerbe, szükséges tartószerkezetekkel, kompletten, szerelve, pe/pmax=1,0/3,0bar Reflex NG35</t>
  </si>
  <si>
    <t>81-104-114</t>
  </si>
  <si>
    <t>Gumimembrános, változó nyomású zárt tágulási tartály fűtési rendszerbe, szükséges tartószerkezetekkel, kompletten, szerelve, pe/pmax=1,0/3,0bar Reflex N200</t>
  </si>
  <si>
    <t>81-104-115</t>
  </si>
  <si>
    <t>Fűtési osztó gyűjtő termikusan elválasztott kialakításban, a terveken szereplő csonkozással, hőszigeteléssel, szükséges kiegészítőkkel, tartószerkezettel, kompletten, szerelve Viessmann (ajánlat szerint)</t>
  </si>
  <si>
    <t>81-104-116</t>
  </si>
  <si>
    <t>Háromjáratú, motoros működtetésű szabályozó szelep 230V-os mozgató motorral, elektromos bekötéssel, szükséges kiegészítőkkel, kompletten, szerelve Belimo R3015-1P6-S1+LR230A-S (R.j.:H2)</t>
  </si>
  <si>
    <t>81-104-117</t>
  </si>
  <si>
    <t>Háromjáratú, motoros működtetésű szabályozó szelep 230V-os mozgató motorral, elektromos bekötéssel, szükséges kiegészítőkkel, kompletten, szerelve Belimo R3015-2P5-S1+LR230A-S (R.j.:H3)</t>
  </si>
  <si>
    <t>81-104-118</t>
  </si>
  <si>
    <t>Háromjáratú, motoros működtetésű szabályozó szelep 230V-os mozgató motorral, elektromos bekötéssel, szükséges kiegészítőkkel, kompletten, szerelve Belimo R3025-10-S2+LR230A-S (R.j.:H1, H4)</t>
  </si>
  <si>
    <t>81-104-119</t>
  </si>
  <si>
    <t>T&amp;A hidraulikus beszabályozó szelep fűtési ágakba, PN10, vízmennyiség beállítására, elzáró, mérő, beszabályozó, valamint ürítő funkcióval, szükséges kiegészítőkkel, kompletten, szerelve. NA50 méretig menetes, felette karimás csatlakozással,</t>
  </si>
  <si>
    <t>ellenperemmel, csavarokkal. STAD 20</t>
  </si>
  <si>
    <t>81-104-120</t>
  </si>
  <si>
    <t>ellenperemmel, csavarokkal. STAD 25</t>
  </si>
  <si>
    <t>81-104-121</t>
  </si>
  <si>
    <t>ellenperemmel, csavarokkal. STAD 32</t>
  </si>
  <si>
    <t>81-104-122</t>
  </si>
  <si>
    <t>ellenperemmel, csavarokkal. STAD 40</t>
  </si>
  <si>
    <t>81-104-123</t>
  </si>
  <si>
    <t>ISG elzáró gömbcsap PN10, NA50 méretig menetes, felette karimás csatlakozással, ellenperemmel, csavarokkal, szükséges kiegészítőkkel, kompletten, szerelve.NA 20</t>
  </si>
  <si>
    <t>81-104-124</t>
  </si>
  <si>
    <t>ISG elzáró gömbcsap PN10, NA50 méretig menetes, felette karimás csatlakozással, ellenperemmel, csavarokkal, szükséges kiegészítőkkel, kompletten, szerelve. NA 25</t>
  </si>
  <si>
    <t>81-104-125</t>
  </si>
  <si>
    <t>ISG elzáró gömbcsap PN10, NA50 méretig menetes, felette karimás csatlakozással, ellenperemmel, csavarokkal, szükséges kiegészítőkkel, kompletten, szerelve. NA 32</t>
  </si>
  <si>
    <t>81-104-126</t>
  </si>
  <si>
    <t>ISG elzáró gömbcsap PN10, NA50 méretig menetes, felette karimás csatlakozással, ellenperemmel, csavarokkal, szükséges kiegészítőkkel, kompletten, szerelve. NA 40</t>
  </si>
  <si>
    <t>81-104-127</t>
  </si>
  <si>
    <t>ISG elzáró gömbcsap PN10, NA50 méretig menetes, felette karimás csatlakozással, ellenperemmel, csavarokkal, szükséges kiegészítőkkel, kompletten, szerelve. NA 65</t>
  </si>
  <si>
    <t>81-104-128</t>
  </si>
  <si>
    <t>Mechanikus szűrő (100mikron), kompletten, szerelve NA 20</t>
  </si>
  <si>
    <t>81-104-129</t>
  </si>
  <si>
    <t>Mechanikus szűrő (100mikron), kompletten, szerelve NA 25</t>
  </si>
  <si>
    <t>81-104-130</t>
  </si>
  <si>
    <t>Mechanikus szűrő (100mikron), kompletten, szerelve NA 32</t>
  </si>
  <si>
    <t>81-104-131</t>
  </si>
  <si>
    <t>Mechanikus szűrő (100mikron), kompletten, szerelve NA 40</t>
  </si>
  <si>
    <t>81-104-132</t>
  </si>
  <si>
    <t>ISG tömlővéges ürítős gömbcsap, szükséges kiegészítőkkel, kompletten, szerelveNA 15</t>
  </si>
  <si>
    <t>81-104-133</t>
  </si>
  <si>
    <t>ISG elzáró gömbcsap, vétlen elzárás elleni biztosítással, szükséges kiegészítőkkel, kompletten, szerelve.NA 15</t>
  </si>
  <si>
    <t>81-104-134</t>
  </si>
  <si>
    <t>Automata légtelenítő NA 15 méretű elzáró gömbcsappal, menetes csatlakozókkal, szükséges kiegészítőkkel, szerelve, előirányzat</t>
  </si>
  <si>
    <t>81-104-135</t>
  </si>
  <si>
    <t>ISG visszacsapószelep,PN10, NA50 méretig menetes, felette karimás csatlakozással, ellenperemmel, csavarokkal, szükséges kiegészítőkkel, kompletten, szerelve. NA 20</t>
  </si>
  <si>
    <t>81-104-136</t>
  </si>
  <si>
    <t>ISG visszacsapószelep,PN10, NA50 méretig menetes, felette karimás csatlakozással, ellenperemmel, csavarokkal, szükséges kiegészítőkkel, kompletten, szerelve. NA 25</t>
  </si>
  <si>
    <t>81-104-137</t>
  </si>
  <si>
    <t>ISG visszacsapószelep,PN10, NA50 méretig menetes, felette karimás csatlakozással, ellenperemmel, csavarokkal, szükséges kiegészítőkkel, kompletten, szerelve. NA 32</t>
  </si>
  <si>
    <t>81-104-138</t>
  </si>
  <si>
    <t>ISG visszacsapószelep,PN10, NA50 méretig menetes, felette karimás csatlakozással, ellenperemmel, csavarokkal, szükséges kiegészítőkkel, kompletten, szerelve. NA 40</t>
  </si>
  <si>
    <t>81-104-139</t>
  </si>
  <si>
    <t>Rugóterhelésű biztonsági lefúvató szelep szükséges kiegészítőkkel, kompletten, szerelve</t>
  </si>
  <si>
    <t>81-104-140</t>
  </si>
  <si>
    <t>Hőmérő 0-100C mérési tartománnyal, szükséges kiegészítőkkel, kompletten, szerelve, előirányzat</t>
  </si>
  <si>
    <t>81-104-141</t>
  </si>
  <si>
    <t>Nyomásmérő 0-4 bar mérési tartománnyal, szükséges kiegészítőkkel, kompletten, szerelve, előirányzat</t>
  </si>
  <si>
    <t>81-104-142</t>
  </si>
  <si>
    <t>V&amp;N acéllemez lapradiátor fali tartószerkezettel, 75/55C névleges fűtővíz hőmérsékletre, előremenő bekötésben egyenes Heimeier Standard termosztatikus radiátorszeleppel (NA15), D tip. fejjel, visszatérő csatlakozásban Heimeier Regulux-N egyenes</t>
  </si>
  <si>
    <t>előbeállításos csavarzattal (NA15), kézi légtelenítő szerelvénycsoporttal, szükséges kiegészítőkkel, kompletten, szerelve 10-600-400</t>
  </si>
  <si>
    <t>81-104-143</t>
  </si>
  <si>
    <t>előbeállításos csavarzattal (NA15), kézi légtelenítő szerelvénycsoporttal, szükséges kiegészítőkkel, kompletten, szerelve 11K-600-400</t>
  </si>
  <si>
    <t>81-104-144</t>
  </si>
  <si>
    <t>előbeállításos csavarzattal (NA15), kézi légtelenítő szerelvénycsoporttal, szükséges kiegészítőkkel, kompletten, szerelve 21K-600-400</t>
  </si>
  <si>
    <t>81-104-145</t>
  </si>
  <si>
    <t>előbeállításos csavarzattal (NA15), kézi légtelenítő szerelvénycsoporttal, szükséges kiegészítőkkel, kompletten, szerelve 21K-600-520</t>
  </si>
  <si>
    <t>81-104-146</t>
  </si>
  <si>
    <t>előbeállításos csavarzattal (NA15), kézi légtelenítő szerelvénycsoporttal, szükséges kiegészítőkkel, kompletten, szerelve 21K-600-720</t>
  </si>
  <si>
    <t>81-104-147</t>
  </si>
  <si>
    <t>előbeállításos csavarzattal (NA15), kézi légtelenítő szerelvénycsoporttal, szükséges kiegészítőkkel, kompletten, szerelve 21K-600-800</t>
  </si>
  <si>
    <t>81-104-148</t>
  </si>
  <si>
    <t>előbeállításos csavarzattal (NA15), kézi légtelenítő szerelvénycsoporttal, szükséges kiegészítőkkel, kompletten, szerelve 21K-600-920</t>
  </si>
  <si>
    <t>81-104-149</t>
  </si>
  <si>
    <t>előbeállításos csavarzattal (NA15), kézi légtelenítő szerelvénycsoporttal, szükséges kiegészítőkkel, kompletten, szerelve 21K-600-1000</t>
  </si>
  <si>
    <t>81-104-150</t>
  </si>
  <si>
    <t>előbeállításos csavarzattal (NA15), kézi légtelenítő szerelvénycsoporttal, szükséges kiegészítőkkel, kompletten, szerelve 21K-600-1120</t>
  </si>
  <si>
    <t>81-104-151</t>
  </si>
  <si>
    <t>előbeállításos csavarzattal (NA15), kézi légtelenítő szerelvénycsoporttal, szükséges kiegészítőkkel, kompletten, szerelve 22K-600-600</t>
  </si>
  <si>
    <t>81-104-152</t>
  </si>
  <si>
    <t>előbeállításos csavarzattal (NA15), kézi légtelenítő szerelvénycsoporttal, szükséges kiegészítőkkel, kompletten, szerelve 22K-600-720</t>
  </si>
  <si>
    <t>81-104-153</t>
  </si>
  <si>
    <t>előbeállításos csavarzattal (NA15), kézi légtelenítő szerelvénycsoporttal, szükséges kiegészítőkkel, kompletten, szerelve 22K-600-800</t>
  </si>
  <si>
    <t>81-104-154</t>
  </si>
  <si>
    <t>előbeállításos csavarzattal (NA15), kézi légtelenítő szerelvénycsoporttal, szükséges kiegészítőkkel, kompletten, szerelve 22K-600-920</t>
  </si>
  <si>
    <t>81-104-155</t>
  </si>
  <si>
    <t>előbeállításos csavarzattal (NA15), kézi légtelenítő szerelvénycsoporttal, szükséges kiegészítőkkel, kompletten, szerelve 22K-600-1000</t>
  </si>
  <si>
    <t>81-104-156</t>
  </si>
  <si>
    <t>előbeállításos csavarzattal (NA15), kézi légtelenítő szerelvénycsoporttal, szükséges kiegészítőkkel, kompletten, szerelve 22K-600-1120</t>
  </si>
  <si>
    <t>81-104-157</t>
  </si>
  <si>
    <t>előbeállításos csavarzattal (NA15), kézi légtelenítő szerelvénycsoporttal, szükséges kiegészítőkkel, kompletten, szerelve 22K-600-1200</t>
  </si>
  <si>
    <t>81-104-158</t>
  </si>
  <si>
    <t>előbeállításos csavarzattal (NA15), kézi légtelenítő szerelvénycsoporttal, szükséges kiegészítőkkel, kompletten, szerelve 22K-900-400</t>
  </si>
  <si>
    <t>81-104-159</t>
  </si>
  <si>
    <t>előbeállításos csavarzattal (NA15), kézi légtelenítő szerelvénycsoporttal, szükséges kiegészítőkkel, kompletten, szerelve 33K-600-920</t>
  </si>
  <si>
    <t>81-104-160</t>
  </si>
  <si>
    <t>előbeállításos csavarzattal (NA15), kézi légtelenítő szerelvénycsoporttal, szükséges kiegészítőkkel, kompletten, szerelve 33K-600-1320</t>
  </si>
  <si>
    <t>81-104-161</t>
  </si>
  <si>
    <t>Geberit Mapress 1.4301 j. rozsdamentes acél préskötésű csővezetéli rendszer tartószerkezettel, alapvezeték 9mm vastag Armaflex SH szigetelő csőhéj szigetelésével, szükséges idomokkal, kiegészítőkkel, kompletten, szerelve 15x1</t>
  </si>
  <si>
    <t>81-104-162</t>
  </si>
  <si>
    <t>Geberit Mapress 1.4301 j. rozsdamentes acél préskötésű csővezetéli rendszer tartószerkezettel, alapvezeték 9mm vastag Armaflex SH szigetelő csőhéj szigetelésével, szükséges idomokkal, kiegészítőkkel, kompletten, szerelve 18x1</t>
  </si>
  <si>
    <t>81-104-163</t>
  </si>
  <si>
    <t>Geberit Mapress 1.4301 j. rozsdamentes acél préskötésű csővezetéli rendszer tartószerkezettel, alapvezeték 9mm vastag Armaflex SH szigetelő csőhéj szigetelésével, szükséges idomokkal, kiegészítőkkel, kompletten, szerelve 22x1,2</t>
  </si>
  <si>
    <t>81-104-164</t>
  </si>
  <si>
    <t>Geberit Mapress 1.4301 j. rozsdamentes acél préskötésű csővezetéli rendszer tartószerkezettel, alapvezeték 9mm vastag Armaflex SH szigetelő csőhéj szigetelésével, szükséges idomokkal, kiegészítőkkel, kompletten, szerelve 28x1,2</t>
  </si>
  <si>
    <t>81-104-165</t>
  </si>
  <si>
    <t>Geberit Mapress 1.4301 j. rozsdamentes acél préskötésű csővezetéli rendszer tartószerkezettel, alapvezeték 9mm vastag Armaflex SH szigetelő csőhéj szigetelésével, szükséges idomokkal, kiegészítőkkel, kompletten, szerelve 35x1,5</t>
  </si>
  <si>
    <t>81-104-166</t>
  </si>
  <si>
    <t>Geberit Mapress 1.4301 j. rozsdamentes acél préskötésű csővezetéli rendszer tartószerkezettel, alapvezeték 9mm vastag Armaflex SH szigetelő csőhéj szigetelésével, szükséges idomokkal, kiegészítőkkel, kompletten, szerelve 42x1,5</t>
  </si>
  <si>
    <t>81-104-167</t>
  </si>
  <si>
    <t>Geberit Mapress 1.4301 j. rozsdamentes acél préskötésű csővezetéli rendszer tartószerkezettel, alapvezeték 9mm vastag Armaflex SH szigetelő csőhéj szigetelésével, szükséges idomokkal, kiegészítőkkel, kompletten, szerelve 76,1x1,5</t>
  </si>
  <si>
    <t>81-104-168</t>
  </si>
  <si>
    <t>Rehau Rautherm-S oxigéndiffúzió mentes padlófűtési csővezeték építészetben magadott hőszigetelő lemezre és  fóliára fekteteve, csőrögzítésekkel, térhálókkal, kompletten, szerelve 17x2,0</t>
  </si>
  <si>
    <t>81-104-169</t>
  </si>
  <si>
    <t>Rehau HKV-D padlófűtési osztó-gyűjtő, komplett szerelvényezéssel, körönkénti elzáró és tömegárammérő szerelvényezéssel, bekötésben elzáró gömbcsap és hidraulikus beszabályzó szelep; AP falon kívüli házzal, bekötéssel, szerelve 7 körös</t>
  </si>
  <si>
    <t>81-104-170</t>
  </si>
  <si>
    <t>Rehau HKV-D padlófűtési osztó-gyűjtő, komplett szerelvényezéssel, körönkénti elzáró és tömegárammérő szerelvényezéssel, bekötésben elzáró gömbcsap és hidraulikus beszabályzó szelep; AP falon kívüli házzal, bekötéssel, szerelve 6 körös</t>
  </si>
  <si>
    <t>81-104-171</t>
  </si>
  <si>
    <t>Kompakt hőmennyiségmérő csővezetékbe építve a szükséges kiegészítőkkel, kompletten szerelve, helyi kiolvasással, elemes kivitelben Supercal 539 1/2" 0,6m3/h</t>
  </si>
  <si>
    <t>81-104-172</t>
  </si>
  <si>
    <t>Kompakt hőmennyiségmérő csővezetékbe építve a szükséges kiegészítőkkel, kompletten szerelve, helyi kiolvasással, elemes kivitelben Supercal 539 3/4" 1,5m3/h</t>
  </si>
  <si>
    <t>81-104-173</t>
  </si>
  <si>
    <t>Hőmennyiségmérő mozgó alkatrész nélküli kivitelben, elemes működtetéssel, ráhelyezett számító és kiolvasó egységgel, szükséges kiegészítőkkel, kompletten, szerelve Superstatic 1"-3,5+Supercal 531</t>
  </si>
  <si>
    <t>81-104-174</t>
  </si>
  <si>
    <t>Hőmennyiségmérő mozgó alkatrész nélküli kivitelben, elemes működtetéssel, ráhelyezett számító és kiolvasó egységgel, szükséges kiegészítőkkel, kompletten, szerelve Superstatic 5/4"-6,0+Supercal 531</t>
  </si>
  <si>
    <t>81-104-175</t>
  </si>
  <si>
    <t>Álmennyezetbe építendő kezelő ajtó szabályzó elemekhez, szerelve20x20 cm</t>
  </si>
  <si>
    <t>81-104-176</t>
  </si>
  <si>
    <t>Az elkészült hálózatok próbaüzeme, beszabályozása</t>
  </si>
  <si>
    <t>81-104-177</t>
  </si>
  <si>
    <t>Az elkészült hálózatok részleges és teljes nyomáspróbája</t>
  </si>
  <si>
    <t>81-104-178</t>
  </si>
  <si>
    <t>Az elkészült hálózatok feltöltése lágyvízzel</t>
  </si>
  <si>
    <t>81-104-179</t>
  </si>
  <si>
    <t>81-100-401</t>
  </si>
  <si>
    <t>81-100-402</t>
  </si>
  <si>
    <t>81-100-403</t>
  </si>
  <si>
    <t>Kazánok fűtésoldali lecsatlakoztatása</t>
  </si>
  <si>
    <t>81-100-404</t>
  </si>
  <si>
    <t>81-100-405</t>
  </si>
  <si>
    <t>81-100-406</t>
  </si>
  <si>
    <t>81-100-407</t>
  </si>
  <si>
    <t>81-100-408</t>
  </si>
  <si>
    <t>81-104-200</t>
  </si>
  <si>
    <t>Ariston ClasB Premium Evo Eu 24 nagyhatásfokú kondenzációs falikazánprogramozható szobatermosztáttal, külső hőmérséklet érzékelővel, magas fűtési és használati melegvíz készítés komforttal, beépített 40 literes használati melegvíz tartállyal, fűtési és</t>
  </si>
  <si>
    <t>HMV üzemre, helyiséglevegőtől független üzemmóddal, beépített gáz-levegő arányszabályozóval, elektromos bekötéssel, gépészeti elemek és érzékelők közötti elektromos vezetékezéssel, 70/50C névleges hőmérsékletű üzemre, időjáráskövető szabályozással,</t>
  </si>
  <si>
    <t>szükséges kiegészítőkkel, szükséges tartószerkezettel, kiegészítőkkel, kompletten, beüzemelésselQf=22/25 kW(Viessmann ajánlati szám:9820051830)</t>
  </si>
  <si>
    <t>81-104-201</t>
  </si>
  <si>
    <t>Mágneses iszapleválasztó karimás csatlakozással, szükséges kiegészítőkkel, kompletten, szerelveFernox NA20</t>
  </si>
  <si>
    <t>81-104-202</t>
  </si>
  <si>
    <t>ISG elzáró gömbcsap PN10, NA50 méretig menetes, felette karimás csatlakozással, ellenperemmel, csavarokkal, szükséges kiegészítőkkel, kompletten, szerelve. NA 20</t>
  </si>
  <si>
    <t>81-104-203</t>
  </si>
  <si>
    <t>81-104-204</t>
  </si>
  <si>
    <t>81-104-205</t>
  </si>
  <si>
    <t>81-104-206</t>
  </si>
  <si>
    <t>Mágneses iszapleválasztó-szűrő fűtési hálózatba szerelvények és kazán védelmére, szükséges kiegészítőkkel, kompletten, szerelve Fernox NA20</t>
  </si>
  <si>
    <t>81-104-207</t>
  </si>
  <si>
    <t>Mágneses iszapleválasztó-szűrő fűtési hálózatba szerelvények és kazán védelmére, szükséges kiegészítőkkel, kompletten, szerelve Fernox NA25</t>
  </si>
  <si>
    <t>81-104-208</t>
  </si>
  <si>
    <t>V&amp;N acéllemez lapradiátor fali tartószerkezettel, 75/55C névleges fűtővíz hőmérsékletre, előremenő bekötésben egyenes Heimeier Mikroterm kézi radiátorszeleppel (NA15), visszatérő csatlakozásban Heimeier Regulux-N egyenes előbeállításos csavarzattal</t>
  </si>
  <si>
    <t>(NA15), kézi légtelenítő szerelvénycsoporttal, szükséges kiegészítőkkel, kompletten, szerelve 11K-600-400</t>
  </si>
  <si>
    <t>81-104-209</t>
  </si>
  <si>
    <t>(NA15), kézi légtelenítő szerelvénycsoporttal, szükséges kiegészítőkkel, kompletten, szerelve 21K-600-400</t>
  </si>
  <si>
    <t>81-104-210</t>
  </si>
  <si>
    <t>(NA15), kézi légtelenítő szerelvénycsoporttal, szükséges kiegészítőkkel, kompletten, szerelve 21K-600-520</t>
  </si>
  <si>
    <t>81-104-211</t>
  </si>
  <si>
    <t>(NA15), kézi légtelenítő szerelvénycsoporttal, szükséges kiegészítőkkel, kompletten, szerelve 21K-600-720</t>
  </si>
  <si>
    <t>81-104-212</t>
  </si>
  <si>
    <t>(NA15), kézi légtelenítő szerelvénycsoporttal, szükséges kiegészítőkkel, kompletten, szerelve 21K-600-800</t>
  </si>
  <si>
    <t>81-104-213</t>
  </si>
  <si>
    <t>(NA15), kézi légtelenítő szerelvénycsoporttal, szükséges kiegészítőkkel, kompletten, szerelve 21K-600-920</t>
  </si>
  <si>
    <t>81-104-214</t>
  </si>
  <si>
    <t>(NA15), kézi légtelenítő szerelvénycsoporttal, szükséges kiegészítőkkel, kompletten, szerelve 21K-600-1000</t>
  </si>
  <si>
    <t>81-104-215</t>
  </si>
  <si>
    <t>(NA15), kézi légtelenítő szerelvénycsoporttal, szükséges kiegészítőkkel, kompletten, szerelve 22K-600-600</t>
  </si>
  <si>
    <t>81-104-216</t>
  </si>
  <si>
    <t>(NA15), kézi légtelenítő szerelvénycsoporttal, szükséges kiegészítőkkel, kompletten, szerelve 22K-600-800</t>
  </si>
  <si>
    <t>81-104-217</t>
  </si>
  <si>
    <t>81-104-218</t>
  </si>
  <si>
    <t>81-104-219</t>
  </si>
  <si>
    <t>81-104-220</t>
  </si>
  <si>
    <t>81-104-221</t>
  </si>
  <si>
    <t>81-104-222</t>
  </si>
  <si>
    <t>81-104-223</t>
  </si>
  <si>
    <t>81-104-224</t>
  </si>
  <si>
    <t>81-100-501</t>
  </si>
  <si>
    <t>Meglévő, maradó berendezések védelmének biztosítása</t>
  </si>
  <si>
    <t>81-100-502</t>
  </si>
  <si>
    <t>Forgalmi irodában meglévő monosplit hűtőberendezés szakszerű teljes elbontása tartószerkezeteivel, tartozékaivalSamsung 3,5kW</t>
  </si>
  <si>
    <t>81-100-503</t>
  </si>
  <si>
    <t>Monosplit berendezés KS minőségű csővezetéki hálózatának elbontása, elszállításaátm.6-15mátm.10-15m</t>
  </si>
  <si>
    <t>81-100-504</t>
  </si>
  <si>
    <t>Elbontott monosplit hűtőberendezés szakszerű karbantartása</t>
  </si>
  <si>
    <t>81-100-505</t>
  </si>
  <si>
    <t>Elbontott monosplit hűtőberendezés szakszerű raktározásra előkészítése</t>
  </si>
  <si>
    <t>81-100-506</t>
  </si>
  <si>
    <t>Elbontott monosplit hűtőberendezés igazolt átadása MÁV illetékes szakszolgálat részére Építési munkák</t>
  </si>
  <si>
    <t>81-105-100</t>
  </si>
  <si>
    <t>Osztott rendszerű, direkt elpárolgású Toshiba VRF hűtési rendszer változó hűtőközeg tömegáram adagolással, áramkimaradás esetén újrainduló kivitelben. Kültéri egység gépészeti udvaron, gyári tartószerkezeten elhelyezve, KH min. hűtési vezetékpár</t>
  </si>
  <si>
    <t>rendsze</t>
  </si>
  <si>
    <t>vezetékezéssel, azok 9mm vstag zártcellás párazáró hőszigetelésével, kültéri és beltéri egység közötti elektromos vezetékezéssel, infrás távirányítóval, gravitációs csurgalékvíz elvezetéssel, hűtésre, vezetékek álmennyezetben, gipszkarton falban és</t>
  </si>
  <si>
    <t>kábelcsatornában szerelve, szükséges kiegészítőkkel, kompletten, szerelve.Elektromos betáp kültéri egységnél, beltéri egységek működtetése külön elektromos bekötéssel gyártói előírás szerint Komfort hűtésreR.j.: S.3.Kültéri: Toshiba MMY-MAP0804T8-E</t>
  </si>
  <si>
    <t>Q=22,4kWBeltérik:MMK-AP0073H 2dbMMK-AP0153H 2 dbMMC-AP0243H 1 dbY elágazó: RBM-BY55E 2dbRBM-BY105E 2dbR410aCsővezeték:O6-18m O10mm-31m, O12mm-16m O16mm-18m, O22mm-11m</t>
  </si>
  <si>
    <t>81-105-101</t>
  </si>
  <si>
    <t>kábelcsatornában szerelve, szükséges kiegészítőkkel, kompletten, szerelve.Elektromos betáp kültéri egységnél, beltéri egységek működtetése külön elektromos bekötéssel gyártói előírás szerintKomfort hűtésreR.j.: S.4.Kültéri: Toshiba MMY-MAP1204T8-E</t>
  </si>
  <si>
    <t>Q=33,5kWBeltérik:MMK-AP0073H 5dbMMK-AP0183H 2 dbMMK-AP0153H 1 dbMMC-AP0277HP-E 1 dbY elágazó: RBM-BY55E 6 dbRBM-BY105E 2 dbR410aCsővezeték:O6-51m O10mm-54m, O12mm-51m O16mm-19m, O22mm-1m, O28mm-26m</t>
  </si>
  <si>
    <t>81-105-102</t>
  </si>
  <si>
    <t>PVC víz nyomóvezeték ragasztott kötésekkel és idomokkal, bűzzárakra csatlakoztatással, szükséges kiegészítőkkel, kompletten, szerelve O25</t>
  </si>
  <si>
    <t>81-105-103</t>
  </si>
  <si>
    <t>Sylicon csurgalékvíz bekötő vezetékNA20</t>
  </si>
  <si>
    <t>81-105-104</t>
  </si>
  <si>
    <t>81-105-105</t>
  </si>
  <si>
    <t>81-105-106</t>
  </si>
  <si>
    <t>Meglévő, megmaradó technológiai hűtőberendezések kültéri egységeinek szükség szerinti ideiglenes áthelyezése, majd végleges elhelyezése a nyugati homlokzaton, kompletten</t>
  </si>
  <si>
    <t>81-105-107</t>
  </si>
  <si>
    <t>83-100-100</t>
  </si>
  <si>
    <t>Gravitációs szellőző elemek elbontása, tárolása, elszállítása, előirányzat Építési munkák</t>
  </si>
  <si>
    <t>83-101-100</t>
  </si>
  <si>
    <t>Egycsöves szellőző rendszer elszívó ventilátora időkapcsolóról és villanykapcsolóról vezérelt üzemmel, GDB álmennyezeti házzal, szükséges kiegészítőkkel, kompletten, szerelve.Helios ELS-VEZ 60</t>
  </si>
  <si>
    <t>83-101-101</t>
  </si>
  <si>
    <t>Egycsöves szellőző rendszer elszívó ventilátora időkapcsolóról és villanykapcsolóról vezérelt üzemmel, GDBZR álmennyezeti házzal, ZA csatlakozó második elszívással, szükséges kiegészítőkkel, kompletten, szerelve.Helios ELS-VEZ 60</t>
  </si>
  <si>
    <t>83-101-102</t>
  </si>
  <si>
    <t>Helios KWL EC 220 Pro tip. hővisszanyerős fali szellőzőgép szűréssel, előfűtéssel, KWL-LTK tip. légcsatorna érzékelővel, komplett önálló működtető automatikával, tartozék KWL-BCU vezérlővel, szükséges kiegészítőkkel, tartószerkezetekkel, kompletten,</t>
  </si>
  <si>
    <t>szerelveV=+150/-150 m3/hDp1,2=120Pa"</t>
  </si>
  <si>
    <t>83-101-103</t>
  </si>
  <si>
    <t>Homlokzati szellőző rácsok frisslevegő vételezésére, homlokzati átvezető idomokkal, szükséges kiegészítőkkel, szerelve Helios WSG 200</t>
  </si>
  <si>
    <t>83-101-104</t>
  </si>
  <si>
    <t>Homlokzati levegő kidobó-frisslevegő rács a szükséges kiegészítőkkel, falátvezetésekkel, kompletten, szerelveHelios IP-FKB 125</t>
  </si>
  <si>
    <t>83-101-105</t>
  </si>
  <si>
    <t>Homlokzati esővédő fix zsalus szellőző rács levegő vételhez, homlokzati átvezető idomokkal, szükséges kiegészítőkkel, használaton kívüli kürtőbe szerelve EV 200x200</t>
  </si>
  <si>
    <t>83-101-106</t>
  </si>
  <si>
    <t>Aprólamellás szellőzőrács horizontális egysoros,  alumínium, csavarozható kivitelben, szabályozó szerkezettel, festve, szükséges kiegészítőkkel, légrács felvételi idommal, kompletten, szerelve befúvásra és elszívásraPanol ANH-C+AZK-V  300x100</t>
  </si>
  <si>
    <t>83-101-107</t>
  </si>
  <si>
    <t>Légszelep befúvásra  álmennyezetbe építhető foglaló idommal, szükséges kiegészítőkkel, kompletten, szerelve Helios MTZV 100</t>
  </si>
  <si>
    <t>83-101-108</t>
  </si>
  <si>
    <t>Légszelep elszívásra, álmennyezetbe építhető foglaló idommal, szükséges kiegészítőkkel, szerelve. Helios MTVA 100</t>
  </si>
  <si>
    <t>83-101-109</t>
  </si>
  <si>
    <t>Körkeresztmetszetű légcsatornába építhető karbantartásmentes tűzvédelmi elzáró elem a szükséges kiegészítőkkel, kompletten, szerelveHelios BAE (K90) O125</t>
  </si>
  <si>
    <t>83-101-110</t>
  </si>
  <si>
    <t>Légcsatorna kifúvó fej meglévő kürtőben tető fölé vezetve, lapostető átvezető elemmel a kürtő lezárásra, szükséges kiegészítőkkel, kompletten, szerelveLindab HN HN 100</t>
  </si>
  <si>
    <t>83-101-111</t>
  </si>
  <si>
    <t>Légcsatorna kifúvó fej meglévő kürtőben tető fölé vezetve, lapostető átvezető elemmel a kürtő lezárásra, szükséges kiegészítőkkel, kompletten, szerelveLindab HN HN 125</t>
  </si>
  <si>
    <t>83-101-112</t>
  </si>
  <si>
    <t>Álmennyezetbe építendő kezelő ajtó szabályzó elemekhez, szerelve20x20 cm előirányzat</t>
  </si>
  <si>
    <t>83-101-113</t>
  </si>
  <si>
    <t>Körkeresztmetszetű Spiko merevfalú  légtechnikai légtechnikai vezeték tartószerkezettel, L=6000 mm hosszú szálakban, idomokkal, kiegészítőkkel, tartószerkezettel, kompletten, szerelve NA 100</t>
  </si>
  <si>
    <t>83-101-114</t>
  </si>
  <si>
    <t>Körkeresztmetszetű Spiko merevfalú  légtechnikai légtechnikai vezeték tartószerkezettel, L=6000 mm hosszú szálakban, idomokkal, kiegészítőkkel, tartószerkezettel, kompletten, szerelve NA 125</t>
  </si>
  <si>
    <t>83-101-115</t>
  </si>
  <si>
    <t>Körkeresztmetszetű Sonodec25 szigetelt hajlékony légtechnikai vezeték tartószerkezettel, L=6000 mm hosszú szálakban, tartószerkezettel, kompletten, szerelve NA 100</t>
  </si>
  <si>
    <t>83-101-116</t>
  </si>
  <si>
    <t>Körkeresztmetszetű Sonodec25 szigetelt hajlékony légtechnikai vezeték tartószerkezettel, L=6000 mm hosszú szálakban, tartószerkezettel, kompletten, szerelve NA 125</t>
  </si>
  <si>
    <t>83-101-117</t>
  </si>
  <si>
    <t>Frisslevegős és kidobó légcsatorna szakaszok hőszigetelése zártcellás párazáró szigetelő lemezzel, szükséges kiegészítőkkel, kompletten, szerelveArmaflex AF 12mm vastag</t>
  </si>
  <si>
    <t>83-101-118</t>
  </si>
  <si>
    <t>Rugóterheléses visszacsapó szelep kompletten, szerelveHelios RSK RSK 125</t>
  </si>
  <si>
    <t>83-101-119</t>
  </si>
  <si>
    <t>A megépült hálózatok beüzemelése, beszabályozása, próbaüzem, jegyzőkönyv</t>
  </si>
  <si>
    <t>83-101-120</t>
  </si>
  <si>
    <t>83-100-200</t>
  </si>
  <si>
    <t>83-101-200</t>
  </si>
  <si>
    <t>83-101-201</t>
  </si>
  <si>
    <t>Egycsöves szellőző rendszer elszívó ventilátora időkapcsolóról és villanykapcsolóról vezérelt üzemmel, GA falon kivüli házzal, szükséges kiegészítőkkel, kompletten, szerelve.Helios ELS-VEZ 60</t>
  </si>
  <si>
    <t>83-101-202</t>
  </si>
  <si>
    <t>Elszívó egyedi kisventilátor villanykapcsolóról vezérelt üzemmel, időkapcsolóval, fali átvezető készlettelHelios RS90KZ+WES90</t>
  </si>
  <si>
    <t>83-101-203</t>
  </si>
  <si>
    <t>83-101-204</t>
  </si>
  <si>
    <t>83-101-205</t>
  </si>
  <si>
    <t>83-101-206</t>
  </si>
  <si>
    <t>83-101-207</t>
  </si>
  <si>
    <t>83-101-208</t>
  </si>
  <si>
    <t>83-101-209</t>
  </si>
  <si>
    <t>82-100-101</t>
  </si>
  <si>
    <t>Átalakítással érintett gázvezetéki hálózati szakaszok kizárása (kisnyomású) kiszakaszolása kiszellőztetéssel</t>
  </si>
  <si>
    <t>82-100-102</t>
  </si>
  <si>
    <t>Gázmérő leszerelések ügyintézése illetékes gázszolgáltatónál (3*G6)</t>
  </si>
  <si>
    <t>82-100-103</t>
  </si>
  <si>
    <t>Gáztüzelő berendezésekhez tartozó égéstermék elvezető rendszerek elbontása átm130mm acél , alu</t>
  </si>
  <si>
    <t>82-100-104</t>
  </si>
  <si>
    <t>Fekete acél gázvezeték roncsba bontása, a még felhasználandó csővezetéki szakaszok végeinek szakszerű kialakításával 1/2"-2" méretben, előirányzat</t>
  </si>
  <si>
    <t>82-100-105</t>
  </si>
  <si>
    <t>Meglévő gázfogyasztó berendezések roncsba bontása</t>
  </si>
  <si>
    <t>82-100-106</t>
  </si>
  <si>
    <t>82-100-107</t>
  </si>
  <si>
    <t>Bontott anyagok depóniába helyezése elszállítással Építési munkák</t>
  </si>
  <si>
    <t>82-101-100</t>
  </si>
  <si>
    <t>Gázellátás kiviteli tervek egyeztetése kivitelezés megkezdése előtt szolgáltatónál</t>
  </si>
  <si>
    <t>82-101-101</t>
  </si>
  <si>
    <t>Szavatolt minőségű fekete acélcső MSZ EN 10208 A37.x min. acélból gázvezetékhez, heg. Kötésekkel (R3 hf. Varrattal) szabadon szerelve, megerősítésekkel, szükséges fali és födém átvezetéshez védőcsövekkel, tartószerkezettel, szakaszos tömörségi próbával.</t>
  </si>
  <si>
    <t>A vezetékek rozsdamentesítése, alapmázolás Koralkyd alapozóval, kétszeri fedőmázolás és lakkozás 3/4"</t>
  </si>
  <si>
    <t>82-101-102</t>
  </si>
  <si>
    <t>A vezetékek rozsdamentesítése, alapmázolás Koralkyd alapozóval, kétszeri fedőmázolás és lakkozás 1"</t>
  </si>
  <si>
    <t>82-101-103</t>
  </si>
  <si>
    <t>A vezetékek rozsdamentesítése, alapmázolás Koralkyd alapozóval, kétszeri fedőmázolás és lakkozás 6/4"</t>
  </si>
  <si>
    <t>82-101-104</t>
  </si>
  <si>
    <t>A vezetékek rozsdamentesítése, alapmázolás Koralkyd alapozóval, kétszeri fedőmázolás és lakkozás 2"</t>
  </si>
  <si>
    <t>82-101-105</t>
  </si>
  <si>
    <t>A vezetékek rozsdamentesítése, alapmázolás Koralkyd alapozóval, kétszeri fedőmázolás és lakkozás 3"</t>
  </si>
  <si>
    <t>82-101-106</t>
  </si>
  <si>
    <t>G-16 mérőkötés, fali mérőállás Pero-Gáz T17 G16, klasszikus házzal, szükséges kiegészítőkkel, kompletten, szerelve</t>
  </si>
  <si>
    <t>82-101-107</t>
  </si>
  <si>
    <t>Gázmérő beszerzésének, telepítésének ügyintézése illetékes gázszolgáltatónál G16</t>
  </si>
  <si>
    <t>82-101-108</t>
  </si>
  <si>
    <t>ISG Uniball tip. gömbcsap kézi karral, belső menettel, felszerelve, szénacélból 23951. sz. PN40 NA 50 mérettől peremes kivitelben NA 20</t>
  </si>
  <si>
    <t>82-101-109</t>
  </si>
  <si>
    <t>ISG Uniball tip. gömbcsap kézi karral, belső menettel, felszerelve, szénacélból 23951. sz. PN40 NA 50 mérettől peremes kivitelben NA 25</t>
  </si>
  <si>
    <t>82-101-110</t>
  </si>
  <si>
    <t>ISG Uniball tip. gömbcsap kézi karral, belső menettel, felszerelve, szénacélból 23951. sz. PN40 NA 50 mérettől peremes kivitelben NA 40</t>
  </si>
  <si>
    <t>82-101-111</t>
  </si>
  <si>
    <t>Mintavételi csap gázvezetéki hálózatba, szükséges kiegészítőkkel, kompletten, szerelveNA15</t>
  </si>
  <si>
    <t>82-101-112</t>
  </si>
  <si>
    <t>Gázkazánok gázoldali bekötése</t>
  </si>
  <si>
    <t>82-101-113</t>
  </si>
  <si>
    <t>Kiszellőző fej</t>
  </si>
  <si>
    <t>82-101-114</t>
  </si>
  <si>
    <t xml:space="preserve">Kaszkád rendszerbe kötött Viessmann Vitodens 200-W 80 típusú kondenzációs falikazánok égéstermék-frisslevegő rendszere tervek és Viessmann ajánlat szerint kompletten szerelveJeremiás Al-bi fu 200 P1 szimplafalú frisslevegő, valamint Jeremiás Al-dw 200 fu </t>
  </si>
  <si>
    <t>P1 hőszigetelt duplafalú égéstermék elvezető rendszerrelJellemző rendszerátmérő 180mm</t>
  </si>
  <si>
    <t>82-101-115</t>
  </si>
  <si>
    <t>Rovarhálós esővédő rács beépítő kerettel szükséges kiegészítőkkel, kompletten, szerelveEV 200x200</t>
  </si>
  <si>
    <t>82-101-116</t>
  </si>
  <si>
    <t>Aprólamellás szellőző rács álmennyezeti síkba szerelve csavarozott kötésekkel, kiegészítőkkel, kompletten, szerelveAN-H-C 300x100</t>
  </si>
  <si>
    <t>82-101-117</t>
  </si>
  <si>
    <t>Kéményseprőipari szakvélemény ügyintézése, beszerzése</t>
  </si>
  <si>
    <t>82-101-118</t>
  </si>
  <si>
    <t>Elkészült gázhálózat hatósági ellenőrzés és átvételi folyamatának ügyintézése</t>
  </si>
  <si>
    <t>82-100-201</t>
  </si>
  <si>
    <t>Átalakítással érintett gázvezetéki hálózati szakaszok kizárása (kisnyomású), kiszakaszolása kiszellőztetéssel</t>
  </si>
  <si>
    <t>82-100-202</t>
  </si>
  <si>
    <t>Gázmérő leszerelések ügyintézése illetékes gázszolgáltatónál (3*G4 méretű)</t>
  </si>
  <si>
    <t>82-100-203</t>
  </si>
  <si>
    <t>82-100-204</t>
  </si>
  <si>
    <t>Gázfogyasztó berendezések leszerelése</t>
  </si>
  <si>
    <t>82-100-205</t>
  </si>
  <si>
    <t>Fekete acél gázvezeték roncsba bontása, a még felhasználandó csővezetéki szakaszok végeinek szakszerű kialakításával 1/2"-1" méretben, előirányzat</t>
  </si>
  <si>
    <t>82-100-206</t>
  </si>
  <si>
    <t>82-100-207</t>
  </si>
  <si>
    <t>82-101-200</t>
  </si>
  <si>
    <t>82-101-201</t>
  </si>
  <si>
    <t>Szavatolt minőségű fekete acélcső MSZ EN 10208 A37.x min. acélból gázvezetékhez, heg. Kötésekkel (R3 hf. Varrattal) szabadon szerelve, megerősítésekkel, tartószerkezettel, szakaszos tömörségi próbával. A vezetékek rozsdamentesítése, alapmázolás Koralkyd</t>
  </si>
  <si>
    <t>alapozóval, kétszeri fedőmázolás és lakkozás 3/4"</t>
  </si>
  <si>
    <t>82-101-202</t>
  </si>
  <si>
    <t>alapozóval, kétszeri fedőmázolás és lakkozás 1"</t>
  </si>
  <si>
    <t>82-101-203</t>
  </si>
  <si>
    <t>82-101-204</t>
  </si>
  <si>
    <t>82-101-205</t>
  </si>
  <si>
    <t>Ariston ClaB Premium 24 kondenzációs falikazánok gyári égéstermék-frisslevegő rendszere tervek szerint kompletten szerelve80/125 Ariston</t>
  </si>
  <si>
    <t>82-101-206</t>
  </si>
  <si>
    <t>82-101-207</t>
  </si>
  <si>
    <t>87-001-3.1.1.1</t>
  </si>
  <si>
    <t>Felvonóberendezés teljes elbontása, (teherszállító funkciójú, pince és földszint között működő, jelenleg használaton kívüli,) ,500kg teherbírású, a bontás hatósági engedélyeztetésével együtt, a teljes szerkezet kompletten</t>
  </si>
  <si>
    <t>Munka1</t>
  </si>
  <si>
    <t>91-001-1.2.2.1.1-0612000</t>
  </si>
  <si>
    <t>Humuszterítés 20 cm vastagságban gépi erővel, kiegészítő kézi munkával vízszintes felületen</t>
  </si>
  <si>
    <t>91-001-1.2.2.1.1-0612001</t>
  </si>
  <si>
    <t>Talajelőkészítés növénytelepítéshez, növényesítendő felületek talajelőkészítése szerves trágyázással és/vagy komposzt felhasználásával, rotációs kapával, sík felületen, és/vagy 20°-nál kisebb lejtőn laza talajon, talajosztály: I-II. Szervestrágya</t>
  </si>
  <si>
    <t>91-003-1.1.2.2.2.2-0313046</t>
  </si>
  <si>
    <t>Örökzöld és lombhullató konténeres talajtakarók szabadföldi telepítése 60x60x60 cm-es ültető gödörbe, abban 100%-os talajcsere alkalmazásával.  Különféle talajtakaró cserjék, a terv szerint növénylistának megfelelően.</t>
  </si>
  <si>
    <t>91-003-1.2.1.1.2.2-0310001</t>
  </si>
  <si>
    <t>Örökzöld és lombhullató konténeres talajtakarók szabadföldi telepítése 40x40x40 cm-es ültető gödörbe, abban 100%-os talajcsere alkalmazásával.  Különféle talajtakaró cserjék, a terv szerint növénylistának megfelelően.</t>
  </si>
  <si>
    <t>91-003-1.2.1.1.2.2-0310002</t>
  </si>
  <si>
    <t>Mulcsterítés készítése a talajtakarók beültetését követően, a szabadon maradt felületeken, 6-8 cm vastagságban.  Kert-és parképítés munkanem összesen:</t>
  </si>
  <si>
    <t>01  Rácsos folyóka</t>
  </si>
  <si>
    <t>02  Csapadékvíz bekötések</t>
  </si>
  <si>
    <t>04  Általános</t>
  </si>
  <si>
    <t>11-002-1.4.1.4</t>
  </si>
  <si>
    <t>X0b(H) Környezeti hatásoknak ki nem tett beton, C16/20 - X0b(H) - Dmax = 16 mm, CEM 42,5 szilárdsági osztályú portlandcementtel, földnedves beton, m = 5,4 finomsági modulusú adalékanyaggal</t>
  </si>
  <si>
    <t>21-003-2.1.3</t>
  </si>
  <si>
    <t>Közmű feltárása kézi erővel, talajosztály: IV.</t>
  </si>
  <si>
    <t>21-004-1.1.1</t>
  </si>
  <si>
    <t>Műtárgyakkal, épületekkel közvetlenül összefüggő feltöltések és előfeltöltések készítése tömörítés nélkül, gépi erővel, kiegészítő kézi munkával I-IV. oszt. talajban, szállítással: 10,0 m-ig</t>
  </si>
  <si>
    <t>21-004-4.1.1-0120401</t>
  </si>
  <si>
    <t>Talajjavító réteg készítése vonalas létesítményeknél, 3,00 m szélességig vagy építményen belül, homokból Természetes szemmegoszlású homok, TH  0/4 P-TT, Nyékládháza</t>
  </si>
  <si>
    <t>21-008-2.3.1</t>
  </si>
  <si>
    <t>Tömörítés bármely tömörítési osztályban gépi erővel, vezeték felett és mellett, tömörségi fok: 85%</t>
  </si>
  <si>
    <t>53-001-31.1.1-0131501</t>
  </si>
  <si>
    <t>Egyoldalon tokos műanyag csatornacső beépítése földárokba, gumigyűrűs kötéssel, csőidomok nélkül, 1,00 m hosszú csövekből, külső csőátmérő: 110 mm PIPELIFE KG-PVC tokos csatornacső (SN 4) 110x3.2 mm, 1 m hosszú, gumigyűrű tömítéssel, KGEM110/1M-EN</t>
  </si>
  <si>
    <t>53-001-32.1.1-0234301</t>
  </si>
  <si>
    <t>Műanyag, tokos csatornacső idom beépítése földárokba, gumigyűrűs kötéssel, külső csőátmérő: 250 mm-ig, külső csőátmérő: 110 mm PIPELIFE KG-PVC csatorna ív idom 45 fok, KGB110X45P</t>
  </si>
  <si>
    <t>53-021-1.1.1-0230561</t>
  </si>
  <si>
    <t>Polimerbeton vízelvezető rendszer (folyóka) elhelyezése gyorsrögzítéssel, illetve csavaros rögzítéssel,  öntöttvas vagy horganyzott acél ráccsal, alsó kivezetéssel földmunkák és ágyazatkészítés nélkül, házkörül és a kertben, beépítési hossz: 1,0 m ACO</t>
  </si>
  <si>
    <t>SELF Euroline vízelvezető folyóka, horg. acél bordás ráccsal, 1 m, Rend.szám: 38701</t>
  </si>
  <si>
    <t>53-021-1.1.1-0231001</t>
  </si>
  <si>
    <t>Polimerbeton vízelvezető rendszer (folyóka) elhelyezése gyorsrögzítéssel, illetve csavaros rögzítéssel,  öntöttvas vagy horganyzott acél ráccsal, földmunkák és ágyazatkészítés nélkül, házkörül és a kertben, beépítési hossz: 1,0 m ACO SELF Euroline</t>
  </si>
  <si>
    <t>(gyorsrögzítős) folyóka horg. acél ráccsal, 1 m, Rend.szám: 38700</t>
  </si>
  <si>
    <t>53-021-1.3.1-0231000</t>
  </si>
  <si>
    <t>Polimerbeton vízelvezető rendszer (folyóka) tartozékainak elhelyezése  (udvari lefolyóhoz vagy udvari víznyelőhöz), homloklap, magasítóelem, csőcsonk, stb. ACO SELF Euroline homloklap, Rend.sz: 38504</t>
  </si>
  <si>
    <t>53-021-11.1.2-0230381</t>
  </si>
  <si>
    <t xml:space="preserve">Polimerbeton vízelvezető rendszer lefedő rácsok, 1,0 és 0,5 m folyókához és bekötőaknához, B125 terhelési osztály /kN/ (gyalogos közlekedési területek és személygépkocsi parkolók lefedésére) ACO SELF Euroline horganyzott acél bordásrács antracit porszórt </t>
  </si>
  <si>
    <t>felülettel 1 m, Rend.sz: 10305</t>
  </si>
  <si>
    <t>54-016-9</t>
  </si>
  <si>
    <t>Csővezetékek kitámasztása előre gyártott betontömbbel</t>
  </si>
  <si>
    <t>Kiskő, keramit és téglaburkolat bontása, homokos kavicságyazattal</t>
  </si>
  <si>
    <t>62-003-5-0611061</t>
  </si>
  <si>
    <t>Térburkolat készítése, zúzalék ágyazatra, burkolókőlappal, 30x30x6 cm-es lapokkal</t>
  </si>
  <si>
    <t>62-003-6-0120125</t>
  </si>
  <si>
    <t>Térburkolathoz fagyálló, teherhordó alap készítése, 20 cm vastagságban Nyers homokos kavics, NHK 0/125 Q-T, Délegyháza</t>
  </si>
  <si>
    <t>53-001-31.1.2-0131511</t>
  </si>
  <si>
    <t>Egyoldalon tokos műanyag csatornacső beépítése földárokba, gumigyűrűs kötéssel, csőidomok nélkül, 1,00 m hosszú csövekből, külső csőátmérő: 125 mm PIPELIFE KG-PVC tokos csatornacső (SN 4) 125x3.2 mm, 1 m hosszú, gumigyűrű tömítéssel, KGEM125/1M-EN</t>
  </si>
  <si>
    <t>53-001-31.2.2-0131512</t>
  </si>
  <si>
    <t>Egyoldalon tokos műanyag csatornacső beépítése földárokba, gumigyűrűs kötéssel, csőidomok nélkül, 2,00 m hosszú csövekből, külső csőátmérő: 125 mm PIPELIFE KG-PVC tokos csatornacső (SN 4) 125x3.2 mm, 2 m hosszú, gumigyűrű tömítéssel, KGEM125/2M-EN</t>
  </si>
  <si>
    <t>53-001-32.1.2-0138495</t>
  </si>
  <si>
    <t>Műanyag, tokos csatornacső idom beépítése földárokba, gumigyűrűs kötéssel, külső csőátmérő: 250 mm-ig, külső csőátmérő: 125 mm REHAU KGFP aknabekötő A, DN 125, Cikkszám: 299 345 017</t>
  </si>
  <si>
    <t>53-001-32.1.2-0234302</t>
  </si>
  <si>
    <t>Műanyag, tokos csatornacső idom beépítése földárokba, gumigyűrűs kötéssel, külső csőátmérő: 250 mm-ig, külső csőátmérő: 125 mm PIPELIFE KG-PVC csatorna ív idom 45 fok, KGB125X45P</t>
  </si>
  <si>
    <t>53-001-32.1.2-0234382</t>
  </si>
  <si>
    <t>Műanyag, tokos csatornacső idom beépítése földárokba, gumigyűrűs kötéssel, külső csőátmérő: 250 mm-ig, külső csőátmérő: 125 mm PIPELIFE KG-PVC áttoló karmantyú, KGU125P</t>
  </si>
  <si>
    <t>53-010-1.1.1-0013501</t>
  </si>
  <si>
    <t>Csatlakozóhely készítése csatornavezetékben vagy aknafalban, KGFP bekötő idommal, utólag beépítve.</t>
  </si>
  <si>
    <t>62-003-51.1-0611454</t>
  </si>
  <si>
    <t>Térburkolat készítése rendszerkövekből  6 cm-es vastagsággal, 5,7x11,5x6; 8,6x11,2x6; 11,2x11,5x6;  11,5x11,5x6; 11,5x17,2x6; 17,2x11,5x6 cm-es méretekben A meglévő kövek visszarakásával, pótlásával</t>
  </si>
  <si>
    <t>81-002-5.1.1.1.4-0130004</t>
  </si>
  <si>
    <t>Öntöttvas, simavégű lefolyóvezeték szerelése, gumibetétes bilincs kötéssel, cső elhelyezése csőidomok nélkül, szakaszos tömörségi próbával, szabadon, tartószerkezetre, DN 100 Pam Global SML öntöttvas lefolyócső NÁ 100 x 3000 mm, simavégű, Cikksz.:101003M</t>
  </si>
  <si>
    <t>82-009-22.2-0135385</t>
  </si>
  <si>
    <t>Egyéb kiegészítő vízszerelési berendezések, öntöttvas vagy PP/öntöttvas süllyesztőszekrény, I-IV. nagyságú,elhelyezése és bekötése HL660/G, Esővíz süllyesztőszekrény DN110/125, öntöttvas felső résszel, csappantyúszelepes bűzzárral, tisztítóajtóval,</t>
  </si>
  <si>
    <t>kiemelhető lombfogó kosárral, illesztőgyűrű betét O75, 90, 100, 110, illesztő nélkül O 120-as esővíz ejtőcsőhöz.</t>
  </si>
  <si>
    <t>88-011-2.2-0470297</t>
  </si>
  <si>
    <t>Egyedi csövek oldalfali rögzítése vasbetonfal esetén,egyedi csővezeték közvetlen rögzítése vasbeton oldalfalra, 2 1/2" - 6" átmérő között HILTI 4" gumibetétes MPN-RC csőbilincs + 10 cm GST M10 menetes szár + HKD-S M10 feszítőhüvely</t>
  </si>
  <si>
    <t>12-021-1.1-0137471</t>
  </si>
  <si>
    <t>Ideiglenes kerítés, mobil kerítés elhelyezése (tartozékok külön tételben) DIRICKX M 300 mobilkerítés elem rögzítő bilinccsel, szemméret: 100 x 250 mm, szélesség: 3500 mm, magasság: 2000 mm</t>
  </si>
  <si>
    <t>19-053-1.1</t>
  </si>
  <si>
    <t>Érintett közművek kezelőitől szakfelügyelet kérése</t>
  </si>
  <si>
    <t>19-010-1.11.1.4</t>
  </si>
  <si>
    <t>Általános teendők megvalósulás szakaszában, ellenőrző mérések, tervezői műszaki vezetés a kivitelezés helyszínén</t>
  </si>
  <si>
    <t>19-010-1.21.1</t>
  </si>
  <si>
    <t>Általános teendők befejezés szakaszában, átadás - átvétel, jegyzőkönyv elkészítése</t>
  </si>
  <si>
    <t>Általános teendők befejezés szakaszában, megvalósulási tervdokumentáció elkészítése</t>
  </si>
  <si>
    <t>21-011-11.1</t>
  </si>
  <si>
    <t>Építési törmelék konténeres elszállítása, lerakása, lerakóhelyi díjjal, 3,0 m3-es konténerbe</t>
  </si>
  <si>
    <t>01  Védőcső építés-szerelés</t>
  </si>
  <si>
    <t>02  Strukturált adatátviteli és</t>
  </si>
  <si>
    <t>03  Utastájékoztató és órahálóz</t>
  </si>
  <si>
    <t>04  Vagyonvédelmi és tűzjelző h</t>
  </si>
  <si>
    <t>05  Optikai kábelhálózat</t>
  </si>
  <si>
    <t>33-063-2.1.4-0000001</t>
  </si>
  <si>
    <t>Födémátfúrás Műanyag védőcsövek számára</t>
  </si>
  <si>
    <t>33-063-3.2.2</t>
  </si>
  <si>
    <t>Horonyvésés, téglafalban, 8,01-16,00 cm2 keresztmetszet között</t>
  </si>
  <si>
    <t>71-001-1.1.1.1.1-0110116</t>
  </si>
  <si>
    <t>Merev, simafalú műanyag védőcső elhelyezése, elágazó dobozokkal, előre elkészített falhoronyba, vagy falra rögzítve bilincsekkel, vékonyfalú kivitelben, könnyű mechanikai igénybevételre, Névleges méret: 11-16 mm HYDRO-THERM beltéri Mü III. vékonyfalú,</t>
  </si>
  <si>
    <t>hajlítható merev műanyag szürke védőcső 16 mm, Kód: MU-III 16</t>
  </si>
  <si>
    <t>71-001-1.1.1.1.2-0110123</t>
  </si>
  <si>
    <t>Merev, simafalú műanyag védőcső elhelyezése, elágazó dobozokkal, előre elkészített falhoronyba, vagy falra rögzítve bilincsekkel vékonyfalú kivitelben, könnyű mechanikai igénybevételre, Névleges méret: 21-29 mm HYDRO-THERM beltéri Mü III. vékonyfalú,</t>
  </si>
  <si>
    <t>hajlítható merev műanyag szürke védőcső 23 mm, Kód: MU-III 23</t>
  </si>
  <si>
    <t>71-001-1.1.1.1.2-0110129</t>
  </si>
  <si>
    <t>előre elkészített falhoronyba, vagy falra rögzítve bilincsekkel, vékonyfalú kivitelben, könnyű mechanikai igénybevételre, Névleges méret: 21-29 mm HYDRO-THERM beltéri Mü III. vékonyfalú, hajlítható merev műanyag szürke védőcső 29 mm, Kód: MU-III 29</t>
  </si>
  <si>
    <t>Merev, simafalú műanyag védőcső elhelyezése, falon kívül, előre elkészített tartó szerkezetre szerelve, vastag, simafalú kivitelben, nehéz mechanikai igénybevételre, Névleges méret: 36-48 mm HYDRO-THERM beltéri Mü I. vastagfalú, merev műanyag szürke</t>
  </si>
  <si>
    <t>védőcső 36 mm, Kód: MU-I 36</t>
  </si>
  <si>
    <t>71-001-4.2-0540781</t>
  </si>
  <si>
    <t>Flexibilis halogénmentes védőcső elhelyezése tartószerkezetre idomok nélkül, Külső átmérő 20-29 mm Univolt - HFXP 25 Turbo Halogénmentes műanyag gégecső, láng-terjedésgátló, gégecső, kábelbehúzást könnyítő belső bordázattal ellátott</t>
  </si>
  <si>
    <t>71-001-11.1.2-0000010</t>
  </si>
  <si>
    <t>SYMALEN védőcső M25/19</t>
  </si>
  <si>
    <t>71-013-3.1.1-0000011</t>
  </si>
  <si>
    <t>Földelések kialakítása, szabványoknak megfelelően</t>
  </si>
  <si>
    <t>egység</t>
  </si>
  <si>
    <t>10-001-1.1.1.1-0000002</t>
  </si>
  <si>
    <t>1"-os vascső falazatba süllyesztve, elvakolva</t>
  </si>
  <si>
    <t>71-101-1.1.1.1-0000001</t>
  </si>
  <si>
    <t>1/2"-os vascső CADDY klipsz (vagy hasoló egyenértékű) csavarozás nélküli rögzítéssel</t>
  </si>
  <si>
    <t>71-001-1.1.1.1.3-0110136</t>
  </si>
  <si>
    <t>Merev, simafalú műanyag védőcső elhelyezése, elágazó dobozokkal, előre elkészített falhoronyba, vagy falra rögzítve bilincsekkel, vékonyfalú kivitelben, könnyű mechanikai igénybevételre, Névleges méret: 36-48 mm HYDRO-THERM beltéri Mü III. vékonyfalú,</t>
  </si>
  <si>
    <t>hajlítható merev műanyag szürke védőcső 36 mm, Kód: MU-III 36</t>
  </si>
  <si>
    <t>71-001-1.1.1.1.3-0110137</t>
  </si>
  <si>
    <t>Műanyag fali csatorna felszerelése, MCS2</t>
  </si>
  <si>
    <t>71-013-9</t>
  </si>
  <si>
    <t>Érintésvédelmi mérés és jegyzőkönyv készítése</t>
  </si>
  <si>
    <t>71-013-9-0000001</t>
  </si>
  <si>
    <t>Kábelalépítmény építési földmunkái</t>
  </si>
  <si>
    <t>71-013-9-0000003</t>
  </si>
  <si>
    <t>KSZ-EGY-1,0 beton kábelszekrény építése, zsomp kialakításával, felső egyes vaskerettel, kábeltartó faliállvánnyal, falikarral(2db), fedlap nélkül</t>
  </si>
  <si>
    <t>71-013-9-0000006</t>
  </si>
  <si>
    <t>KPE-110 védőcső beépítése</t>
  </si>
  <si>
    <t>71-013-9-0000017</t>
  </si>
  <si>
    <t>Fedlap kábelszekrényhez, bazaltos, fém gázérzékelővel</t>
  </si>
  <si>
    <t>71-013-9-0000018</t>
  </si>
  <si>
    <t>KPE védőcsövek tűz- és vízzáró tömítése épületbeveztéseknél és épülettömbök közötti átvezetéseknél, bontható tömítőanyaggal</t>
  </si>
  <si>
    <t>Szakfelügyelet</t>
  </si>
  <si>
    <t>74-001-1.2.8.2-0000006</t>
  </si>
  <si>
    <t>OBO Pyrosit NG tűzvédelmi hab - vagy azzal egyenértékű.</t>
  </si>
  <si>
    <t>71-002-44.1-0000002</t>
  </si>
  <si>
    <t>Strukturált CAT.6 kábelezés elhelyezése, védőcsőbe/fali műanyag vezetékcsatornába húzva, belső terekben RJ-45 aljzatba, patch panelre bekötéssel U/UTP falikábel cat.6, 550MHz, LSZH, (Belden) Telecommunications Standards: Category 6 - TIA 568.C.2</t>
  </si>
  <si>
    <t>71-005-1.31</t>
  </si>
  <si>
    <t>Telefon és PC csatlakozóaljzat elhelyezése, 2xRJ45 UTP CAT6 Schneider Electric Sedna</t>
  </si>
  <si>
    <t>71-005-1.31-0000002</t>
  </si>
  <si>
    <t>1xRJ45 UTP csatlakozóaljzat elhelyezése</t>
  </si>
  <si>
    <t>71-005-1.41.1</t>
  </si>
  <si>
    <t>Komplett világítási szerelvények; Antenna csatlakozóaljzat Schneider Electric Sedna, fehér színben</t>
  </si>
  <si>
    <t>72-041-15.2-0110093</t>
  </si>
  <si>
    <t>Patch panel elhelyezése előre kialakított rack szekrényben, 4-96 Port, RJ 45 Cat. 6 komplett R&amp;M patch panel, UTP cat 6, 24 port, 1U</t>
  </si>
  <si>
    <t>02-041-15.2-0011009</t>
  </si>
  <si>
    <t>Patch panel elhelyezése előre kialakított rack szekrényben,  4-96 Port, RJ 45 Cat. 3 komplett patch panel,  UTP cat 3, 24 port, 1U</t>
  </si>
  <si>
    <t>72-000-0-0000008</t>
  </si>
  <si>
    <t>RG-6 koaxiális kábel elhelyezése meglévő tartószerkezetekre, vagy védőcsőbe húzva egyik végpont fali csatlakozóba bekötésével COMMSCOPE CATV Communications RG-6 Cable Coaxial TriShield</t>
  </si>
  <si>
    <t>72-041-15.2</t>
  </si>
  <si>
    <t>Patch panel elhelyezése előre kialakított rack szekrényben,  4-96 Port, RJ 45 Cat. 6 komplett patch panel,  R&amp;M UTP cat 6, 48 port, 2U</t>
  </si>
  <si>
    <t>72-061-1.2.1.1-0000011</t>
  </si>
  <si>
    <t>30x2x0,6 switch kábel, kábelerek bekötésével J-Y(St)Y30x2/0,6</t>
  </si>
  <si>
    <t>72-041-33.1-0000001</t>
  </si>
  <si>
    <t>Switch elhelyezése és installálása Rack-szekrénybe, 4-24 port darabszámig WS-C2960S-24PS-L 24xRJ45 10/100/1000 -PoE+4xSFP modulhellyel</t>
  </si>
  <si>
    <t>72-041-33.1-0000002</t>
  </si>
  <si>
    <t>Switch elhelyezése és installálása Rack-szekrénybe, WS-C2960S-48FPS-L 48xRJ45 10/100/1000 -PoE+4xSFP modulhellyel</t>
  </si>
  <si>
    <t>72-041-33.1-0000005</t>
  </si>
  <si>
    <t>WLAN-router elhelyezése, bekötése Cisco Air-Cap3501I-E-K9</t>
  </si>
  <si>
    <t>72-061-1.2.1.1-0000005</t>
  </si>
  <si>
    <t>ToMK 2x0,6 rendezőkábel bekötéssel</t>
  </si>
  <si>
    <t>72-041-52-0000002</t>
  </si>
  <si>
    <t>Switchmodulok elhelyezése arra alkalmas moduláris switchben SFP switchmodul CISCO GLC-T= 1000BASE-T SFP Gigabit Interface Converter 1 x RJ-45 1000Base-T</t>
  </si>
  <si>
    <t>72-041-52-0000004</t>
  </si>
  <si>
    <t>3x10 érpáras 1Ux19"-os subrack, beszereléssel R&amp;M R300234 19" Rack 1U, 3 x 10 pairs</t>
  </si>
  <si>
    <t>72-041-52-0000005</t>
  </si>
  <si>
    <t>10 érpáras rendezőmodul, beépítéssel R&amp;M R27021-20 Disconnection Module 10 pairs, jumper side up, 1x0.80 mm</t>
  </si>
  <si>
    <t>72-041-52-0000006</t>
  </si>
  <si>
    <t>CAT6 patch, 15m</t>
  </si>
  <si>
    <t>72-041-52-0000007</t>
  </si>
  <si>
    <t>CAT6 patch 2m</t>
  </si>
  <si>
    <t>72-041-52-0000010</t>
  </si>
  <si>
    <t>Strukturált kábelhálózat műszeres mérése, vizsgálati jegyzőkönyv készítéssel</t>
  </si>
  <si>
    <t>végpont</t>
  </si>
  <si>
    <t>71-002-21.1-0216503</t>
  </si>
  <si>
    <t>Kábelszerű vezeték elhelyezése előre elkészített tartószerkezetre, 1-12 erű rézvezetővel, elágazó dobozokkal és kötésekkel, szigetelési elenállás méréssel, a szerelvényekhez csatlakozó vezetékvégek bekötése nélkül, keresztmetszet: 0,5-2,5 mm2 H03VVH2-F</t>
  </si>
  <si>
    <t>300/300V vezeték MTL 2x0,75 mm2, hajlékony rézvezetővel (MT)</t>
  </si>
  <si>
    <t>71-002-21.1-0217073</t>
  </si>
  <si>
    <r>
      <t>Kábelszerű vezeték elhelyezéseelőre elkészített tartószerkezetre, 1-12 erű rézvezetővel,elágazó dobozokkal és kötésekkel, szigetelési elenállás méréssel,a szerelvényekhez csatlakozó vezetékvégek bekötése nélkül,keresztmetszet: 0,5-2,5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PannonCom-Kábel</t>
    </r>
  </si>
  <si>
    <t>H05VV-F 300/500V műanyag tömlő vezeték 2x2,5 mm2, hajlékony rézvezetővel (MT)</t>
  </si>
  <si>
    <t>71-002-21.1-0000001</t>
  </si>
  <si>
    <r>
      <t>Vezeték elhelyezése előre elkészített tartószerkezetre, rézvezetővel,elágazó dobozokkal és kötésekkel, szigetelési elenállás méréssel,2x0,75 mm</t>
    </r>
    <r>
      <rPr>
        <vertAlign val="superscript"/>
        <sz val="10"/>
        <color indexed="8"/>
        <rFont val="Times New Roman CE"/>
        <charset val="238"/>
      </rPr>
      <t>2</t>
    </r>
  </si>
  <si>
    <t>71-002-21.1-0000003</t>
  </si>
  <si>
    <t>Meglévő óra le- és felszerelés, ideiglenes tárolás</t>
  </si>
  <si>
    <t>72-031-11.5-0000001</t>
  </si>
  <si>
    <t>Hangrendszer, beépíthető hangszóró elhelyezése, rendszerbe illesztése, bekötése előre kialakított helyre 6W, 100V, beltéri kivitelben AL 266-T12</t>
  </si>
  <si>
    <t>72-031-11.5-0000002</t>
  </si>
  <si>
    <t>Design fali hangsugárzó, 2 utas, elhelyezése, rendszerbe illesztése, bekötése előre kialakított helyre 10W, 100V beltéri kivitelben WL 6/2-T10 - fehér</t>
  </si>
  <si>
    <t>72-031-11.7</t>
  </si>
  <si>
    <t>Hangrendszer, kültéri nyomókamrás hangszóró elhelyezése, rendszerbe illesztése, oszlopra rögzítve, bekötése előre kialakított helyre 10W,100V, transzformátorral TL310-T10</t>
  </si>
  <si>
    <t>72-031-11.9</t>
  </si>
  <si>
    <t>Hangrendszer, egyéb kiegészítők elhelyezése ablak átbeszélő készülék, telepítéssel, üzembehelyezéssel együtt</t>
  </si>
  <si>
    <t>72-001-61.1.2.1.1</t>
  </si>
  <si>
    <t>Kommunikációs akadálymentesítés; Hangfrekvenciás indukciós hurokerősítő beépítése, terek hangosításához, telepíthető fix kivitelben, kompletten</t>
  </si>
  <si>
    <t>72-001-61.3-0000002</t>
  </si>
  <si>
    <t>Vizuális utastájékoztató monitorok ideiglenes le- és újrafelszerelése, tárolása</t>
  </si>
  <si>
    <t>Meglévő INFO oszlop áttelepítése</t>
  </si>
  <si>
    <t>71-002-14.1-0224204</t>
  </si>
  <si>
    <t xml:space="preserve">Tűzálló tűzjelző kábel elhelyezése előre elkészített minimum 30 perces időtartamig üzemelő funkciómegtartó tartószerkezetre, 2-4 erű rézvezetővel, szigetelési ellenállás méréssel, a szerelvényekhez csatlakozó vezetékvégek bekötése nélkül, keresztmetszet: </t>
  </si>
  <si>
    <t>0,8-1,5 mm2 PannonCom-Kábel Eurosafe 2x1,5 FE180 tűzálló tűzjelző kábel (500m) Csz: EUROSAFE215500</t>
  </si>
  <si>
    <t>71-002-15.1-0224406</t>
  </si>
  <si>
    <t>Tűzjelző kábel elhelyezése merev vagy sodrott erű árnyékolt vagy árnyékolatlan piros PVC köpenyű, 2-4 erű rézvezetővel, keresztmetszet: 0,75-1,5 mm2 PannonCom-Kábel FB-Y(St)Y 1x2x1,5 tűzjelző kábel (100m) Csz: FBYSTY1215100</t>
  </si>
  <si>
    <t>71-002-16.2-0224438</t>
  </si>
  <si>
    <t>Riasztókábel elhelyezése előre elkészített tartószerkezetre, 2-12 erű rézvezetővel, fólia árnyékolással, keresztmetszet: 0,221-0,75 mm2 PannonCom-Kábel riasztókábel, 4x0,22+2x0,5 Csz: RIA4+2</t>
  </si>
  <si>
    <t>71-002-16.2-0224439</t>
  </si>
  <si>
    <t>Riasztókábel elhelyezése előre elkészített tartószerkezetre, 2-12 erű rézvezetővel, fólia árnyékolással,keresztmetszet: 0,221-0,75 mm,                             Riasztókábel,RK 4x0,22+2x0,75</t>
  </si>
  <si>
    <t>71-002-21.1-0217092</t>
  </si>
  <si>
    <t>Kábelszerű vezeték elhelyezése előre elkészített tartószerkezetre, 1-12 erű rézvezetővel, elágazó dobozokkal és kötésekkel, szigetelési elenállás méréssel, a szerelvényekhez csatlakozó vezetékvégek bekötése nélkül, keresztmetszet: 0,5-2,5 mm2</t>
  </si>
  <si>
    <t>PannonCom-Kábel H05VV-F 300/500V műanyag tömlő vezeték 3x1,5 mm2, hajlékony rézvezetővel (MT)</t>
  </si>
  <si>
    <t xml:space="preserve">Kábelszerű vezeték elhelyezése előre elkészített tartószerkezetre, 1-12 erű rézvezetővel, elágazó dobozokkal és kötésekkel, szigetelési elenállás méréssel, a szerelvényekhez csatlakozó vezetékvégek bekötése nélkül, keresztmetszet: 0,5-2,5 mm2 </t>
  </si>
  <si>
    <t>PannonCom-Kábel H05VV-F 300/500V műanyag tömlő vezeték 3x2,5 mm2, hajlékony rézvezetővel (MT)</t>
  </si>
  <si>
    <t>71-002-21.2-0217097</t>
  </si>
  <si>
    <t>Kábelszerű vezeték elhelyezése előre elkészített tartószerkezetre, 1-12 erű rézvezetővel, elágazó dobozokkal és kötésekkel, szigetelési elenállás méréssel, a szerelvényekhez csatlakozó vezetékvégek bekötése nélkül, keresztmetszet: 4 mm2 PannonCom-Kábel</t>
  </si>
  <si>
    <t>H05VV-F 300/500V műanyag tömlő vezeték 3x4 mm2, hajlékony rézvezetővel (MT)</t>
  </si>
  <si>
    <t>71-002-42.1.1-0111901</t>
  </si>
  <si>
    <t>Adatátviteli kábel elhelyezése védőcsőbe húzva vagy vezetékcsatornába fektetve UTP cat. 5e. falikábel</t>
  </si>
  <si>
    <t>Adatátviteli kábel elhelyezése védőcsőbe húzva vagy vezetékcsatornába fektetve U/UTP falikábel cat.6, 550MHz, LSZH, (Belden) Telecommunications Standards: Category 6 - TIA 568.C.2</t>
  </si>
  <si>
    <t>71-002-44.1-0000004</t>
  </si>
  <si>
    <t>S/FTP falikábel cat.7, 8x0,32 AWG22 (VOKA Kabelwerk)</t>
  </si>
  <si>
    <t>72-011-1.1.4.1.3-0222219</t>
  </si>
  <si>
    <t>Riasztó rendszerek felszerelése vezetékes kivitelben, bővíthető (BUS-os) központokhoz csatlakoztatható modulok, zónabővítő digitális rendszerekhez, 8-as digitális zónabővítő DSC PC-4108A 8 zónás bővítő modul, szekrénybe telepítve, tápegységgel,</t>
  </si>
  <si>
    <t>akkumulátorral, minden anyaggal és szereléssel</t>
  </si>
  <si>
    <t>72-011-1.1.4.1.4-0222220</t>
  </si>
  <si>
    <t>Riasztó rendszerek felszerelése vezetékes kivitelben, bővíthető (BUS-os) központokhoz csatlakoztatható modulok, zónabővítő digitális rendszerekhez, 16-os digitális zónabővítő DSC PC-4116 16 zónás bővítő modul, 8 zónás bővítő modul, szekrénybe telepítve,</t>
  </si>
  <si>
    <t>tápegységgel, akkumulátorral, minden anyaggal és szereléssel</t>
  </si>
  <si>
    <t>72-011-1.1.4.7-0222228</t>
  </si>
  <si>
    <t>Riasztó rendszerek felszerelése vezetékes kivitelben, bővíthető (BUS-os) központokhoz csatlakoztatható modulok, PGM bővítő modul (1-8 kimenettel) DSC PC-4204 relés modul (4db PGM), szekrénybe telepítve, tápegységgel, akkumulátorral, minden anyaggal és</t>
  </si>
  <si>
    <t>szereléssel</t>
  </si>
  <si>
    <t>72-011-1.1.5.3.1-0222280</t>
  </si>
  <si>
    <t>Riasztó rendszerek felszerelése vezetékes kivitelben, behatolás érzékelő egységeinek felszerelése, kombinált mozgásérzékelő beltéri kivitelben DSC LC-103PIMSK passzív infra+mikrohullám+kisállatvédelem+antimaszk Fali/mennyezeti tartóval</t>
  </si>
  <si>
    <t>72-011-1.1.5.4-0222336</t>
  </si>
  <si>
    <t>Riasztó rendszerek felszerelése vezetékes kivitelben, behatolás érzékelő egységeinek felszerelése, üvegtörés érzékelők elhelyezése DSC LC-105GB üvegtörés érzékelő Fali/mennyezeti tartóval</t>
  </si>
  <si>
    <t>72-011-1.1.5.5.1-0222085</t>
  </si>
  <si>
    <t>Riasztó rendszerek felszerelése vezetékes kivitelben, behatolás érzékelő egységeinek felszerelése, hang- fényjelző (sziréna) elhelyezése kültéri sziréna DSC CALL kültéri hang-fényjelző akkumulátorral</t>
  </si>
  <si>
    <t>72-012-11.2.2-0125183</t>
  </si>
  <si>
    <t>Bejáratok védelme, ajtótartó mágnesek elhelyezése, rendszerbe illesztése, bekötése ajtóba építve, szögletes vagy kerek kivitelben, ASSA ABLOY MGL-03000ALS-CD Ajtótartó elektromágnes, 12/24V DC, 300kg tartóerő, felületre szerelhető, szerelési anyagokkal,</t>
  </si>
  <si>
    <t>alumínium</t>
  </si>
  <si>
    <t>72-012-11.1.1.3-0000001</t>
  </si>
  <si>
    <t>Bejáratok védelme,                                        Mifare proximity olvasó, STP M05-08</t>
  </si>
  <si>
    <t>72-011-1.1.1.1.1-0000001</t>
  </si>
  <si>
    <t>Bejáratok védelme, Beléptető egység elhelyezése, falra szerelt szekrénybe, programozással, üzempróbával, tápegységgel akkumulátorral telepítéssel, üzembehelyezéssel, átadási jegyzőkönyvvel együtt STP SK03-08</t>
  </si>
  <si>
    <t>72-011-1.1.1.1.1-0000002</t>
  </si>
  <si>
    <t>MIFARE proximity kártyák beléptető egységhez, programozással (A tétel legfeljebb 100db proximity kártyát tartalmaz)</t>
  </si>
  <si>
    <t>72-011-1.1.1.1.1-0000003</t>
  </si>
  <si>
    <t>Nyomógomb ajtónyitáshoz - vésznyitó alkalmazásra feliratozva MCP-2A-R01</t>
  </si>
  <si>
    <t>72-011-1.1.1.1.1-0000004</t>
  </si>
  <si>
    <t>Nyomógomb ajtónyitáshoz feliratozva FORIX N101</t>
  </si>
  <si>
    <t>72-011-1.1.1.1.1-0000005</t>
  </si>
  <si>
    <t>Szünetmentesíthető segédtápegység STP beléptető rendszerhez 230VAC/12VDC 1,5A ME20-14/1,5ASW elhelyezése falra szerelt házba akkumulátorral, teljeskörű szereléssel, minden anyaggal</t>
  </si>
  <si>
    <t>72-011-1.1.1.1.1-0000006</t>
  </si>
  <si>
    <t>Riasztó rendszerek felszerelése vezetékes kivitelben, Vagyonvédelmi központi egység DSCPC4020 ethernet illesztéssel (IT100+TB232), felhelyezése, előre elhelyezett falra szerelt szekrényben,programozással, üzempróbával,bővíthető központok, tápegységgel,</t>
  </si>
  <si>
    <t>akkumulátorral NO/NC/EOL bemenetek  késleltetett, telepítéssel, üzembehelyezéssel, átadási jegyzőkönyvvel együtt</t>
  </si>
  <si>
    <t>72-011-1.1.3.2.2-0000002</t>
  </si>
  <si>
    <t>Riasztó rendszerek felszerelése vezetékes kivitelben, kezelő egységek felszerelése, tartó keret falra történő rögzítésével, LCD-s kezelő egységek kijelzővel, karakteres kijelző szöveges üzenetekkel, valósidejű idő és dátumjelzéssel DSC LCD4501</t>
  </si>
  <si>
    <t>72-021-6.1.1-0000005</t>
  </si>
  <si>
    <t>Komplett analóg kaputelefon (opciók nélkül) elhelyezése falon kívül, előre elkészített tartószerkezetre vagy süllyesztve, huzalozással, bekötéssel, üzempróbával, audiós rendszer, 1 + N vezetékes kivitelben, 1-10 lakásszámig lakásszám: 3 URMET S3-925AT</t>
  </si>
  <si>
    <t>típusú komplett kaputelefon rendszer, kültéri egységgel, lakáskészülékkel, erősítővel és tápegységgel, 3 lakásos</t>
  </si>
  <si>
    <t>72-021-6.1.1-0000006</t>
  </si>
  <si>
    <t>Videó kaputelefon szettek elhelyezése falra szerelve, huzalozással, bekötéssel, üzempróbával, Kaputelefon szett LEGRAND 369200, +kiegészítő beltéri egységgel (LEGRAND 369205)</t>
  </si>
  <si>
    <t>72-011-1.1.5.7-0000003</t>
  </si>
  <si>
    <t>Riasztó rendszerek felszerelése vezetékes kivitelben, behatolás érzékelő egységeinek felszerelése, mágneses nyitás érzékelő elhelyezése</t>
  </si>
  <si>
    <t>72-011-1.1.5.6-0000007</t>
  </si>
  <si>
    <t>Riasztó rendszerek Riasztó rendszer részegységeinek (érzékelők, zónabővítők, kezelők, stb.) le- és újra felszerelése, tárolása</t>
  </si>
  <si>
    <t>72-011-1.1.5.6-0000008</t>
  </si>
  <si>
    <t>Riasztó rendszerek felszerelése vezetékes kivitelben, behatolás érzékelő egységeinek felszerelése, támadásjelző pedál vagy gomb elhelyezése</t>
  </si>
  <si>
    <t>72-011-11.1.5.1.1-0000001</t>
  </si>
  <si>
    <t>Video megfigyelő rendszerek, kamerák felszerelése meglévő kiállásra, kameratartóval, kábelezés nélkül, üzempróbával, kültéri fix kamera, objektívvel IndigoVision BX600 Bullet camera 5Megapixel, (511867) PAL, Standard Lens 3-9mm, Day/Night, PoE, Remote</t>
  </si>
  <si>
    <t>Zoom/Focus ONVIF/Camera Gateway license, IV-Support</t>
  </si>
  <si>
    <t>72-011-11.1.5.1.1-0000002</t>
  </si>
  <si>
    <t>IndigoVision BX400 Microdome camera 5Megapixel, (511807) PAL, Standard Lens 3-9mm, Day/Night, PoE, Remote Zoom/Focus ONVIF/Camera Gateway license, IV-Support</t>
  </si>
  <si>
    <t>72-011-1-0000001</t>
  </si>
  <si>
    <t>Video megfigyelő rendszerek, videó rögzítő (NVR), tartókonzollal, (falra szerelve) IndigoVision NVR AS 4000 RA40TB</t>
  </si>
  <si>
    <t>72-011-1-0000002</t>
  </si>
  <si>
    <t>Video megfigyelő rendszerek, videó rögzítő (NVR), tartókonzollal, (falra szerelve)                                                          IndigoVision COMPACT AS 3000 RD3000</t>
  </si>
  <si>
    <t>72-011-1-0000003</t>
  </si>
  <si>
    <t>Video megfigyelő rendszerek,Meglévő kamerák le- és újra felszerelése, tárolása</t>
  </si>
  <si>
    <t>72-011-1-0000004</t>
  </si>
  <si>
    <t>230VAC/12VDC 264W, feszültség szabályozási lehetőséggel, felszerelve, beüzemelve MEANWELL HLG 320H-12A</t>
  </si>
  <si>
    <t>72-011-1-0000005</t>
  </si>
  <si>
    <t>HP Pavilion SW special edition (P0S47EASW) Intel Core i5 6200U, Windows10, 6GB RAM, 1TB HDD, GeForce940M, DWD-RW, HDMI, Bluetooth, Wireless, LAN10/100 MSO365 IndigoVision Control Center, STP konfiguráló kliens, STP Napi kiértékelő kliens, DSC DLS-5</t>
  </si>
  <si>
    <t>felügyeleti softw.</t>
  </si>
  <si>
    <t>72-011-1-0000006</t>
  </si>
  <si>
    <t>HP 280G2 (V7Q83EA) Intel Core i5-6500, Intel HD Graphics 530, Windows10, 4GB DDR4-2133, 500GB HDD, DWD-RW, DVI, D-sub, LAN10/100/1000 Billentyűzet HP QY776AA,  Egér HP QY777AA, Monitor HP V213A 20,7" W3L13AA  STP konfiguráló kliens, STP Napi kiértékelő</t>
  </si>
  <si>
    <t>kliens</t>
  </si>
  <si>
    <t>74-001-1.1.1-0000002</t>
  </si>
  <si>
    <t>Tűzjelző központ által ellenőrzött szünetmentes áramellátást biztosító segédtápegység 230VAC/24VDC 3A ME.80-28/3ASW-PK , akkumulátorral, házzal, feszültségfigyelés segédrelével, szerelve, üzembe helyezve</t>
  </si>
  <si>
    <t>74-001-1.2.1.2-0000002</t>
  </si>
  <si>
    <t>Tűzjelző rendszerek kiépítése előre elkészített tartószerkezetre, kiépített kábelezésre, érzékelők elhelyezése, optikai füstérzékelő, aljazattal, szerelve, üzembe helyezve ENEA ED100</t>
  </si>
  <si>
    <t>74-001-1.2.8.2-0000003</t>
  </si>
  <si>
    <t>Tűzjelző rendszerek kiépítése előre elkészített tartószerkezetre, kiépített kábelezésre, érzékelők elhelyezése, kellékek az érzékelőkhöz, másodkijelző, szerelve, üzembe helyezve FI100</t>
  </si>
  <si>
    <t>74-001-1.2.8.2-0000004</t>
  </si>
  <si>
    <t>Tűzjelző rendszerek kiépítéseelőre elkészített tartószerkezetre, kiépített kábelezésre,érzékelők elhelyezése, hősebesség érzékelő, aljzattal ENEA ED200</t>
  </si>
  <si>
    <t>74-001-1.2.8.2-0000005</t>
  </si>
  <si>
    <t>Tűzjelző rendszerek kiépítéseCímzett input/output elem (Modul 1 bemenettel, 2 kimenettel, 1 felügyelt be-, 1-1 felügyelt és relé kimenettel)  INIM IMT-EM312SR</t>
  </si>
  <si>
    <t>Tűzjelző rendszerek kiépítéseCímzett input/output elem (4 relé kimenettel rendelkező modul) INIM IMT-EM304R</t>
  </si>
  <si>
    <t>74-001-1.2.8.2-0000007</t>
  </si>
  <si>
    <t>Tűzjelző rendszerek kiépítéseSegédrelé elhelyezése, bekötéssel, üzembe helyezvealjzattal, varisztoros védőmodullal, váltóérintkezős, max. kapcsolási áram 16A/30VDC.  Tekercs: 24VDC/1,3Wfinder 62.82.9.024.0060finder 92.03.0finder 62.82.9.024.98</t>
  </si>
  <si>
    <t>74-001-1.2.8.2-0000008</t>
  </si>
  <si>
    <t>Tűzjelző rendszerek kiépítéseMeglévő tűzjelző eszközök (érzékelők, hangjelzők, kézi jelzésadók) le- és újra felszerelése, ellenőrzése, tárolása</t>
  </si>
  <si>
    <t>72-041-152.2</t>
  </si>
  <si>
    <t>Diagnosztikai vizsgálat végpontokra számolva,vizsgálat műszerrel, vizsgálat eredményéről jegyzőkönyv készítése, optikai kábel esetén</t>
  </si>
  <si>
    <t>72-041-42.1.1.1.2-0000001</t>
  </si>
  <si>
    <t>optikai szálhegesztés mérés nélkül</t>
  </si>
  <si>
    <t>72-041-42.1.1.1.2-0000002</t>
  </si>
  <si>
    <t>EURO2000/APC csatlakozókkal szerelt optikai rendezőbetét (ODF)  ki- és beszerelése rack-szekrénybe</t>
  </si>
  <si>
    <t>72-061-1.2.1.1-0000004</t>
  </si>
  <si>
    <t>20 fényvezetőszálas monomódusú optikai légkábel visszabontása épületen belül - a kábel épségének megőrzésével</t>
  </si>
  <si>
    <t>20 fényvezetőszálas monomódusú optikai légkábel elhelyezése épületen belül, lángterjedés gátló védőcsőben kábeltálcára, vagy védőcsőbe - az optikai kábel anyagára nélkül</t>
  </si>
  <si>
    <t>12-001-3-0646520</t>
  </si>
  <si>
    <t>Ideiglenes alaptestek, rámpák és fellépők készítése, fenntartása az építés ideje alatt, majd bontása a felújítás befejezését követően, az érintatt felületek szükség szerinti helyreállításával. Készül a konténerek bejárataihoz a meglévő térburkolatra,</t>
  </si>
  <si>
    <t>annak tartós védelmével, simított betonból, a V0-1 terv szerinti alaprajzi méretekkel és lejtéskialakítással.</t>
  </si>
  <si>
    <t>12-012-1.1.2-0025003</t>
  </si>
  <si>
    <t>Három  db 20 lábas egybeépített konténerből álló Pénztárkonténer  telepítése a H-2, VO-1 tervek szerinti elrendezésben és helyen, a Vasútorganizációs műszaki leírás 3.2.2 a, pontban részletezett specifikációban foglalt felszereltséggel.</t>
  </si>
  <si>
    <t>12-012-1.2.2-0025006</t>
  </si>
  <si>
    <t>Három  db 20 lábas egybeépített konténerből álló Váró  telepítése a H-2, VO-1 tervek szerinti elrendezésben és helyen, a Vasútorganizációs műszaki leírás 3.2.2 b, pontban részletezett specifikációban foglalt felszereltséggel.</t>
  </si>
  <si>
    <t>12-012-1.3.2-0025009</t>
  </si>
  <si>
    <t>Egy db 20 lábas konténerből álló Utas WC  telepítése a H-2, VO-1 tervek szerinti elrendezésben és helyen, a Vasútorganizációs műszaki leírás 3.2.2 c, pontban részletezett specifikációban foglalt felszereltséggel.</t>
  </si>
  <si>
    <t>19-010-1.1.4.1</t>
  </si>
  <si>
    <t>Általános teendők tervezési és előkészítési szakaszban, közterületek tartós igénybevételének engedélyeztetése, területhasználati díjak, valamint a konténertelepítéshez szükséges tervek elkészíttetése és engedélyeztetése.</t>
  </si>
  <si>
    <t>45-011-11.1.1.1-0185021</t>
  </si>
  <si>
    <t>A utas zavartalan gyalogosforgalmát elősegítő kültéri információs rendszer ( táblák, piktogramok) elhelyezése, fenntartása és a munkák befejezését követő bontása, az érintett felületek eredeti állapotának helyreállításával.</t>
  </si>
  <si>
    <t>47-013-35.6-0313671</t>
  </si>
  <si>
    <t>A konténerek homlokzati felületének bevonása graffiti ellen védő impregnálószerrel, MAPEI Wallgard Graffiti Barrier graffiti elleni bevonóanyag, színtelen</t>
  </si>
  <si>
    <t>Irtás-, föld- és sziklamunka</t>
  </si>
  <si>
    <t>12-005-8.1</t>
  </si>
  <si>
    <t>12-011-1.1-0025001</t>
  </si>
  <si>
    <t>Mobil WC bérleti díj elszámolása, szállítással, heti karbantartással Mobil W.C. bérleti</t>
  </si>
  <si>
    <t>Beton aljzat készítése helyszínen kevert betonból, kisgépes, betonszivattyú továbbítással és kézi bedolgozással, merev aljzatra, tartószerkezetre léccel lehúzva, kavicsbetonból, C25/30-16-XC1-"KK",</t>
  </si>
  <si>
    <t>31-090-2.4-0130710</t>
  </si>
  <si>
    <t>Betonaljzatok és betonanyagú burkolatok foltszerű felvésése, javítása, aljzatbeton javítása kavicsbetonból 6 cm vastagságban, fasimítóval eldolgozva C20/25 - X0b(H) kissé képlékeny kavicsbeton keverék CEM 52,5 pc. Dmax = 32 mm, m = 7,1 finomsági</t>
  </si>
  <si>
    <t>modulussal</t>
  </si>
  <si>
    <t>33-091-3.1</t>
  </si>
  <si>
    <t>Teherhordó és kitöltő falazat, égetett agyag-kerámia termékekből, tokok kiékelése, kisméretű téglában</t>
  </si>
  <si>
    <t>33-091-4.1.1-1110002</t>
  </si>
  <si>
    <t>Teherhordó és kitöltő falazat, égetett agyag-kerámia termékekből, meglévő falazati hiányosságok pótlása, falazat pótlása, 0,01 m3-ig Kisméretű tömör tégla 250x120x65 mm I.o. Hf5-mc, falazó, cementes mészhabarcs</t>
  </si>
  <si>
    <t>36-090-1.3.1.2-0550030</t>
  </si>
  <si>
    <t>Vakolatjavítás mennyezeten, sík vasbeton téglabetétes, téglatálcás födémen, íves boltozaton  vagy építőelemen a meglazult, sérült vakolat leverésével, hiánypótlás 5-25 % között Hvb4-mc, beltéri, vakoló, cementes mészhabarcs mészpéppel</t>
  </si>
  <si>
    <t>39-001-3.1.2-0120012</t>
  </si>
  <si>
    <t>CW fém vázszerkezetre szerelt válaszfal 2 x 2 rtg. normál, 12,5 mm vtg. gipszkarton borítással, hőszigeteléssel, csavarfejek és illesztések glettelve (Q2), egyszeres, CW 75-06 mm vtg. tartóvázzal RIGIPS normál építőlemez RB 12,5 mm, ásványi szálas</t>
  </si>
  <si>
    <t xml:space="preserve">Fal-, pillér-, oszlopburkolat készítése beltérben, tégla, beton, vakolt alapfelületen, gres, vagy kőporcelán lapokkal, kötésben vagy hálósan, 3-5 mm vtg. ragasztóba rakva, 3 mm fugaszélességgel,15*15-30*30cm lapmérettel MAPEI Keraflex easy,  cementkötésű </t>
  </si>
  <si>
    <t>ragasztóhabarcs, szürke, Keracolor FF Flex fugázó</t>
  </si>
  <si>
    <t>42-022-1.1.3.2.1.1-0212004</t>
  </si>
  <si>
    <t>Padlóburkolat készítése, beltérben, kenhető szigetelésre, gres, kőporcelán lappal, kötésben vagy hálósan, 3-5 mm vtg. ragasztóba rakva, 1-10 mm fugaszélességgel, 20x20 - 40x40 cm közötti lapmérettel LB-Knauf FLEX/Flex ragasztó, EN 12004 szerinti C2T</t>
  </si>
  <si>
    <t>minősítéssel, kül- és beltérbe, fagyálló, padlófűtéshez is, Cikkszám: K00617021 LB-Knauf Colorin flex fugázó, EN 13888 szerinti CG2 minősítéssel, fehér, Cikkszám: K00630***</t>
  </si>
  <si>
    <t>42-041-3.2.3.1-0313904</t>
  </si>
  <si>
    <t>Meglévő aljzat kiegyenlítése, ragasztott parketta, valamint rugalmas burkolat alá (nagy igénybevétel) tömör, nem szívó aljzat (pl. kerámia burkolat) felület előkészítése, 3 mm vastagságban MAPEI Ultraplan Maxi önterülő aljzatkiegyenlítő, szürke + MAPEI</t>
  </si>
  <si>
    <t>Primer G műgyanta bázisú, diszperziós alapozó</t>
  </si>
  <si>
    <t>42-042-11.1-0312051</t>
  </si>
  <si>
    <t>PVC burkolat fektetése kiegyenlített aljzatra, habosított, heterogén PVC-lemezből (ragasztó anyag külön tételben kiírva) 4 mm vtg. Damtec Color hőszigetelő alátátre fektetett, pvc padlóborítás , Tarkett Tapiflex Essential 50 heterogén PVC burkolat, PUR</t>
  </si>
  <si>
    <t>felületnemesítés, 3,15 mm vtg., 0,5 mm kopt. rtg., 2 m x 23 m, 40 szín</t>
  </si>
  <si>
    <t>PVC burkolat fektetése kiegyenlített aljzatra, ajánlott ragasztó PVC burkolat fektetéséhez (a ragasztás ideje a burkolási tételeknél szerepel) MAPEI Ultrabond Eco 380 diszperziós ragasztó</t>
  </si>
  <si>
    <t>42-042-31.1.1</t>
  </si>
  <si>
    <t>Lábazat kialakítása, PVC-burkolatból, felhajtással, PVC- hohlkehl profilba (szegőléc) bújtatva</t>
  </si>
  <si>
    <t>Lapburkolat javítása; Fal- és pillérburkolat javítása 0,10-2,00 m2-ig terjedő felületen kivéséssel, pótlással, 15x15 cm-es csempelap</t>
  </si>
  <si>
    <t>44-001-1.3.2.1-0133493</t>
  </si>
  <si>
    <t>Fa beltéri nyílászárók elhelyezése, ajtólap előre elhelyezett acéltokba,  4 db pántfelsővel, biztonsági zárral, kilinccsel, cimmel, kompletten, HPL-laminát felületű faforgács ajtólap</t>
  </si>
  <si>
    <t>44-090-1.2</t>
  </si>
  <si>
    <t>Meglévő mindenféle nyílászáró szerkezet kisebb javítása  faanyag- és/vagy vasalatpótlással, 1,21-2 m2 között, vasalatpótlással</t>
  </si>
  <si>
    <t>45-001-1.1.1.1-0134001</t>
  </si>
  <si>
    <t xml:space="preserve">Beltéri ajtók, alapozott acél ajtótok elhelyezése, blokktok szerelésével, falcolt ajtólaphoz EPDM tömítőprofillal, 1000x2000-2500x2250 mm névleges méretig Hörmann blokktok, MW100 mm, 30mm padlóbeállással, Jobbos vagy Balos, DIN névleges méret:1000 x 2125 </t>
  </si>
  <si>
    <t>mm</t>
  </si>
  <si>
    <t>45-090-2.1-0230065</t>
  </si>
  <si>
    <t>Ajtók, ablakok javítása, egy- és kétrétegű idomacél ablak javítása, egyengetéssel, nyíló szellőző szárny pántjainak, vízvetőinek pótlásával, zárószerkezeteinek felújításával, 2,00 kg/db anyagpótlással Melegen hengerelt négyzetacél 8 mm</t>
  </si>
  <si>
    <t>Diszperziós festés műanyag bázisú vizes-diszperziós  fehér vagy gyárilag színezett festékkel, új vagy régi lekapart alapfelületen, vakolaton, a felület előkészítésével együtt, két rétegben, tagolt sima felületen Héra diszperziós belső falfesték, fehér,</t>
  </si>
  <si>
    <t>EAN: 5995061999118</t>
  </si>
  <si>
    <t>47-031-1.1.1.1-0130701</t>
  </si>
  <si>
    <t>Belső falfelületek olajmázolásának javítása, ill pótlása a falazat- ill. vakolatjavításokkal érintett felületek kellősítével együtt műgyantabázisú (alkid) oldószertartalmú festékkel</t>
  </si>
  <si>
    <t>47-031-1.3.1.1-0130701</t>
  </si>
  <si>
    <t>Belső fanyílászárók alap-, közbenső- és fedőmázolása, műgyantabázisú (alkid) oldószertartalmú festékkel, pl. Trinát  fehér , előkészítő munkálatokkal együtt</t>
  </si>
  <si>
    <t>47-031-1.5.1.1-0130361</t>
  </si>
  <si>
    <t>Fém homlokzati nyílászárók alap-, közbenső- és fedőmázolása, műgyantabázisú (alkid) oldószertartalmú festékkel, pl. Trinát  fehér , előkészítő munkálatokkal együtt</t>
  </si>
  <si>
    <t>48-014-7.4-0313001</t>
  </si>
  <si>
    <t>Üzemi-használati víz elleni, víznyomásnak nem kitett helyzetű,  kerámia vagy GRES lapburkolat alatti padlószigetelés bevonatszigeteléssel, két rétegben, minimum 2,0 mm száraz rétegvastagságú kétkomponensű szigetelőhabarccsal,glettvassal vagy simítóval</t>
  </si>
  <si>
    <t>felhordva MAPEI Mapelastic kétkomponensű, cementkötésű, kenhető vízszigetelő habarcs</t>
  </si>
  <si>
    <t>48-014-12-0313601</t>
  </si>
  <si>
    <t>Üzemi-használati víz elleni szigetelés  hajlaterősítése szigetelőhabarcs vagy műanyagbázisú bevonatszigetelésnél, egy rétegben, szigetelés rétegei közé beágyazva, minimum 8,0 cm széles rendszerkomponens hajlaterősítő-résáthidaló szalaggal MAPEI Mapeband</t>
  </si>
  <si>
    <t>szövet szalag</t>
  </si>
  <si>
    <t>Víz-és csatornaszerelési munkák</t>
  </si>
  <si>
    <t>Fűtésszerelési munkák</t>
  </si>
  <si>
    <t>81-101-301</t>
  </si>
  <si>
    <t>81-101-302</t>
  </si>
  <si>
    <t>81-101-303</t>
  </si>
  <si>
    <t>81-101-304</t>
  </si>
  <si>
    <t>81-101-305</t>
  </si>
  <si>
    <t>81-101-306</t>
  </si>
  <si>
    <t>81-101-307</t>
  </si>
  <si>
    <t>Amennyiben a bontás során veszélyes hulladék keletkezik, annak dokumentált külön elszállítása, előirányzat</t>
  </si>
  <si>
    <t>81-101-308</t>
  </si>
  <si>
    <t>Építési munkák</t>
  </si>
  <si>
    <t>81-101-309</t>
  </si>
  <si>
    <t>Elektromos fűtésű használati melegvíz tároló szükséges kiegészítőkkel, komplettenHajdú Z80</t>
  </si>
  <si>
    <t>81-101-310</t>
  </si>
  <si>
    <t>Egybeépített vízszűrő és nyomáscsökkentő kombináció ívóvíz hálózatba, visszamosható szűrővel, visszacsapó szeleppel, szükséges kiegészítőkkel, kompletten szerelveHoneywell FK06NA 25</t>
  </si>
  <si>
    <t>81-101-311</t>
  </si>
  <si>
    <t>ISG gömbcsap ivóvíz hálózatba, a szükséges kiegészítőkkel, szerelveNA 15</t>
  </si>
  <si>
    <t>81-101-312</t>
  </si>
  <si>
    <t>ISG gömbcsap ivóvíz hálózatba, a szükséges kiegészítőkkel, szerelveNA 20</t>
  </si>
  <si>
    <t>81-101-313</t>
  </si>
  <si>
    <t>ISG gömbcsap ivóvíz hálózatba, a szükséges kiegészítőkkel, szerelveNA 25</t>
  </si>
  <si>
    <t>81-101-314</t>
  </si>
  <si>
    <t>ISG visszacsapó szelep ivóvíz hálózatba, a szükséges kiegészítőkkel, szerelveNA 25</t>
  </si>
  <si>
    <t>81-101-315</t>
  </si>
  <si>
    <t>81-101-316</t>
  </si>
  <si>
    <t>Hidegvíz almérő a szükséges kiegészítőkkel, kompletten, szerelveNA 20 MOM Primom</t>
  </si>
  <si>
    <t>81-101-317</t>
  </si>
  <si>
    <t>Építészeti terven szereplő vizes berendezési tárgyak elhelyezése és bekötése, MÁV dolgozók részére, szükséges kiegészítőkkel, kompletten, szerelve</t>
  </si>
  <si>
    <t>81-101-318</t>
  </si>
  <si>
    <t>81-101-319</t>
  </si>
  <si>
    <t>81-101-320</t>
  </si>
  <si>
    <t>HL 900 tip. kiszellőző elem csatornahálózatokhoz, álmennyezeti térben elhelyezve, szükséges kiegészítőkkel, kompletten, szerelve</t>
  </si>
  <si>
    <t>81-101-321</t>
  </si>
  <si>
    <t>81-101-322</t>
  </si>
  <si>
    <t>Épületen belüli szennyvíz elvezetéshez PVC, illetve KG PVC lefolyóvezeték gumigyűrűs tokos kötésekkel, idomokkal, kiegészítőkkel, szerelve. A csatornahálózatban 90-os idomok nem használhatók. Csatlakoztatva meglévő hálózati kiállásokraO40-110</t>
  </si>
  <si>
    <t>81-101-323</t>
  </si>
  <si>
    <t>Meglévő csatornavezetéki hálózati szakaszok felülvizsgálata, tisztítása, karbantartása</t>
  </si>
  <si>
    <t>81-101-324</t>
  </si>
  <si>
    <t>Rehau Rautitan Flex ivóvíz vezeték toldóhüvelyes kötésekkel, idomokkal, szabadon és falban szerelve, 9 mm vastag zártcellás párazáró Armaflex AF-3 szigetelő csőhéjjal szigetelve, szükséges kiegészítőkkel, szerelve.O16x2,2</t>
  </si>
  <si>
    <t>81-101-325</t>
  </si>
  <si>
    <t>81-101-326</t>
  </si>
  <si>
    <t>81-101-327</t>
  </si>
  <si>
    <t>81-101-328</t>
  </si>
  <si>
    <t>81-101-329</t>
  </si>
  <si>
    <t>81-101-330</t>
  </si>
  <si>
    <t>81-101-331</t>
  </si>
  <si>
    <t>Megvalósulási terv</t>
  </si>
  <si>
    <t>81-101-401</t>
  </si>
  <si>
    <t>81-101-402</t>
  </si>
  <si>
    <t>81-101-403</t>
  </si>
  <si>
    <t>81-101-404</t>
  </si>
  <si>
    <t>81-101-405</t>
  </si>
  <si>
    <t>81-101-406</t>
  </si>
  <si>
    <t>81-101-407</t>
  </si>
  <si>
    <t>81-101-408</t>
  </si>
  <si>
    <t>Hőközpontban az új vezetékszakaszok csatlakoztatása a fűtési rendszerre</t>
  </si>
  <si>
    <t>81-101-409</t>
  </si>
  <si>
    <t>Előbbi feladathoz csatlakozó készlet, a szükséges kiegészítőkkel, kompletten, szerelve</t>
  </si>
  <si>
    <t>81-101-410</t>
  </si>
  <si>
    <t>Automata légleválasztó, mikrobuborék leválasztó karimás csatlakozással, szükséges kiegészítőkkel, kompletten, szerelveSpirovent NA25</t>
  </si>
  <si>
    <t>81-101-411</t>
  </si>
  <si>
    <t>Iszapleválasztó karimás csatlakozással, szükséges kiegészítőkkel, kompletten, szerelveSpirotrap NA 25</t>
  </si>
  <si>
    <t>81-101-412</t>
  </si>
  <si>
    <t>ISG elzáró gömbcsap PN10, NA50 méretig menetes, felette karimás csatlakozással, ellenperemmel, csavarokkal, szükséges kiegészítőkkel, kompletten, szerelve.NA 25</t>
  </si>
  <si>
    <t>81-101-413</t>
  </si>
  <si>
    <t>Mechanikus szűrő (100mikron), kompletten, szerelveNA 25</t>
  </si>
  <si>
    <t>81-101-414</t>
  </si>
  <si>
    <t>81-101-415</t>
  </si>
  <si>
    <t>81-101-416</t>
  </si>
  <si>
    <t>81-101-417</t>
  </si>
  <si>
    <t>81-101-418</t>
  </si>
  <si>
    <t>előbeállításos csavarzattal (NA15), kézi légtelenítő szerelvénycsoporttal, szükséges kiegészítőkkel, kompletten, szerelve1250-2200W tartományban</t>
  </si>
  <si>
    <t>81-101-419</t>
  </si>
  <si>
    <t>81-101-420</t>
  </si>
  <si>
    <t>Rehau Rautitan Flex ivóvíz vezeték toldóhüvelyes kötésekkel, idomokkal, szabadon és falban szerelve, 9 mm vastag zártcellás párazáró Armaflex AF-3 szigetelő csőhéjjal szigetelve, szükséges kiegészítőkkel, szerelve.O20x2,8</t>
  </si>
  <si>
    <t>81-101-421</t>
  </si>
  <si>
    <t>Rehau Rautitan Flex ivóvíz vezeték toldóhüvelyes kötésekkel, idomokkal, szabadon és falban szerelve, 9 mm vastag zártcellás párazáró Armaflex AF-3 szigetelő csőhéjjal szigetelve, szükséges kiegészítőkkel, szerelve.O25x3,5</t>
  </si>
  <si>
    <t>81-101-422</t>
  </si>
  <si>
    <t>Megmaradó fűtési alapvezetéki szakaszok  kétszeri alap és fedőmázolása</t>
  </si>
  <si>
    <t>81-101-423</t>
  </si>
  <si>
    <t>DX rendszerű monosplit hűtési rendszer komfort hűtésre, KH minőségű hűtési csővezeték párral, elektromos vezetékezéssel, bekötéssel, magasoldalfali beltéri egységgel, infrás távirányítóval, kültéri egység homlokzaton gyári fali tartón elhelyezve,</t>
  </si>
  <si>
    <t>szükséges kiegészítőkkel, kompletten, szerelveQ=3,5kWcsővezeték átm6/10mm L~12m</t>
  </si>
  <si>
    <t>81-101-424</t>
  </si>
  <si>
    <t>81-101-425</t>
  </si>
  <si>
    <t>81-101-426</t>
  </si>
  <si>
    <t>81-101-427</t>
  </si>
  <si>
    <t>81-101-428</t>
  </si>
  <si>
    <t>Elektromosenergia-ellátás, villanyszerelés</t>
  </si>
  <si>
    <t>A tervdokumentáció írásos (műszaki leírás, költségvetési kiírások, műszaki adatlapok) és tervi anyaga</t>
  </si>
  <si>
    <t>összefüggő egészet képez. A tervdokumentáció felhasználójának meg kell győződnie arról, hogy az</t>
  </si>
  <si>
    <t>anyagban nincsenek ellentmondások, valamint a tervekenés a kiírásban szereplő mennyiségek helyesek.</t>
  </si>
  <si>
    <t>Az ajánlattevő felelőssége, hogy az ajánlat teljes körű, hiánytalan, abból a címszerinti épület</t>
  </si>
  <si>
    <t>megnevezett rendszerei kompletten, üzemképes állapotban a támasztott igényeket kielégítve</t>
  </si>
  <si>
    <t>megépíthetők!A gyártmányok, típusok a műszaki színvonalat jelzik, amellyel műszakilag egyenértékű</t>
  </si>
  <si>
    <t>gyártmányok és anyagtípusok iselfogadhatóak, tervezői és beruházói jóváhagyás után!</t>
  </si>
  <si>
    <t>19-010-1.1.2</t>
  </si>
  <si>
    <t>Általános teendők tervezési és előkészítési szakaszban, tervkészítés (szociális épület átalakítandó helyiségeire vonatkozólag)</t>
  </si>
  <si>
    <t>Ellenőrző próbák, belső elektromos hálózat és berendezés, földelés és érintésvédelem, villámhárító vagy érintésvédelmi berendezés önálló körföldelő hálózatának hatásosság mérése, méréshelyenként</t>
  </si>
  <si>
    <t>33-062-1.1-1110002</t>
  </si>
  <si>
    <r>
      <t>Áttörés vezetékek részére, helyreállítással, 0,1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/db méretig, tégla válaszfalban Kisméretű tömör tégla 250x120x65 mm I.o. Hf5-mc, falazó, cementes mészhabarcs</t>
    </r>
  </si>
  <si>
    <t>33-063-2.1.3</t>
  </si>
  <si>
    <t>Födémáttörés 30x30 cm méretig, 30 cm födémvastagságig, vasbetonlemez födémben</t>
  </si>
  <si>
    <t>33-063-22.1.2</t>
  </si>
  <si>
    <t>Falátfúrás DN25-DN40 vezetékhez vagy átmenőcsavaros rögzítéshez, P2, P4 pórusbeton, 25 cm vastag falazatban</t>
  </si>
  <si>
    <t>71-001-24.2.1-0130459</t>
  </si>
  <si>
    <t>Műanyag vezetékcsatorna, padlószegélycsatorna elhelyezése előre elkészített tartószerkezetre szerelve, idomdarabokkal, szélesség:  40 mm-ig KOPOS minicsatorna, 25x15mm, fedéllel, fehér, Cikkszám: LHD 25x15 HA/HD</t>
  </si>
  <si>
    <t>71-001-24.2.1-0130461</t>
  </si>
  <si>
    <t>Műanyag vezetékcsatorna, padlószegélycsatorna elhelyezése előre elkészített tartószerkezetre szerelve, idomdarabokkal, szélesség:  40 mm-ig KOPOS minicsatorna, 30x25mm, fedéllel, fehér, Cikkszám: LHD 30x25 HA/HD</t>
  </si>
  <si>
    <t>71-001-24.2.3-0531010</t>
  </si>
  <si>
    <t>Műanyag vezetékcsatorna, padlószegélycsatorna elhelyezése előre elkészített tartószerkezetre szerelve, idomdarabokkal, szélesség:  71 - 100 mm-ig KOPOS EKD csatorna, 100x40 mm, fedéllel, osztható, fehér, Cikkszám: EKD 100x40 HD</t>
  </si>
  <si>
    <r>
      <t>Kábelszerű vezeték elhelyezése előre elkészített tartószerkezetre, 1-12 erű rézvezetővel, elágazó dobozokkal és kötésekkel, szigetelési elenállás méréssel, a szerelvényekhez csatlakozó vezetékvégek bekötése nélkül, keresztmetszet: 0,5-2,5 mm</t>
    </r>
    <r>
      <rPr>
        <vertAlign val="superscript"/>
        <sz val="10"/>
        <color indexed="8"/>
        <rFont val="Times New Roman CE"/>
        <charset val="238"/>
      </rPr>
      <t>2</t>
    </r>
  </si>
  <si>
    <r>
      <t>PannonCom-Kábel H05VV-F 300/500V műanyag tömlő vezeték 3x1,5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hajlékony rézvezetővel (MT)</t>
    </r>
  </si>
  <si>
    <r>
      <t>PannonCom-Kábel H05VV-F 300/500V műanyag tömlő vezeték 3x2,5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hajlékony rézvezetővel (MT)</t>
    </r>
  </si>
  <si>
    <t>71-002-21.1-0217132</t>
  </si>
  <si>
    <r>
      <t>PannonCom-Kábel H05VV-F 300/500V műanyag tömlő vezeték 5x1,5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hajlékony rézvezetővel (MT)</t>
    </r>
  </si>
  <si>
    <t>71-002-21.1-0217133</t>
  </si>
  <si>
    <r>
      <t>PannonCom-Kábel H05VV-F 300/500V műanyag tömlő vezeték 5x2,5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hajlékony rézvezetővel (MT)</t>
    </r>
  </si>
  <si>
    <r>
      <t>Műanyag szigetelésű energiaátviteli és irányítás-technikai kábel fektetése kézi erővel, kábelárokba vagy kábelcsatornába, tömeghatár: 0,35 kg/m-ig PannonCom-Kábel NYY-J 0,6/1 kV 3x1,5 mm</t>
    </r>
    <r>
      <rPr>
        <vertAlign val="superscript"/>
        <sz val="10"/>
        <color indexed="8"/>
        <rFont val="Times New Roman CE"/>
        <charset val="238"/>
      </rPr>
      <t>2</t>
    </r>
  </si>
  <si>
    <r>
      <t>Műanyag szigetelésű energiaátviteli és irányítás-technikai kábel fektetése kézi erővel, kábelárokba vagy kábelcsatornába, tömeghatár: 0,36-0,65 kg/m PannonCom-Kábel NYY-J 0,6/1 kV 3x4 mm</t>
    </r>
    <r>
      <rPr>
        <vertAlign val="superscript"/>
        <sz val="10"/>
        <color indexed="8"/>
        <rFont val="Times New Roman CE"/>
        <charset val="238"/>
      </rPr>
      <t>2</t>
    </r>
  </si>
  <si>
    <r>
      <t>Műanyag szigetelésű energiaátviteli és irányítás-technikai kábel fektetése kézi erővel, kábelárokba vagy kábelcsatornába, tömeghatár: 0,66-1,00 kg/m PannonCom-Kábel NYY-J 0,6/1 kV 5x10 mm</t>
    </r>
    <r>
      <rPr>
        <vertAlign val="superscript"/>
        <sz val="10"/>
        <color indexed="8"/>
        <rFont val="Times New Roman CE"/>
        <charset val="238"/>
      </rPr>
      <t>2</t>
    </r>
  </si>
  <si>
    <t>71-002-52.4-0336651</t>
  </si>
  <si>
    <t>Műanyag szigetelésű energiaátviteli és irányítás-technikai kábel fektetése kézi erővel, kábelárokba vagy kábelcsatornába, tömeghatár: 1,01-1,50 kg/m NYY-J 0,6/1 kV 5x25 mm2 (konténerek betáplálása)</t>
  </si>
  <si>
    <t>71-005-1.1.2.2.1-0230104</t>
  </si>
  <si>
    <t>Komplett világítási  és telekommunikációs szerelvények, Fali kapcsolók elhelyezése, előre elkészített tartószerkezetre, falon kívüli, 10A kétpólusú kapcsoló IP 20 LEGRAND Cariva kétpólusú kapcsoló kerettel, fehér (Kat.szám:773802)</t>
  </si>
  <si>
    <t>71-005-1.1.2.4.1-0230105</t>
  </si>
  <si>
    <t>Komplett világítási  és telekommunikációs szerelvények, Fali kapcsolók elhelyezése, előre elkészített tartószerkezetre, falon kívüli, 10A kétáramkörös (csillár) kapcsolók IP 20 LEGRAND Cariva csillárkapcsoló kerettel, fehér (Kat.szám:773805)</t>
  </si>
  <si>
    <t>71-005-1.1.2.5.1-0545156</t>
  </si>
  <si>
    <t>Komplett világítási  és telekommunikációs szerelvények, Fali kapcsolók elhelyezése, előre elkészített tartószerkezetre, falon kívüli, 10A alternatív (váltó) kapcsolók IP 20, IP 44 LEGRAND Forix IP20 falon kívüli váltókapcsoló, 10 AX - 250 V~ fehér</t>
  </si>
  <si>
    <t>(Kat.szám:782404)</t>
  </si>
  <si>
    <t>71-005-1.11.2.1.1-0318201</t>
  </si>
  <si>
    <t>Komplett világítási  és telekommunikációs szerelvények, Csatlakozóaljzat elhelyezése, előre elkészített tartószerkezetre, falon kívül, 16A, földelt, egyes csatlakozóaljzat (2P+F) LEGRAND Kontállux IP44 2P+F csatlakozóaljzat fehér (Kat.szám:083913)</t>
  </si>
  <si>
    <t>71-005-1.11.2.1.1-0545192</t>
  </si>
  <si>
    <t xml:space="preserve">Komplett világítási  és telekommunikációs szerelvények, Csatlakozóaljzat elhelyezése, előre elkészített tartószerkezetre, falon kívül, 16A, földelt, egyes csatlakozóaljzat (2P+F) LEGRAND Forix IP20 fk 2P+F földelt csatlakozóaljzat, 16 A, gyv nélkül fehér </t>
  </si>
  <si>
    <t>(Kat.szám:782411)</t>
  </si>
  <si>
    <t>71-005-1.43-0231419</t>
  </si>
  <si>
    <t>Komplett világítási  és telekommunikációs szerelvények, Falonkívüli mozgásérzékelős kapcsoló elhelyezése LEGRAND Plexo 55 falonkívüli mozgásérzékelős kapcsoló 2000W, komplett, szürke (Kat.szám:069740) (lépcsőház,közlekedők)</t>
  </si>
  <si>
    <t>71-007-11.2.1.2-0313722</t>
  </si>
  <si>
    <t>Egyéb kézi működtetésű terheléskapcsoló elhelyezése, műanyag tokozással, 63 A-ig, 2 pólusú GANZ KK KKM1-32-6001 2 pólusú, 0-1 állású be-ki kapcsoló</t>
  </si>
  <si>
    <t>71-007-11.2.1.3-0313631</t>
  </si>
  <si>
    <t>Egyéb kézi működtetésű terheléskapcsoló elhelyezése, műanyag tokozással, 63 A-ig, 3 pólusú GANZ KK KKM0-20-6002 3 pólusú, 0-1 állású be-ki kapcsoló</t>
  </si>
  <si>
    <t>71-010-2.1.1.2.5-0157228</t>
  </si>
  <si>
    <t>Felületre szerelt lámpatest elhelyezése előre elkészített tartószerkezetre, zárt, fénycsöves kivitelben, T5 fénycsöves elektronikával szerelt (A energia osztályú), tükrös műanyag- vagy üveglappal lezárt SIMOTRADE STT-NEW-235 DP, 2x35W, IP20, EVG,</t>
  </si>
  <si>
    <t>mennyezeti/függesztett tükrös lámpatest G5, (R: 60146235010) (állomásfőnök iroda)</t>
  </si>
  <si>
    <t>71-010-2.2.2-0141044</t>
  </si>
  <si>
    <t>Felületre szerelt lámpatest elhelyezése előre elkészített tartószerkezetre, zárt, kompakt fénycsöves kivitelben (plug-in), elektronikával szerelt (A energia osztályú) E-FAMILY (HOLUX) SIMONA 360/218/E 2x18W kompakt fénycsöves (2G11) opálburás lámpatest,</t>
  </si>
  <si>
    <t>IP 65, Csz:1-25-16-0106 (előtér,közlekedők,WC,mosdó,kézmosó)</t>
  </si>
  <si>
    <t>71-010-11.1-0628487</t>
  </si>
  <si>
    <t>Falon kívüli, vízmentes kültéri lámpák elhelyezése, min. IP 54, fénycsöves kivitelben COMPASS ANTAQ-136-22-21 Por- és páramentes lámpatest. Korrózió-, nedvesség-, sav- és tűzálló poliészter ház. Akril bura. Burarögzítő csattok IP65. (konténerek</t>
  </si>
  <si>
    <t>környezete)</t>
  </si>
  <si>
    <t>71-010-11.1-0628497</t>
  </si>
  <si>
    <t>Falon kívüli, vízmentes kültéri lámpák elhelyezése, min. IP 54, fénycsöves kivitelben COMPASS ANTAQ-228-35-21 Por- és páramentes lámpatest. Korrózió-, nedvesség-, sav- és tűzálló poliészter ház. Akril bura. Burarögzítő csattok IP65.</t>
  </si>
  <si>
    <t>(tartózkodók,étkezők,öltözők,zuhanyzó,lépcsőház és előterei,főbejárat felett)</t>
  </si>
  <si>
    <t>71-010-12.11.3.1.6-0114103</t>
  </si>
  <si>
    <t xml:space="preserve">(Akkumulátoros vészvilágítás)  Tartalék világítási lámpatestek elhelyezése, saját akkumulátoros, kombinált üzemű, táplálású, falon kívüli kivitelben, LED-es ASM Security CL-605 tartalék világítási lámpatest, saját akkumulátoros, kombinált üzemű, LED: 6W, </t>
  </si>
  <si>
    <t>230 VAC, Cikkszám: CL605 (szociális épület menekülési utak,konténer utasváró-3db,MÁV-Start-4db)</t>
  </si>
  <si>
    <t>71-010-12.11.3.1.6-0114109</t>
  </si>
  <si>
    <t>(Akkumulátoros vészvilágítás)  Tartalék világítási lámpatestek elhelyezése, saját akkumulátoros, kombinált üzemű, táplálású, falon kívüli kivitelben, LED-es ASM Security CL-607 tartalékvilágítási lámpatest, saját akkumulátoros, kombinált üzemű,</t>
  </si>
  <si>
    <t>oldalfalra szerelhető, LED: 1W, 230 VAC, látótávolság: 18 m, választható piktogramokkal, 1-3h, 90lm, Ni-Mh, 15 mAh, PC/ "HB" égésgátló, EMI-TÜV Cikkszám: CL 607 (szociális épület menekülési utak,konténer utasváró)</t>
  </si>
  <si>
    <r>
      <t>Érintésvédelmi hálózat tartozékainak szerelése, fürdőkád földelő kötése (EPH), egyenlő potenciálra hozás OBO szalagbilincs, 3/8-1 1/2", csatlakoztatható vezetékkeresztmetszet 2x2,5-25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R.sz.: 5057515</t>
    </r>
  </si>
  <si>
    <r>
      <t>Érintésvédelmi hálózat tartozékainak szerelése, épületgépészeti csőhálózat földelő kötése OBO szalagbilincs, 3/8-1 1/2", csatlakoztatható vezetékkeresztmetszet 2x2,5-25 mm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, R.sz.: 5057515</t>
    </r>
  </si>
  <si>
    <t>mp*</t>
  </si>
  <si>
    <t>71-013-11.1.4-0310205</t>
  </si>
  <si>
    <t>Villám- és érintésvédelmi hálózatok, nagyenergiájú túlfeszültség-levezető elhelyezése feszültségmentes kapcsolótérben, kalapsínre szerelve, hálózatok védelmére, 3 fázisú, 5 vezetős (B fokozat) OBO szikraközös túlfeszültség-levezető, 5 év garanciával,</t>
  </si>
  <si>
    <t>3xMC 50 B + 1xMC 125 B/NPE, R.sz.: 5096847 és 5096863 (meglévő főelosztóba beépítve)</t>
  </si>
  <si>
    <t>Villám- és érintésvédelmi hálózatok, túlfeszültség levezetők és tartozékok elhelyezése, dugaszolható kivitelben, érzékeny készülékek védelmére,  1 fázisú, 3 vezetős (D fokozat) OBO D-fokozatú túlfeszültség-levezető, 5 év garanciával, FC-D, R.sz.: 5092800</t>
  </si>
  <si>
    <t>71-051-2.1.3-0170131</t>
  </si>
  <si>
    <t>Kisméretű kábelátvezetések tűzgátló lezárása, hőre duzzadó tűzvédelmi massza beépítése 6 mm vtg. kőzetgyapot elhelyezésével, beton és tégla esetén min. 15 cm-es befalazási vastagságban, vasbeton födém esetén min. 15 cm vastagságban, falátvezetés: 0,005</t>
  </si>
  <si>
    <t>m2, Th=90 perc, 30 % kábeltelítettség esetén HILTI CP 611/A hőre duzzadó tűzvédelmi massza</t>
  </si>
  <si>
    <t>71-000-1</t>
  </si>
  <si>
    <t>Vezetékek, kábelek, lámpatestek és szerelvények bontása a szociális épületben, a felújításra kerülő helyiségekre vonatkozólag Amennyiben a bontás során veszélyes hulladék keletkezik, annak dokumentált külön elszállítása, előirányzat</t>
  </si>
  <si>
    <t>71-009-1</t>
  </si>
  <si>
    <t>Áramköri kiselosztók elhelyezése a szociális épületben, 1db INS 40A 3P 1db V20-C+3/NPE 10db iC60N C10A 1P 20db iC60N C16A 1P 3db iID 40A 4P 30mA "A" Schneider Kaedra 54m elosztóban, kompletten</t>
  </si>
  <si>
    <t>Villám- és érintésvédelmi hálózat tartozékainak szerelése, nagyfesz. érintésvédelem biztosítóberendezés szakszolgálat felügyeletével kijelölve, EPH hálózat kialakítása</t>
  </si>
  <si>
    <t>71-013-11</t>
  </si>
  <si>
    <t>Villám- és érintésvédelmi hálózatok, meglévő villamos hálózat, villámvédelem felülvizsgálata és szabványosítása a szociális épületben, előirányzat</t>
  </si>
  <si>
    <t>01  Vasútorganizáció</t>
  </si>
  <si>
    <t>71-101-1.1.1.1-0000002</t>
  </si>
  <si>
    <t>Ideiglenes pénztárkonténer távközlési munkái Fényvezetőszálas és rézvezetős kábelek kiépítése, szerelése</t>
  </si>
  <si>
    <t>71-101-1.1.1.1-0000003</t>
  </si>
  <si>
    <t>Ideiglenes pénztárkonténer távközlési munkái Strukturált adathálózat kialakítása (kábelezés, aktív és passzív eszközök, UPS) Utastájékoztató hangszóró elhelyezése</t>
  </si>
  <si>
    <t>71-101-1.1.1.1-0000004</t>
  </si>
  <si>
    <t>Ideiglenes pénztárkonténer távközlési munkái Vagyonvédelem, Mifare proximity kártyás beléptető eszközök telepítése, üzembe helyezése (10db proximity kártyával)</t>
  </si>
  <si>
    <t>71-101-1.1.1.1-0000005</t>
  </si>
  <si>
    <t>Ideiglenes pénztárkonténer távközlési munkái Vagyonvédelem, behatolásjelző központ és érzékelők, valamint füstérzékelők  telepítése, üzembe helyezése</t>
  </si>
  <si>
    <t>71-101-1.1.1.1-0000006</t>
  </si>
  <si>
    <t>Ideiglenes pénztárkonténer távközlési munkái Kamerák, képrögzítő elhelyezése, beüzemelése (IndigoVision kompatibilis)</t>
  </si>
  <si>
    <t>71-101-1.1.1.1-0000007</t>
  </si>
  <si>
    <t>Ideiglenes üzem távközlési munkái, szociális épület                                                   Fényvezetőszálas és rézvezetős kábelek kiépítése, szerelése Védőcsőfektetés, épületbevezetés</t>
  </si>
  <si>
    <t>71-101-1.1.1.1-0000008</t>
  </si>
  <si>
    <t>Ideiglenes üzem távközlési munkái, szociális épület                                                                 Strukturált adathálózat kialakítása (kábelezés, aktív és passzív eszközök)</t>
  </si>
  <si>
    <t>71-101-1.1.1.1-0000010</t>
  </si>
  <si>
    <t>Ideiglenes vasútüzem biztosítása az építés ideje alatt,                                                                           a forgalmi irodában és távközlési helyiségekben meglévő, és üzemelő berendezések védelme a munkavégzés idejére</t>
  </si>
  <si>
    <t>Közműcsővezetékek és -szerelvén</t>
  </si>
  <si>
    <t>Kőburkolat készítése</t>
  </si>
  <si>
    <t>Épületgépészeti csővezeték szer</t>
  </si>
  <si>
    <t>53-001-32.1.1-0234381</t>
  </si>
  <si>
    <t>Műanyag, tokos csatornacső idom beépítése földárokba, gumigyűrűs kötéssel, külső csőátmérő: 250 mm-ig, külső csőátmérő: 110 mm PIPELIFE KG-PVC áttoló karmantyú, KGU110P</t>
  </si>
  <si>
    <t>53-001-32.1.1-0234401</t>
  </si>
  <si>
    <t>Műanyag, tokos csatornacső idom beépítése földárokba, gumigyűrűs kötéssel, külső csőátmérő: 250 mm-ig, külső csőátmérő: 110 mm PIPELIFE KG-PVC háromtokos csatorna ágidom 45 fok, KGEAT110/110X45</t>
  </si>
  <si>
    <t>53-001-32.1.4-0234327</t>
  </si>
  <si>
    <t>Műanyag, tokos csatornacső idom beépítése földárokba, gumigyűrűs kötéssel, külső csőátmérő: 250 mm-ig, külső csőátmérő: 200 mm PIPELIFE KG-PVC csatorna ágidom 45 fok, KGEA200/110X45</t>
  </si>
  <si>
    <t>53-001-32.1.4-0234384</t>
  </si>
  <si>
    <t>Műanyag, tokos csatornacső idom beépítése földárokba, gumigyűrűs kötéssel, külső csőátmérő: 250 mm-ig, külső csőátmérő: 200 mm PIPELIFE KG-PVC áttoló karmantyú KGU 200</t>
  </si>
  <si>
    <t>54-005-5.1-0110083</t>
  </si>
  <si>
    <t>PP, PE, KPE nyomócső szerelése, földárokban, hegesztett kötésekkel, idomok nélkül, csőátmérő: 20-50 mm között PIPELIFE KPE alacsony nyomású polietilén cső, PN 10, sima végű,  32x 2,0 mm, PE100V032X2EN200K</t>
  </si>
  <si>
    <t>54-008-7.3</t>
  </si>
  <si>
    <t>Ideiglenes vízzellátás kiépítése HAWLE 2491 víztelenítő főcsappal,  HAWLE 1750 csapszekrénnyel és alátét lemmezzel, HAWLE 9101 beépítési készlettel DN 25</t>
  </si>
  <si>
    <t>54-090-1.2.1</t>
  </si>
  <si>
    <t>XDR csőtoldó EPDM anyagból  12 mm szalagszélességű, nagy nyomatékkal meghúzható csigamenetes  saválló acél szalag- bilincs bármely anyagú vezetékek összekötésére, DN 200</t>
  </si>
  <si>
    <t>Térburkolat készítése, zúzalék ágyazatra, burkolókőlappal, 30x30x6 cm-es lapokkal Burkolókő 30x30x6 cm, szürke</t>
  </si>
  <si>
    <t>81-001-1.6.1.3.4.1.4-0220586</t>
  </si>
  <si>
    <t>Ivóvíz vezeték, Horganyzott cső szerelése, menetes kötésekkel, csőidomok elhelyezése, kétcsatlakozású csőidomok belső-belső menettel, DN 50 méretig, DN 25 Nimbusz horganyzott karmantyú, jobb menettel, ÁSZ:270, 1"</t>
  </si>
  <si>
    <t>81-001-1.6.1.3.4.1.4-0221105</t>
  </si>
  <si>
    <t>Ivóvíz vezeték, Horganyzott cső szerelése, menetes kötésekkel, csőidomok elhelyezése, kétcsatlakozású csőidomok belső-belső menettel, DN 50 méretig, DN 25 Nimbusz horganyzott oldható csatlakozó hollandi ÁSZ 330, 1"</t>
  </si>
  <si>
    <t>81-010-1.4.2.2.2-0241231</t>
  </si>
  <si>
    <t>Univerzális gyorskötő idomok, megfúró- és tömítőbilincsek szerelése, megfúróbilincsek, műanyagcsövekhez, DN 50 felett, DN 80 HAWLE HAKU  90 mm x 1" megfúróbilincs belsőmenetes leágazással műanyag csőre,</t>
  </si>
  <si>
    <t>81-010-11.1.3.1.3-0233135</t>
  </si>
  <si>
    <t>Gyorskötő idomok szerelése, műanyag csövekhez, egyik oldalon menetes másik oldalon tokos, DN 50 méretig, DN 25 PE gyorskötő idomok PN 16 külsőmenetes-tokos egyenes gyorskötő 25 mm x G1"</t>
  </si>
  <si>
    <t>Végleges:</t>
  </si>
  <si>
    <t>Mindösszesen:</t>
  </si>
  <si>
    <t>Tartalék keret 5%:</t>
  </si>
  <si>
    <t xml:space="preserve"> </t>
  </si>
  <si>
    <t>Opciós tételek adta különbözet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</si>
</sst>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  <numFmt numFmtId="166" formatCode="_-* #,##0.000000\ _F_t_-;\-* #,##0.000000\ _F_t_-;_-* &quot;-&quot;??\ _F_t_-;_-@_-"/>
    <numFmt numFmtId="167" formatCode="0.0%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Times New Roman CE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vertAlign val="superscript"/>
      <sz val="10"/>
      <color indexed="8"/>
      <name val="Times New Roman CE"/>
      <charset val="238"/>
    </font>
    <font>
      <sz val="10"/>
      <color indexed="8"/>
      <name val="Times New Roman CE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4FDA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2" applyFont="1" applyAlignment="1">
      <alignment vertical="top"/>
    </xf>
    <xf numFmtId="164" fontId="1" fillId="0" borderId="0" xfId="3" applyNumberFormat="1" applyFont="1"/>
    <xf numFmtId="0" fontId="3" fillId="0" borderId="0" xfId="2" applyAlignment="1"/>
    <xf numFmtId="0" fontId="0" fillId="0" borderId="0" xfId="0" applyAlignment="1"/>
    <xf numFmtId="0" fontId="3" fillId="0" borderId="0" xfId="2" applyAlignment="1">
      <alignment horizontal="center"/>
    </xf>
    <xf numFmtId="0" fontId="6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/>
    </xf>
    <xf numFmtId="3" fontId="8" fillId="0" borderId="0" xfId="2" applyNumberFormat="1" applyFont="1" applyBorder="1" applyAlignment="1">
      <alignment horizontal="right" vertical="top" wrapText="1"/>
    </xf>
    <xf numFmtId="164" fontId="3" fillId="0" borderId="0" xfId="3" applyNumberFormat="1" applyFont="1"/>
    <xf numFmtId="165" fontId="5" fillId="0" borderId="0" xfId="2" applyNumberFormat="1" applyFont="1"/>
    <xf numFmtId="164" fontId="3" fillId="0" borderId="0" xfId="3" applyNumberFormat="1" applyFont="1" applyAlignment="1">
      <alignment horizontal="center"/>
    </xf>
    <xf numFmtId="0" fontId="5" fillId="0" borderId="0" xfId="2" applyFont="1" applyAlignment="1">
      <alignment horizontal="left" vertical="top" wrapText="1"/>
    </xf>
    <xf numFmtId="164" fontId="6" fillId="0" borderId="1" xfId="2" applyNumberFormat="1" applyFont="1" applyBorder="1" applyAlignment="1">
      <alignment vertical="top" wrapText="1"/>
    </xf>
    <xf numFmtId="0" fontId="5" fillId="0" borderId="0" xfId="2" applyFont="1" applyAlignment="1">
      <alignment vertical="center"/>
    </xf>
    <xf numFmtId="165" fontId="3" fillId="0" borderId="0" xfId="2" applyNumberFormat="1" applyFont="1" applyAlignment="1"/>
    <xf numFmtId="0" fontId="5" fillId="0" borderId="0" xfId="2" applyFont="1" applyAlignment="1">
      <alignment horizontal="center" vertical="top" wrapText="1"/>
    </xf>
    <xf numFmtId="0" fontId="5" fillId="0" borderId="0" xfId="2" applyFont="1" applyFill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5" fillId="0" borderId="0" xfId="2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Continuous"/>
    </xf>
    <xf numFmtId="0" fontId="9" fillId="0" borderId="1" xfId="0" applyFont="1" applyBorder="1" applyAlignment="1">
      <alignment vertical="top" wrapText="1"/>
    </xf>
    <xf numFmtId="164" fontId="9" fillId="0" borderId="1" xfId="1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164" fontId="4" fillId="0" borderId="0" xfId="1" applyNumberFormat="1" applyFont="1" applyAlignment="1">
      <alignment vertical="top" wrapText="1"/>
    </xf>
    <xf numFmtId="164" fontId="9" fillId="0" borderId="1" xfId="1" applyNumberFormat="1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4" fillId="0" borderId="0" xfId="0" applyFont="1"/>
    <xf numFmtId="164" fontId="2" fillId="0" borderId="0" xfId="0" applyNumberFormat="1" applyFont="1"/>
    <xf numFmtId="0" fontId="7" fillId="2" borderId="1" xfId="2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vertical="top" wrapText="1"/>
    </xf>
    <xf numFmtId="164" fontId="0" fillId="0" borderId="0" xfId="3" applyNumberFormat="1" applyFont="1"/>
    <xf numFmtId="166" fontId="0" fillId="0" borderId="0" xfId="0" applyNumberFormat="1" applyAlignment="1">
      <alignment vertical="top" wrapText="1"/>
    </xf>
    <xf numFmtId="167" fontId="1" fillId="0" borderId="0" xfId="4" applyNumberFormat="1" applyFont="1"/>
    <xf numFmtId="167" fontId="0" fillId="0" borderId="0" xfId="4" applyNumberFormat="1" applyFont="1"/>
    <xf numFmtId="1" fontId="11" fillId="0" borderId="0" xfId="0" applyNumberFormat="1" applyFont="1" applyAlignment="1">
      <alignment horizontal="right" vertical="top" wrapText="1"/>
    </xf>
  </cellXfs>
  <cellStyles count="5">
    <cellStyle name="Ezres" xfId="1" builtinId="3"/>
    <cellStyle name="Ezres 2" xfId="3"/>
    <cellStyle name="Normál" xfId="0" builtinId="0"/>
    <cellStyle name="Normál 7" xfId="2"/>
    <cellStyle name="Százalék" xfId="4" builtinId="5"/>
  </cellStyles>
  <dxfs count="0"/>
  <tableStyles count="0" defaultTableStyle="TableStyleMedium2" defaultPivotStyle="PivotStyleLight16"/>
  <colors>
    <mruColors>
      <color rgb="FFF4FD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Zeros="0" topLeftCell="A10" zoomScaleNormal="100" workbookViewId="0">
      <selection activeCell="I29" sqref="I29"/>
    </sheetView>
  </sheetViews>
  <sheetFormatPr defaultRowHeight="15" x14ac:dyDescent="0.25"/>
  <cols>
    <col min="1" max="1" width="1.5703125" customWidth="1"/>
    <col min="2" max="2" width="38.140625" customWidth="1"/>
    <col min="3" max="3" width="1.28515625" customWidth="1"/>
    <col min="4" max="6" width="15" customWidth="1"/>
    <col min="7" max="12" width="14.5703125" bestFit="1" customWidth="1"/>
  </cols>
  <sheetData>
    <row r="1" spans="1:11" s="2" customFormat="1" ht="15.75" x14ac:dyDescent="0.25">
      <c r="A1"/>
      <c r="B1" s="1"/>
      <c r="C1" s="1"/>
      <c r="D1" s="1"/>
      <c r="E1" s="1"/>
      <c r="F1" s="1"/>
    </row>
    <row r="2" spans="1:11" s="2" customFormat="1" ht="15.75" x14ac:dyDescent="0.25">
      <c r="A2"/>
      <c r="B2" s="1"/>
      <c r="C2" s="1"/>
      <c r="D2" s="1"/>
      <c r="E2" s="1"/>
      <c r="F2" s="1"/>
    </row>
    <row r="3" spans="1:11" s="2" customFormat="1" ht="15.75" x14ac:dyDescent="0.25">
      <c r="A3"/>
      <c r="B3" s="1"/>
      <c r="C3" s="1"/>
      <c r="D3" s="1"/>
      <c r="E3" s="1"/>
      <c r="F3" s="1"/>
    </row>
    <row r="4" spans="1:11" s="2" customFormat="1" ht="15.75" x14ac:dyDescent="0.25">
      <c r="A4"/>
      <c r="B4" s="1"/>
      <c r="C4" s="1"/>
      <c r="D4" s="1"/>
      <c r="E4" s="1"/>
      <c r="F4" s="1"/>
    </row>
    <row r="5" spans="1:11" s="2" customFormat="1" ht="15.75" x14ac:dyDescent="0.25">
      <c r="A5"/>
      <c r="B5" s="1"/>
      <c r="C5" s="1"/>
      <c r="D5" s="1"/>
      <c r="E5" s="1"/>
      <c r="F5" s="1"/>
    </row>
    <row r="6" spans="1:11" s="2" customFormat="1" ht="63.75" x14ac:dyDescent="0.25">
      <c r="A6"/>
      <c r="B6" s="16" t="s">
        <v>0</v>
      </c>
      <c r="C6" s="16"/>
      <c r="D6" s="16"/>
      <c r="E6" s="16"/>
      <c r="F6" s="16"/>
    </row>
    <row r="7" spans="1:11" s="2" customFormat="1" x14ac:dyDescent="0.25">
      <c r="A7"/>
      <c r="B7" s="3"/>
      <c r="C7" s="24"/>
      <c r="D7" s="24" t="s">
        <v>2678</v>
      </c>
      <c r="E7" s="24"/>
      <c r="F7" s="24"/>
    </row>
    <row r="8" spans="1:11" s="2" customFormat="1" x14ac:dyDescent="0.25">
      <c r="A8"/>
      <c r="B8" s="3"/>
      <c r="C8" s="4"/>
      <c r="D8" s="4"/>
      <c r="E8" s="4"/>
      <c r="F8" s="4"/>
    </row>
    <row r="9" spans="1:11" s="2" customFormat="1" x14ac:dyDescent="0.25">
      <c r="A9"/>
      <c r="B9" s="5"/>
      <c r="C9" s="5"/>
      <c r="D9" s="5"/>
      <c r="E9" s="5"/>
      <c r="F9" s="5"/>
    </row>
    <row r="10" spans="1:11" s="2" customFormat="1" x14ac:dyDescent="0.25">
      <c r="A10"/>
      <c r="B10" s="6" t="s">
        <v>1</v>
      </c>
      <c r="C10" s="7"/>
      <c r="D10" s="42" t="s">
        <v>2</v>
      </c>
      <c r="E10" s="42" t="s">
        <v>3</v>
      </c>
      <c r="F10" s="42" t="s">
        <v>4</v>
      </c>
      <c r="J10" s="44"/>
    </row>
    <row r="11" spans="1:11" s="2" customFormat="1" x14ac:dyDescent="0.25">
      <c r="A11"/>
      <c r="B11" s="8"/>
      <c r="C11" s="5"/>
      <c r="D11" s="5"/>
      <c r="E11" s="5"/>
      <c r="F11" s="5"/>
      <c r="J11" s="46"/>
      <c r="K11" s="47"/>
    </row>
    <row r="12" spans="1:11" s="2" customFormat="1" x14ac:dyDescent="0.25">
      <c r="A12"/>
      <c r="B12" s="17" t="s">
        <v>6</v>
      </c>
      <c r="C12" s="9"/>
      <c r="D12" s="9">
        <f>+'Felv.ép. statika összesítő'!B25</f>
        <v>0</v>
      </c>
      <c r="E12" s="9">
        <f>+'Felv.ép. statika összesítő'!C25</f>
        <v>0</v>
      </c>
      <c r="F12" s="9">
        <f>D12+E12</f>
        <v>0</v>
      </c>
    </row>
    <row r="13" spans="1:11" s="2" customFormat="1" x14ac:dyDescent="0.25">
      <c r="A13"/>
      <c r="B13" s="10"/>
      <c r="C13" s="9"/>
      <c r="D13" s="9"/>
      <c r="E13" s="9"/>
      <c r="F13" s="9"/>
    </row>
    <row r="14" spans="1:11" s="2" customFormat="1" x14ac:dyDescent="0.25">
      <c r="A14"/>
      <c r="B14" s="17" t="s">
        <v>7</v>
      </c>
      <c r="C14" s="9"/>
      <c r="D14" s="11">
        <f>+'Ép. vill. összesítő'!B11</f>
        <v>0</v>
      </c>
      <c r="E14" s="11">
        <f>+'Ép. vill. összesítő'!C11</f>
        <v>0</v>
      </c>
      <c r="F14" s="9">
        <f>D14+E14</f>
        <v>0</v>
      </c>
    </row>
    <row r="15" spans="1:11" s="2" customFormat="1" x14ac:dyDescent="0.25">
      <c r="A15"/>
      <c r="B15" s="10"/>
      <c r="C15" s="9"/>
      <c r="D15" s="9"/>
      <c r="E15" s="9"/>
      <c r="F15" s="9"/>
    </row>
    <row r="16" spans="1:11" s="2" customFormat="1" x14ac:dyDescent="0.25">
      <c r="A16"/>
      <c r="B16" s="17" t="s">
        <v>8</v>
      </c>
      <c r="C16" s="9"/>
      <c r="D16" s="11">
        <f>+'Felső vez. átal. összesítő'!B3</f>
        <v>0</v>
      </c>
      <c r="E16" s="11">
        <f>+'Felső vez. átal. összesítő'!C3</f>
        <v>0</v>
      </c>
      <c r="F16" s="9">
        <f>D16+E16</f>
        <v>0</v>
      </c>
    </row>
    <row r="17" spans="1:6" s="2" customFormat="1" x14ac:dyDescent="0.25">
      <c r="A17"/>
      <c r="B17" s="10"/>
      <c r="C17" s="9"/>
      <c r="D17" s="11"/>
      <c r="E17" s="11"/>
      <c r="F17" s="9"/>
    </row>
    <row r="18" spans="1:6" s="2" customFormat="1" x14ac:dyDescent="0.25">
      <c r="A18"/>
      <c r="B18" s="17" t="s">
        <v>9</v>
      </c>
      <c r="C18" s="9"/>
      <c r="D18" s="11">
        <f>+'Ép. gép. összesítő'!B12</f>
        <v>0</v>
      </c>
      <c r="E18" s="11">
        <f>+'Ép. gép. összesítő'!C12</f>
        <v>0</v>
      </c>
      <c r="F18" s="9">
        <f>D18+E18</f>
        <v>0</v>
      </c>
    </row>
    <row r="19" spans="1:6" s="2" customFormat="1" x14ac:dyDescent="0.25">
      <c r="A19"/>
      <c r="B19" s="10"/>
      <c r="C19" s="9"/>
      <c r="D19" s="11"/>
      <c r="E19" s="11"/>
      <c r="F19" s="9"/>
    </row>
    <row r="20" spans="1:6" s="2" customFormat="1" x14ac:dyDescent="0.25">
      <c r="A20"/>
      <c r="B20" s="17" t="s">
        <v>10</v>
      </c>
      <c r="C20" s="9"/>
      <c r="D20" s="11">
        <f>+'Ép. környezet összesítő'!B3</f>
        <v>0</v>
      </c>
      <c r="E20" s="11">
        <f>+'Ép. környezet összesítő'!C3</f>
        <v>0</v>
      </c>
      <c r="F20" s="9">
        <f>D20+E20</f>
        <v>0</v>
      </c>
    </row>
    <row r="21" spans="1:6" s="2" customFormat="1" x14ac:dyDescent="0.25">
      <c r="A21"/>
      <c r="B21" s="10"/>
      <c r="C21" s="9"/>
      <c r="D21" s="11"/>
      <c r="E21" s="11"/>
      <c r="F21" s="9"/>
    </row>
    <row r="22" spans="1:6" s="2" customFormat="1" x14ac:dyDescent="0.25">
      <c r="B22" s="17" t="s">
        <v>11</v>
      </c>
      <c r="C22" s="9"/>
      <c r="D22" s="11">
        <f>+'Ép. közmű összesítő'!B5</f>
        <v>0</v>
      </c>
      <c r="E22" s="11">
        <f>+'Ép. közmű összesítő'!C5</f>
        <v>0</v>
      </c>
      <c r="F22" s="9">
        <f>D22+E22</f>
        <v>0</v>
      </c>
    </row>
    <row r="23" spans="1:6" s="2" customFormat="1" x14ac:dyDescent="0.25">
      <c r="B23" s="12"/>
      <c r="C23" s="9"/>
      <c r="D23" s="11"/>
      <c r="E23" s="11"/>
      <c r="F23" s="9"/>
    </row>
    <row r="24" spans="1:6" s="2" customFormat="1" x14ac:dyDescent="0.25">
      <c r="B24" s="17" t="s">
        <v>12</v>
      </c>
      <c r="C24" s="9"/>
      <c r="D24" s="11">
        <f>+'Ép. távközlés összesítő'!B7</f>
        <v>0</v>
      </c>
      <c r="E24" s="11">
        <f>+'Ép. távközlés összesítő'!C7</f>
        <v>0</v>
      </c>
      <c r="F24" s="9">
        <f>D24+E24</f>
        <v>0</v>
      </c>
    </row>
    <row r="25" spans="1:6" s="2" customFormat="1" x14ac:dyDescent="0.25">
      <c r="B25" s="17"/>
      <c r="C25" s="9"/>
      <c r="D25" s="11"/>
      <c r="E25" s="11"/>
      <c r="F25" s="9"/>
    </row>
    <row r="26" spans="1:6" s="2" customFormat="1" x14ac:dyDescent="0.25">
      <c r="A26"/>
      <c r="B26" s="17" t="s">
        <v>13</v>
      </c>
      <c r="C26" s="9"/>
      <c r="D26" s="9">
        <f>+'Org.konténer összesítő'!B6</f>
        <v>0</v>
      </c>
      <c r="E26" s="9">
        <f>+'Org.konténer összesítő'!C6</f>
        <v>0</v>
      </c>
      <c r="F26" s="9">
        <f>D26+E26</f>
        <v>0</v>
      </c>
    </row>
    <row r="27" spans="1:6" s="2" customFormat="1" x14ac:dyDescent="0.25">
      <c r="A27"/>
      <c r="B27" s="10"/>
      <c r="C27" s="9"/>
      <c r="D27" s="9"/>
      <c r="E27" s="9"/>
      <c r="F27" s="9"/>
    </row>
    <row r="28" spans="1:6" s="2" customFormat="1" x14ac:dyDescent="0.25">
      <c r="A28"/>
      <c r="B28" s="17" t="s">
        <v>14</v>
      </c>
      <c r="C28" s="9"/>
      <c r="D28" s="11">
        <f>+'Org.ép.gép. összesítő'!B14</f>
        <v>0</v>
      </c>
      <c r="E28" s="11">
        <f>+'Org.ép.gép. összesítő'!C14</f>
        <v>0</v>
      </c>
      <c r="F28" s="9">
        <f>D28+E28</f>
        <v>0</v>
      </c>
    </row>
    <row r="29" spans="1:6" s="2" customFormat="1" x14ac:dyDescent="0.25">
      <c r="A29"/>
      <c r="B29" s="10"/>
      <c r="C29" s="9"/>
      <c r="D29" s="9"/>
      <c r="E29" s="9"/>
      <c r="F29" s="9"/>
    </row>
    <row r="30" spans="1:6" s="2" customFormat="1" x14ac:dyDescent="0.25">
      <c r="A30"/>
      <c r="B30" s="17" t="s">
        <v>15</v>
      </c>
      <c r="C30" s="9"/>
      <c r="D30" s="11">
        <f>+'Org.ép.gép. összesítő '!B4</f>
        <v>0</v>
      </c>
      <c r="E30" s="11">
        <f>+'Org.ép.gép. összesítő '!C4</f>
        <v>0</v>
      </c>
      <c r="F30" s="9">
        <f>D30+E30</f>
        <v>0</v>
      </c>
    </row>
    <row r="31" spans="1:6" s="2" customFormat="1" x14ac:dyDescent="0.25">
      <c r="A31"/>
      <c r="B31" s="10"/>
      <c r="C31" s="9"/>
      <c r="D31" s="11"/>
      <c r="E31" s="11"/>
      <c r="F31" s="9"/>
    </row>
    <row r="32" spans="1:6" s="2" customFormat="1" x14ac:dyDescent="0.25">
      <c r="A32"/>
      <c r="B32" s="17" t="s">
        <v>16</v>
      </c>
      <c r="C32" s="9"/>
      <c r="D32" s="11">
        <f>+'Org.ép.vill. összesítő'!B5</f>
        <v>0</v>
      </c>
      <c r="E32" s="11">
        <f>+'Org.ép.vill. összesítő'!C5</f>
        <v>0</v>
      </c>
      <c r="F32" s="9">
        <f>D32+E32</f>
        <v>0</v>
      </c>
    </row>
    <row r="33" spans="1:7" s="2" customFormat="1" x14ac:dyDescent="0.25">
      <c r="A33"/>
      <c r="B33" s="10"/>
      <c r="C33" s="9"/>
      <c r="D33" s="11"/>
      <c r="E33" s="11"/>
      <c r="F33" s="9"/>
    </row>
    <row r="34" spans="1:7" s="2" customFormat="1" x14ac:dyDescent="0.25">
      <c r="A34"/>
      <c r="B34" s="17" t="s">
        <v>17</v>
      </c>
      <c r="C34" s="9"/>
      <c r="D34" s="11">
        <f>+'Org.ép.távk. összesítő'!B3</f>
        <v>0</v>
      </c>
      <c r="E34" s="11">
        <f>+'Org.ép.távk. összesítő'!C3</f>
        <v>0</v>
      </c>
      <c r="F34" s="9">
        <f>D34+E34</f>
        <v>0</v>
      </c>
    </row>
    <row r="35" spans="1:7" s="2" customFormat="1" x14ac:dyDescent="0.25">
      <c r="A35"/>
      <c r="B35" s="10"/>
      <c r="C35" s="9"/>
      <c r="D35" s="11"/>
      <c r="E35" s="11"/>
      <c r="F35" s="9"/>
    </row>
    <row r="36" spans="1:7" s="2" customFormat="1" x14ac:dyDescent="0.25">
      <c r="B36" s="17" t="s">
        <v>18</v>
      </c>
      <c r="C36" s="9"/>
      <c r="D36" s="11">
        <f>+'Org.közmű összesítő'!B7</f>
        <v>0</v>
      </c>
      <c r="E36" s="11">
        <f>+'Org.közmű összesítő'!C7</f>
        <v>0</v>
      </c>
      <c r="F36" s="9">
        <f>D36+E36</f>
        <v>0</v>
      </c>
    </row>
    <row r="37" spans="1:7" s="2" customFormat="1" x14ac:dyDescent="0.25">
      <c r="B37" s="12"/>
      <c r="C37" s="9"/>
      <c r="D37" s="11"/>
      <c r="E37" s="11"/>
      <c r="F37" s="9"/>
    </row>
    <row r="38" spans="1:7" s="2" customFormat="1" x14ac:dyDescent="0.25">
      <c r="B38" s="12" t="s">
        <v>2682</v>
      </c>
      <c r="C38" s="9"/>
      <c r="D38" s="11">
        <f>+'Opciós tételek adta különbözet'!H10</f>
        <v>0</v>
      </c>
      <c r="E38" s="11">
        <f>+'Opciós tételek adta különbözet'!I10</f>
        <v>0</v>
      </c>
      <c r="F38" s="9">
        <f>D38+E38</f>
        <v>0</v>
      </c>
    </row>
    <row r="39" spans="1:7" s="2" customFormat="1" x14ac:dyDescent="0.25">
      <c r="B39" s="12"/>
      <c r="C39" s="9"/>
      <c r="D39" s="11"/>
      <c r="E39" s="11"/>
      <c r="F39" s="9"/>
    </row>
    <row r="40" spans="1:7" s="2" customFormat="1" x14ac:dyDescent="0.25">
      <c r="B40" s="18" t="s">
        <v>5</v>
      </c>
      <c r="C40" s="13">
        <f t="shared" ref="C40:F40" si="0">SUM(C12:C36)</f>
        <v>0</v>
      </c>
      <c r="D40" s="43">
        <f t="shared" si="0"/>
        <v>0</v>
      </c>
      <c r="E40" s="43">
        <f t="shared" si="0"/>
        <v>0</v>
      </c>
      <c r="F40" s="43">
        <f t="shared" si="0"/>
        <v>0</v>
      </c>
    </row>
    <row r="41" spans="1:7" s="2" customFormat="1" x14ac:dyDescent="0.25">
      <c r="B41" s="14"/>
      <c r="C41" s="15"/>
      <c r="D41" s="15"/>
      <c r="E41" s="15"/>
      <c r="F41" s="15"/>
    </row>
    <row r="42" spans="1:7" s="2" customFormat="1" x14ac:dyDescent="0.25">
      <c r="A42"/>
      <c r="B42" s="17" t="s">
        <v>2680</v>
      </c>
      <c r="C42" s="9"/>
      <c r="D42" s="11">
        <f>+D40*0.05</f>
        <v>0</v>
      </c>
      <c r="E42" s="11">
        <f>+E40*0.05</f>
        <v>0</v>
      </c>
      <c r="F42" s="9">
        <f>+D42+E42</f>
        <v>0</v>
      </c>
      <c r="G42" s="9"/>
    </row>
    <row r="43" spans="1:7" s="2" customFormat="1" x14ac:dyDescent="0.25">
      <c r="B43" s="19"/>
      <c r="C43" s="19"/>
      <c r="D43" s="19"/>
      <c r="E43" s="19"/>
      <c r="F43" s="19"/>
      <c r="G43" s="19"/>
    </row>
    <row r="44" spans="1:7" x14ac:dyDescent="0.25">
      <c r="B44" s="40" t="s">
        <v>2679</v>
      </c>
      <c r="D44" t="s">
        <v>2681</v>
      </c>
      <c r="F44" s="41">
        <f>+F40+F42</f>
        <v>0</v>
      </c>
      <c r="G44" s="41"/>
    </row>
    <row r="45" spans="1:7" s="2" customFormat="1" x14ac:dyDescent="0.25">
      <c r="B45" s="20"/>
      <c r="C45" s="20"/>
      <c r="D45" s="20"/>
      <c r="E45" s="20"/>
      <c r="F45" s="20"/>
      <c r="G45" s="20"/>
    </row>
    <row r="46" spans="1:7" s="2" customFormat="1" x14ac:dyDescent="0.25">
      <c r="B46"/>
      <c r="C46"/>
      <c r="D46"/>
      <c r="E46"/>
      <c r="F46" s="9"/>
    </row>
    <row r="47" spans="1:7" s="2" customFormat="1" x14ac:dyDescent="0.25">
      <c r="B47" s="21"/>
      <c r="C47" s="21"/>
      <c r="D47" s="21"/>
      <c r="E47" s="21"/>
      <c r="F47" s="45"/>
    </row>
    <row r="48" spans="1:7" s="2" customFormat="1" x14ac:dyDescent="0.25">
      <c r="B48" s="22"/>
      <c r="C48" s="22"/>
      <c r="D48" s="22"/>
      <c r="E48" s="22"/>
      <c r="F48" s="22"/>
    </row>
    <row r="49" spans="1:6" s="2" customFormat="1" x14ac:dyDescent="0.25">
      <c r="A49"/>
      <c r="B49" s="23"/>
      <c r="C49" s="23"/>
      <c r="D49" s="23"/>
      <c r="E49" s="23"/>
      <c r="F49" s="23"/>
    </row>
  </sheetData>
  <pageMargins left="0.70866141732283472" right="0.59055118110236227" top="0.59055118110236227" bottom="0.59055118110236227" header="0.31496062992125984" footer="0.31496062992125984"/>
  <pageSetup paperSize="9" orientation="portrait" r:id="rId1"/>
  <headerFooter differentFirst="1">
    <oddHeader>&amp;C&amp;A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Zeros="0" topLeftCell="A10" workbookViewId="0">
      <selection activeCell="H18" sqref="H18"/>
    </sheetView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263</v>
      </c>
      <c r="C2" s="37" t="s">
        <v>264</v>
      </c>
      <c r="D2" s="38">
        <v>926</v>
      </c>
      <c r="E2" s="36" t="s">
        <v>75</v>
      </c>
      <c r="H2" s="38">
        <f>ROUND(D2*F2, 0)</f>
        <v>0</v>
      </c>
      <c r="I2" s="38">
        <f>ROUND(D2*G2, 0)</f>
        <v>0</v>
      </c>
    </row>
    <row r="4" spans="1:9" x14ac:dyDescent="0.25">
      <c r="A4" s="35">
        <v>2</v>
      </c>
      <c r="B4" s="36" t="s">
        <v>265</v>
      </c>
      <c r="C4" s="37" t="s">
        <v>266</v>
      </c>
      <c r="D4" s="38">
        <v>60</v>
      </c>
      <c r="E4" s="36" t="s">
        <v>75</v>
      </c>
      <c r="H4" s="38">
        <f t="shared" ref="H4:H20" si="0">ROUND(D4*F4, 0)</f>
        <v>0</v>
      </c>
      <c r="I4" s="38">
        <f t="shared" ref="I4:I20" si="1">ROUND(D4*G4, 0)</f>
        <v>0</v>
      </c>
    </row>
    <row r="5" spans="1:9" ht="25.5" x14ac:dyDescent="0.25">
      <c r="A5" s="35">
        <v>3</v>
      </c>
      <c r="B5" s="36" t="s">
        <v>267</v>
      </c>
      <c r="C5" s="37" t="s">
        <v>268</v>
      </c>
      <c r="D5" s="38">
        <v>871</v>
      </c>
      <c r="E5" s="36" t="s">
        <v>75</v>
      </c>
      <c r="H5" s="38">
        <f t="shared" si="0"/>
        <v>0</v>
      </c>
      <c r="I5" s="38">
        <f t="shared" si="1"/>
        <v>0</v>
      </c>
    </row>
    <row r="6" spans="1:9" ht="25.5" x14ac:dyDescent="0.25">
      <c r="A6" s="35">
        <v>4</v>
      </c>
      <c r="B6" s="36" t="s">
        <v>269</v>
      </c>
      <c r="C6" s="37" t="s">
        <v>270</v>
      </c>
      <c r="D6" s="38">
        <v>56</v>
      </c>
      <c r="E6" s="36" t="s">
        <v>75</v>
      </c>
      <c r="H6" s="38">
        <f t="shared" si="0"/>
        <v>0</v>
      </c>
      <c r="I6" s="38">
        <f t="shared" si="1"/>
        <v>0</v>
      </c>
    </row>
    <row r="7" spans="1:9" ht="25.5" x14ac:dyDescent="0.25">
      <c r="A7" s="35">
        <v>5</v>
      </c>
      <c r="B7" s="36" t="s">
        <v>271</v>
      </c>
      <c r="C7" s="37" t="s">
        <v>272</v>
      </c>
      <c r="D7" s="38">
        <v>28</v>
      </c>
      <c r="E7" s="36" t="s">
        <v>75</v>
      </c>
      <c r="H7" s="38">
        <f t="shared" si="0"/>
        <v>0</v>
      </c>
      <c r="I7" s="38">
        <f t="shared" si="1"/>
        <v>0</v>
      </c>
    </row>
    <row r="8" spans="1:9" ht="25.5" x14ac:dyDescent="0.25">
      <c r="A8" s="35">
        <v>6</v>
      </c>
      <c r="B8" s="36" t="s">
        <v>273</v>
      </c>
      <c r="C8" s="37" t="s">
        <v>274</v>
      </c>
      <c r="D8" s="38">
        <v>19</v>
      </c>
      <c r="E8" s="36" t="s">
        <v>75</v>
      </c>
      <c r="H8" s="38">
        <f t="shared" si="0"/>
        <v>0</v>
      </c>
      <c r="I8" s="38">
        <f t="shared" si="1"/>
        <v>0</v>
      </c>
    </row>
    <row r="9" spans="1:9" ht="25.5" x14ac:dyDescent="0.25">
      <c r="A9" s="35">
        <v>7</v>
      </c>
      <c r="B9" s="36" t="s">
        <v>275</v>
      </c>
      <c r="C9" s="37" t="s">
        <v>276</v>
      </c>
      <c r="D9" s="38">
        <v>926</v>
      </c>
      <c r="E9" s="36" t="s">
        <v>75</v>
      </c>
      <c r="H9" s="38">
        <f t="shared" si="0"/>
        <v>0</v>
      </c>
      <c r="I9" s="38">
        <f t="shared" si="1"/>
        <v>0</v>
      </c>
    </row>
    <row r="10" spans="1:9" x14ac:dyDescent="0.25">
      <c r="A10" s="35">
        <v>8</v>
      </c>
      <c r="B10" s="36" t="s">
        <v>277</v>
      </c>
      <c r="C10" s="37" t="s">
        <v>278</v>
      </c>
      <c r="D10" s="38">
        <v>84</v>
      </c>
      <c r="E10" s="36" t="s">
        <v>75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9</v>
      </c>
      <c r="B11" s="36" t="s">
        <v>279</v>
      </c>
      <c r="C11" s="37" t="s">
        <v>280</v>
      </c>
      <c r="D11" s="38">
        <v>410</v>
      </c>
      <c r="E11" s="36" t="s">
        <v>75</v>
      </c>
      <c r="H11" s="38">
        <f t="shared" si="0"/>
        <v>0</v>
      </c>
      <c r="I11" s="38">
        <f t="shared" si="1"/>
        <v>0</v>
      </c>
    </row>
    <row r="12" spans="1:9" ht="76.5" x14ac:dyDescent="0.25">
      <c r="A12" s="35">
        <v>10</v>
      </c>
      <c r="B12" s="36" t="s">
        <v>281</v>
      </c>
      <c r="C12" s="37" t="s">
        <v>282</v>
      </c>
      <c r="D12" s="38">
        <v>5</v>
      </c>
      <c r="E12" s="36" t="s">
        <v>75</v>
      </c>
      <c r="H12" s="38">
        <f t="shared" si="0"/>
        <v>0</v>
      </c>
      <c r="I12" s="38">
        <f t="shared" si="1"/>
        <v>0</v>
      </c>
    </row>
    <row r="13" spans="1:9" ht="38.25" x14ac:dyDescent="0.25">
      <c r="A13" s="35">
        <v>11</v>
      </c>
      <c r="B13" s="36" t="s">
        <v>283</v>
      </c>
      <c r="C13" s="37" t="s">
        <v>284</v>
      </c>
      <c r="D13" s="38">
        <v>2</v>
      </c>
      <c r="E13" s="36" t="s">
        <v>285</v>
      </c>
      <c r="H13" s="38">
        <f t="shared" si="0"/>
        <v>0</v>
      </c>
      <c r="I13" s="38">
        <f t="shared" si="1"/>
        <v>0</v>
      </c>
    </row>
    <row r="14" spans="1:9" ht="51" x14ac:dyDescent="0.25">
      <c r="A14" s="35">
        <v>12</v>
      </c>
      <c r="B14" s="36" t="s">
        <v>286</v>
      </c>
      <c r="C14" s="37" t="s">
        <v>287</v>
      </c>
      <c r="D14" s="38">
        <v>8.5</v>
      </c>
      <c r="E14" s="36" t="s">
        <v>285</v>
      </c>
      <c r="H14" s="38">
        <f t="shared" si="0"/>
        <v>0</v>
      </c>
      <c r="I14" s="38">
        <f t="shared" si="1"/>
        <v>0</v>
      </c>
    </row>
    <row r="15" spans="1:9" ht="25.5" x14ac:dyDescent="0.25">
      <c r="A15" s="35">
        <v>13</v>
      </c>
      <c r="B15" s="36" t="s">
        <v>288</v>
      </c>
      <c r="C15" s="37" t="s">
        <v>289</v>
      </c>
      <c r="D15" s="38">
        <v>4.2</v>
      </c>
      <c r="E15" s="36" t="s">
        <v>285</v>
      </c>
      <c r="H15" s="38">
        <f t="shared" si="0"/>
        <v>0</v>
      </c>
      <c r="I15" s="38">
        <f t="shared" si="1"/>
        <v>0</v>
      </c>
    </row>
    <row r="16" spans="1:9" ht="38.25" x14ac:dyDescent="0.25">
      <c r="A16" s="35">
        <v>14</v>
      </c>
      <c r="B16" s="36" t="s">
        <v>290</v>
      </c>
      <c r="C16" s="37" t="s">
        <v>291</v>
      </c>
      <c r="D16" s="38">
        <v>30</v>
      </c>
      <c r="E16" s="36" t="s">
        <v>75</v>
      </c>
      <c r="H16" s="38">
        <f t="shared" si="0"/>
        <v>0</v>
      </c>
      <c r="I16" s="38">
        <f t="shared" si="1"/>
        <v>0</v>
      </c>
    </row>
    <row r="17" spans="1:9" ht="25.5" x14ac:dyDescent="0.25">
      <c r="A17" s="35">
        <v>15</v>
      </c>
      <c r="B17" s="36" t="s">
        <v>292</v>
      </c>
      <c r="C17" s="37" t="s">
        <v>293</v>
      </c>
      <c r="D17" s="38">
        <v>130</v>
      </c>
      <c r="E17" s="36" t="s">
        <v>75</v>
      </c>
      <c r="H17" s="38">
        <f t="shared" si="0"/>
        <v>0</v>
      </c>
      <c r="I17" s="38">
        <f t="shared" si="1"/>
        <v>0</v>
      </c>
    </row>
    <row r="18" spans="1:9" ht="89.25" x14ac:dyDescent="0.25">
      <c r="A18" s="35">
        <v>16</v>
      </c>
      <c r="B18" s="36" t="s">
        <v>294</v>
      </c>
      <c r="C18" s="37" t="s">
        <v>295</v>
      </c>
      <c r="D18" s="38">
        <v>3</v>
      </c>
      <c r="E18" s="36" t="s">
        <v>56</v>
      </c>
      <c r="H18" s="38">
        <f t="shared" si="0"/>
        <v>0</v>
      </c>
      <c r="I18" s="38">
        <f t="shared" si="1"/>
        <v>0</v>
      </c>
    </row>
    <row r="19" spans="1:9" ht="38.25" x14ac:dyDescent="0.25">
      <c r="A19" s="35">
        <v>17</v>
      </c>
      <c r="B19" s="36" t="s">
        <v>296</v>
      </c>
      <c r="C19" s="37" t="s">
        <v>297</v>
      </c>
      <c r="D19" s="38">
        <v>5</v>
      </c>
      <c r="E19" s="36" t="s">
        <v>56</v>
      </c>
      <c r="H19" s="38">
        <f t="shared" si="0"/>
        <v>0</v>
      </c>
      <c r="I19" s="38">
        <f t="shared" si="1"/>
        <v>0</v>
      </c>
    </row>
    <row r="20" spans="1:9" ht="51" x14ac:dyDescent="0.25">
      <c r="A20" s="35">
        <v>18</v>
      </c>
      <c r="B20" s="36" t="s">
        <v>298</v>
      </c>
      <c r="C20" s="37" t="s">
        <v>299</v>
      </c>
      <c r="D20" s="38">
        <v>6</v>
      </c>
      <c r="E20" s="36" t="s">
        <v>75</v>
      </c>
      <c r="H20" s="38">
        <f t="shared" si="0"/>
        <v>0</v>
      </c>
      <c r="I20" s="38">
        <f t="shared" si="1"/>
        <v>0</v>
      </c>
    </row>
    <row r="21" spans="1:9" s="39" customFormat="1" x14ac:dyDescent="0.25">
      <c r="A21" s="31"/>
      <c r="B21" s="32"/>
      <c r="C21" s="32" t="s">
        <v>67</v>
      </c>
      <c r="D21" s="33"/>
      <c r="E21" s="32"/>
      <c r="F21" s="33"/>
      <c r="G21" s="33"/>
      <c r="H21" s="33">
        <f>ROUND(SUM(H2:H20),0)</f>
        <v>0</v>
      </c>
      <c r="I21" s="33">
        <f>ROUND(SUM(I2:I20),0)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Ácsmunka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300</v>
      </c>
      <c r="C2" s="37" t="s">
        <v>301</v>
      </c>
      <c r="D2" s="38">
        <v>1903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302</v>
      </c>
      <c r="C4" s="37" t="s">
        <v>303</v>
      </c>
      <c r="D4" s="38">
        <v>854</v>
      </c>
      <c r="E4" s="36" t="s">
        <v>75</v>
      </c>
      <c r="H4" s="38">
        <f>ROUND(D4*F4, 0)</f>
        <v>0</v>
      </c>
      <c r="I4" s="38">
        <f>ROUND(D4*G4, 0)</f>
        <v>0</v>
      </c>
    </row>
    <row r="5" spans="1:9" ht="38.25" x14ac:dyDescent="0.25">
      <c r="A5" s="35">
        <v>3</v>
      </c>
      <c r="B5" s="36" t="s">
        <v>304</v>
      </c>
      <c r="C5" s="37" t="s">
        <v>305</v>
      </c>
      <c r="D5" s="38">
        <v>929</v>
      </c>
      <c r="E5" s="36" t="s">
        <v>75</v>
      </c>
      <c r="H5" s="38">
        <f>ROUND(D5*F5, 0)</f>
        <v>0</v>
      </c>
      <c r="I5" s="38">
        <f>ROUND(D5*G5, 0)</f>
        <v>0</v>
      </c>
    </row>
    <row r="6" spans="1:9" ht="25.5" x14ac:dyDescent="0.25">
      <c r="A6" s="35">
        <v>4</v>
      </c>
      <c r="B6" s="36" t="s">
        <v>306</v>
      </c>
      <c r="C6" s="37" t="s">
        <v>307</v>
      </c>
      <c r="D6" s="38">
        <v>148.9</v>
      </c>
      <c r="E6" s="36" t="s">
        <v>75</v>
      </c>
      <c r="H6" s="38">
        <f>ROUND(D6*F6, 0)</f>
        <v>0</v>
      </c>
      <c r="I6" s="38">
        <f>ROUND(D6*G6, 0)</f>
        <v>0</v>
      </c>
    </row>
    <row r="7" spans="1:9" ht="63.75" x14ac:dyDescent="0.25">
      <c r="A7" s="35">
        <v>5</v>
      </c>
      <c r="B7" s="36" t="s">
        <v>308</v>
      </c>
      <c r="C7" s="37" t="s">
        <v>309</v>
      </c>
      <c r="D7" s="38">
        <v>165.9</v>
      </c>
      <c r="E7" s="36" t="s">
        <v>75</v>
      </c>
      <c r="H7" s="38">
        <f>ROUND(D7*F7, 0)</f>
        <v>0</v>
      </c>
      <c r="I7" s="38">
        <f>ROUND(D7*G7, 0)</f>
        <v>0</v>
      </c>
    </row>
    <row r="8" spans="1:9" ht="76.5" x14ac:dyDescent="0.25">
      <c r="A8" s="35">
        <v>6</v>
      </c>
      <c r="B8" s="36" t="s">
        <v>310</v>
      </c>
      <c r="C8" s="37" t="s">
        <v>311</v>
      </c>
      <c r="D8" s="38">
        <v>854</v>
      </c>
      <c r="E8" s="36" t="s">
        <v>75</v>
      </c>
      <c r="H8" s="38">
        <f>ROUND(D8*F8, 0)</f>
        <v>0</v>
      </c>
      <c r="I8" s="38">
        <f>ROUND(D8*G8, 0)</f>
        <v>0</v>
      </c>
    </row>
    <row r="9" spans="1:9" ht="38.25" x14ac:dyDescent="0.25">
      <c r="C9" s="37" t="s">
        <v>312</v>
      </c>
    </row>
    <row r="10" spans="1:9" ht="63.75" x14ac:dyDescent="0.25">
      <c r="A10" s="35">
        <v>7</v>
      </c>
      <c r="B10" s="36" t="s">
        <v>313</v>
      </c>
      <c r="C10" s="37" t="s">
        <v>314</v>
      </c>
      <c r="D10" s="38">
        <v>73</v>
      </c>
      <c r="E10" s="36" t="s">
        <v>75</v>
      </c>
      <c r="H10" s="38">
        <f>ROUND(D10*F10, 0)</f>
        <v>0</v>
      </c>
      <c r="I10" s="38">
        <f>ROUND(D10*G10, 0)</f>
        <v>0</v>
      </c>
    </row>
    <row r="11" spans="1:9" ht="76.5" x14ac:dyDescent="0.25">
      <c r="A11" s="35">
        <v>8</v>
      </c>
      <c r="B11" s="36" t="s">
        <v>315</v>
      </c>
      <c r="C11" s="37" t="s">
        <v>316</v>
      </c>
      <c r="D11" s="38">
        <v>73</v>
      </c>
      <c r="E11" s="36" t="s">
        <v>75</v>
      </c>
      <c r="H11" s="38">
        <f>ROUND(D11*F11, 0)</f>
        <v>0</v>
      </c>
      <c r="I11" s="38">
        <f>ROUND(D11*G11, 0)</f>
        <v>0</v>
      </c>
    </row>
    <row r="12" spans="1:9" ht="76.5" x14ac:dyDescent="0.25">
      <c r="A12" s="35">
        <v>9</v>
      </c>
      <c r="B12" s="36" t="s">
        <v>317</v>
      </c>
      <c r="C12" s="37" t="s">
        <v>318</v>
      </c>
      <c r="D12" s="38">
        <v>208.7</v>
      </c>
      <c r="E12" s="36" t="s">
        <v>60</v>
      </c>
      <c r="H12" s="38">
        <f>ROUND(D12*F12, 0)</f>
        <v>0</v>
      </c>
      <c r="I12" s="38">
        <f>ROUND(D12*G12, 0)</f>
        <v>0</v>
      </c>
    </row>
    <row r="13" spans="1:9" ht="76.5" x14ac:dyDescent="0.25">
      <c r="C13" s="37" t="s">
        <v>319</v>
      </c>
    </row>
    <row r="14" spans="1:9" ht="63.75" x14ac:dyDescent="0.25">
      <c r="A14" s="35">
        <v>10</v>
      </c>
      <c r="B14" s="36" t="s">
        <v>320</v>
      </c>
      <c r="C14" s="37" t="s">
        <v>321</v>
      </c>
      <c r="D14" s="38">
        <v>123.2</v>
      </c>
      <c r="E14" s="36" t="s">
        <v>75</v>
      </c>
      <c r="H14" s="38">
        <f>ROUND(D14*F14, 0)</f>
        <v>0</v>
      </c>
      <c r="I14" s="38">
        <f>ROUND(D14*G14, 0)</f>
        <v>0</v>
      </c>
    </row>
    <row r="15" spans="1:9" ht="76.5" x14ac:dyDescent="0.25">
      <c r="A15" s="35">
        <v>11</v>
      </c>
      <c r="B15" s="36" t="s">
        <v>322</v>
      </c>
      <c r="C15" s="37" t="s">
        <v>323</v>
      </c>
      <c r="D15" s="38">
        <v>355.1</v>
      </c>
      <c r="E15" s="36" t="s">
        <v>75</v>
      </c>
      <c r="H15" s="38">
        <f>ROUND(D15*F15, 0)</f>
        <v>0</v>
      </c>
      <c r="I15" s="38">
        <f>ROUND(D15*G15, 0)</f>
        <v>0</v>
      </c>
    </row>
    <row r="16" spans="1:9" ht="76.5" x14ac:dyDescent="0.25">
      <c r="A16" s="35">
        <v>12</v>
      </c>
      <c r="B16" s="36" t="s">
        <v>324</v>
      </c>
      <c r="C16" s="37" t="s">
        <v>325</v>
      </c>
      <c r="D16" s="38">
        <v>1475</v>
      </c>
      <c r="E16" s="36" t="s">
        <v>75</v>
      </c>
      <c r="H16" s="38">
        <f>ROUND(D16*F16, 0)</f>
        <v>0</v>
      </c>
      <c r="I16" s="38">
        <f>ROUND(D16*G16, 0)</f>
        <v>0</v>
      </c>
    </row>
    <row r="17" spans="1:9" ht="76.5" x14ac:dyDescent="0.25">
      <c r="A17" s="35">
        <v>13</v>
      </c>
      <c r="B17" s="36" t="s">
        <v>326</v>
      </c>
      <c r="C17" s="37" t="s">
        <v>327</v>
      </c>
      <c r="D17" s="38">
        <v>149</v>
      </c>
      <c r="E17" s="36" t="s">
        <v>75</v>
      </c>
      <c r="H17" s="38">
        <f>ROUND(D17*F17, 0)</f>
        <v>0</v>
      </c>
      <c r="I17" s="38">
        <f>ROUND(D17*G17, 0)</f>
        <v>0</v>
      </c>
    </row>
    <row r="18" spans="1:9" ht="51" x14ac:dyDescent="0.25">
      <c r="C18" s="37" t="s">
        <v>328</v>
      </c>
    </row>
    <row r="19" spans="1:9" ht="63.75" x14ac:dyDescent="0.25">
      <c r="A19" s="35">
        <v>14</v>
      </c>
      <c r="B19" s="36" t="s">
        <v>329</v>
      </c>
      <c r="C19" s="37" t="s">
        <v>330</v>
      </c>
      <c r="D19" s="38">
        <v>1794</v>
      </c>
      <c r="E19" s="36" t="s">
        <v>75</v>
      </c>
      <c r="H19" s="38">
        <f>ROUND(D19*F19, 0)</f>
        <v>0</v>
      </c>
      <c r="I19" s="38">
        <f>ROUND(D19*G19, 0)</f>
        <v>0</v>
      </c>
    </row>
    <row r="20" spans="1:9" ht="89.25" x14ac:dyDescent="0.25">
      <c r="A20" s="35">
        <v>15</v>
      </c>
      <c r="B20" s="36" t="s">
        <v>331</v>
      </c>
      <c r="C20" s="37" t="s">
        <v>332</v>
      </c>
      <c r="D20" s="38">
        <v>929.2</v>
      </c>
      <c r="E20" s="36" t="s">
        <v>75</v>
      </c>
      <c r="H20" s="38">
        <f>ROUND(D20*F20, 0)</f>
        <v>0</v>
      </c>
      <c r="I20" s="38">
        <f>ROUND(D20*G20, 0)</f>
        <v>0</v>
      </c>
    </row>
    <row r="21" spans="1:9" ht="51" x14ac:dyDescent="0.25">
      <c r="C21" s="37" t="s">
        <v>333</v>
      </c>
    </row>
    <row r="22" spans="1:9" ht="63.75" x14ac:dyDescent="0.25">
      <c r="A22" s="35">
        <v>16</v>
      </c>
      <c r="B22" s="36" t="s">
        <v>334</v>
      </c>
      <c r="C22" s="37" t="s">
        <v>335</v>
      </c>
      <c r="D22" s="38">
        <v>27.2</v>
      </c>
      <c r="E22" s="36" t="s">
        <v>75</v>
      </c>
      <c r="H22" s="38">
        <f>ROUND(D22*F22, 0)</f>
        <v>0</v>
      </c>
      <c r="I22" s="38">
        <f>ROUND(D22*G22, 0)</f>
        <v>0</v>
      </c>
    </row>
    <row r="23" spans="1:9" ht="63.75" x14ac:dyDescent="0.25">
      <c r="A23" s="35">
        <v>17</v>
      </c>
      <c r="B23" s="36" t="s">
        <v>336</v>
      </c>
      <c r="C23" s="37" t="s">
        <v>337</v>
      </c>
      <c r="D23" s="38">
        <v>31.5</v>
      </c>
      <c r="E23" s="36" t="s">
        <v>75</v>
      </c>
      <c r="H23" s="38">
        <f>ROUND(D23*F23, 0)</f>
        <v>0</v>
      </c>
      <c r="I23" s="38">
        <f>ROUND(D23*G23, 0)</f>
        <v>0</v>
      </c>
    </row>
    <row r="24" spans="1:9" ht="89.25" x14ac:dyDescent="0.25">
      <c r="A24" s="35">
        <v>18</v>
      </c>
      <c r="B24" s="36" t="s">
        <v>338</v>
      </c>
      <c r="C24" s="37" t="s">
        <v>339</v>
      </c>
      <c r="D24" s="38">
        <v>968.5</v>
      </c>
      <c r="E24" s="36" t="s">
        <v>60</v>
      </c>
      <c r="H24" s="38">
        <f>ROUND(D24*F24, 0)</f>
        <v>0</v>
      </c>
      <c r="I24" s="38">
        <f>ROUND(D24*G24, 0)</f>
        <v>0</v>
      </c>
    </row>
    <row r="25" spans="1:9" ht="76.5" x14ac:dyDescent="0.25">
      <c r="C25" s="37" t="s">
        <v>340</v>
      </c>
    </row>
    <row r="26" spans="1:9" ht="25.5" x14ac:dyDescent="0.25">
      <c r="C26" s="37" t="s">
        <v>341</v>
      </c>
    </row>
    <row r="27" spans="1:9" ht="38.25" x14ac:dyDescent="0.25">
      <c r="A27" s="35">
        <v>19</v>
      </c>
      <c r="B27" s="36" t="s">
        <v>342</v>
      </c>
      <c r="C27" s="37" t="s">
        <v>343</v>
      </c>
      <c r="D27" s="38">
        <v>186</v>
      </c>
      <c r="E27" s="36" t="s">
        <v>60</v>
      </c>
      <c r="H27" s="38">
        <f>ROUND(D27*F27, 0)</f>
        <v>0</v>
      </c>
      <c r="I27" s="38">
        <f>ROUND(D27*G27, 0)</f>
        <v>0</v>
      </c>
    </row>
    <row r="28" spans="1:9" ht="51" x14ac:dyDescent="0.25">
      <c r="A28" s="35">
        <v>20</v>
      </c>
      <c r="B28" s="36" t="s">
        <v>344</v>
      </c>
      <c r="C28" s="37" t="s">
        <v>345</v>
      </c>
      <c r="D28" s="38">
        <v>11.3</v>
      </c>
      <c r="E28" s="36" t="s">
        <v>75</v>
      </c>
      <c r="H28" s="38">
        <f>ROUND(D28*F28, 0)</f>
        <v>0</v>
      </c>
      <c r="I28" s="38">
        <f>ROUND(D28*G28, 0)</f>
        <v>0</v>
      </c>
    </row>
    <row r="29" spans="1:9" s="39" customFormat="1" x14ac:dyDescent="0.25">
      <c r="A29" s="31"/>
      <c r="B29" s="32"/>
      <c r="C29" s="32" t="s">
        <v>67</v>
      </c>
      <c r="D29" s="33"/>
      <c r="E29" s="32"/>
      <c r="F29" s="33"/>
      <c r="G29" s="33"/>
      <c r="H29" s="33">
        <f>ROUND(SUM(H2:H28),0)</f>
        <v>0</v>
      </c>
      <c r="I29" s="33">
        <f>ROUND(SUM(I2:I28),0)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Vakolás és rabicolás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x14ac:dyDescent="0.25">
      <c r="A2" s="35">
        <v>1</v>
      </c>
      <c r="B2" s="36" t="s">
        <v>346</v>
      </c>
      <c r="C2" s="37" t="s">
        <v>347</v>
      </c>
      <c r="D2" s="38">
        <v>9.1999999999999993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348</v>
      </c>
      <c r="C4" s="37" t="s">
        <v>349</v>
      </c>
      <c r="D4" s="38">
        <v>4.95</v>
      </c>
      <c r="E4" s="36" t="s">
        <v>110</v>
      </c>
      <c r="H4" s="38">
        <f>ROUND(D4*F4, 0)</f>
        <v>0</v>
      </c>
      <c r="I4" s="38">
        <f>ROUND(D4*G4, 0)</f>
        <v>0</v>
      </c>
    </row>
    <row r="5" spans="1:9" ht="89.25" x14ac:dyDescent="0.25">
      <c r="A5" s="35">
        <v>3</v>
      </c>
      <c r="B5" s="36" t="s">
        <v>350</v>
      </c>
      <c r="C5" s="37" t="s">
        <v>351</v>
      </c>
      <c r="D5" s="38">
        <v>9.1999999999999993</v>
      </c>
      <c r="E5" s="36" t="s">
        <v>110</v>
      </c>
      <c r="H5" s="38">
        <f>ROUND(D5*F5, 0)</f>
        <v>0</v>
      </c>
      <c r="I5" s="38">
        <f>ROUND(D5*G5, 0)</f>
        <v>0</v>
      </c>
    </row>
    <row r="6" spans="1:9" x14ac:dyDescent="0.25">
      <c r="C6" s="37" t="s">
        <v>352</v>
      </c>
    </row>
    <row r="7" spans="1:9" ht="76.5" x14ac:dyDescent="0.25">
      <c r="A7" s="35">
        <v>4</v>
      </c>
      <c r="B7" s="36" t="s">
        <v>353</v>
      </c>
      <c r="C7" s="37" t="s">
        <v>354</v>
      </c>
      <c r="D7" s="38">
        <v>4.95</v>
      </c>
      <c r="E7" s="36" t="s">
        <v>110</v>
      </c>
      <c r="H7" s="38">
        <f>ROUND(D7*F7, 0)</f>
        <v>0</v>
      </c>
      <c r="I7" s="38">
        <f>ROUND(D7*G7, 0)</f>
        <v>0</v>
      </c>
    </row>
    <row r="8" spans="1:9" x14ac:dyDescent="0.25">
      <c r="C8" s="37" t="s">
        <v>355</v>
      </c>
    </row>
    <row r="9" spans="1:9" ht="38.25" x14ac:dyDescent="0.25">
      <c r="A9" s="35">
        <v>5</v>
      </c>
      <c r="B9" s="36" t="s">
        <v>356</v>
      </c>
      <c r="C9" s="37" t="s">
        <v>357</v>
      </c>
      <c r="D9" s="38">
        <v>16</v>
      </c>
      <c r="E9" s="36" t="s">
        <v>83</v>
      </c>
      <c r="H9" s="38">
        <f>ROUND(D9*F9, 0)</f>
        <v>0</v>
      </c>
      <c r="I9" s="38">
        <f>ROUND(D9*G9, 0)</f>
        <v>0</v>
      </c>
    </row>
    <row r="10" spans="1:9" ht="63.75" x14ac:dyDescent="0.25">
      <c r="A10" s="35">
        <v>6</v>
      </c>
      <c r="B10" s="36" t="s">
        <v>358</v>
      </c>
      <c r="C10" s="37" t="s">
        <v>359</v>
      </c>
      <c r="D10" s="38">
        <v>7</v>
      </c>
      <c r="E10" s="36" t="s">
        <v>83</v>
      </c>
      <c r="H10" s="38">
        <f>ROUND(D10*F10, 0)</f>
        <v>0</v>
      </c>
      <c r="I10" s="38">
        <f>ROUND(D10*G10, 0)</f>
        <v>0</v>
      </c>
    </row>
    <row r="11" spans="1:9" ht="63.75" x14ac:dyDescent="0.25">
      <c r="A11" s="35">
        <v>7</v>
      </c>
      <c r="B11" s="36" t="s">
        <v>360</v>
      </c>
      <c r="C11" s="37" t="s">
        <v>361</v>
      </c>
      <c r="D11" s="38">
        <v>2</v>
      </c>
      <c r="E11" s="36" t="s">
        <v>83</v>
      </c>
      <c r="H11" s="38">
        <f>ROUND(D11*F11, 0)</f>
        <v>0</v>
      </c>
      <c r="I11" s="38">
        <f>ROUND(D11*G11, 0)</f>
        <v>0</v>
      </c>
    </row>
    <row r="12" spans="1:9" s="39" customFormat="1" x14ac:dyDescent="0.25">
      <c r="A12" s="31"/>
      <c r="B12" s="32"/>
      <c r="C12" s="32" t="s">
        <v>67</v>
      </c>
      <c r="D12" s="33"/>
      <c r="E12" s="32"/>
      <c r="F12" s="33"/>
      <c r="G12" s="33"/>
      <c r="H12" s="33">
        <f>ROUND(SUM(H2:H11),0)</f>
        <v>0</v>
      </c>
      <c r="I12" s="33">
        <f>ROUND(SUM(I2:I11),0)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Égéstermék-elvezető rendszerek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362</v>
      </c>
      <c r="C2" s="37" t="s">
        <v>363</v>
      </c>
      <c r="D2" s="38">
        <v>594.1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364</v>
      </c>
      <c r="C4" s="37" t="s">
        <v>365</v>
      </c>
      <c r="D4" s="38">
        <v>154.80000000000001</v>
      </c>
      <c r="E4" s="36" t="s">
        <v>75</v>
      </c>
      <c r="H4" s="38">
        <f>ROUND(D4*F4, 0)</f>
        <v>0</v>
      </c>
      <c r="I4" s="38">
        <f>ROUND(D4*G4, 0)</f>
        <v>0</v>
      </c>
    </row>
    <row r="5" spans="1:9" x14ac:dyDescent="0.25">
      <c r="C5" s="37" t="s">
        <v>366</v>
      </c>
    </row>
    <row r="6" spans="1:9" ht="76.5" x14ac:dyDescent="0.25">
      <c r="A6" s="35">
        <v>3</v>
      </c>
      <c r="B6" s="36" t="s">
        <v>367</v>
      </c>
      <c r="C6" s="37" t="s">
        <v>368</v>
      </c>
      <c r="D6" s="38">
        <v>214.5</v>
      </c>
      <c r="E6" s="36" t="s">
        <v>75</v>
      </c>
      <c r="H6" s="38">
        <f>ROUND(D6*F6, 0)</f>
        <v>0</v>
      </c>
      <c r="I6" s="38">
        <f>ROUND(D6*G6, 0)</f>
        <v>0</v>
      </c>
    </row>
    <row r="7" spans="1:9" x14ac:dyDescent="0.25">
      <c r="C7" s="37" t="s">
        <v>369</v>
      </c>
    </row>
    <row r="8" spans="1:9" ht="89.25" x14ac:dyDescent="0.25">
      <c r="A8" s="35">
        <v>4</v>
      </c>
      <c r="B8" s="36" t="s">
        <v>370</v>
      </c>
      <c r="C8" s="37" t="s">
        <v>371</v>
      </c>
      <c r="D8" s="38">
        <v>169.3</v>
      </c>
      <c r="E8" s="36" t="s">
        <v>75</v>
      </c>
      <c r="H8" s="38">
        <f>ROUND(D8*F8, 0)</f>
        <v>0</v>
      </c>
      <c r="I8" s="38">
        <f>ROUND(D8*G8, 0)</f>
        <v>0</v>
      </c>
    </row>
    <row r="9" spans="1:9" ht="63.75" x14ac:dyDescent="0.25">
      <c r="C9" s="37" t="s">
        <v>372</v>
      </c>
    </row>
    <row r="10" spans="1:9" ht="89.25" x14ac:dyDescent="0.25">
      <c r="A10" s="35">
        <v>5</v>
      </c>
      <c r="B10" s="36" t="s">
        <v>373</v>
      </c>
      <c r="C10" s="37" t="s">
        <v>371</v>
      </c>
      <c r="D10" s="38">
        <v>20.100000000000001</v>
      </c>
      <c r="E10" s="36" t="s">
        <v>75</v>
      </c>
      <c r="H10" s="38">
        <f>ROUND(D10*F10, 0)</f>
        <v>0</v>
      </c>
      <c r="I10" s="38">
        <f>ROUND(D10*G10, 0)</f>
        <v>0</v>
      </c>
    </row>
    <row r="11" spans="1:9" ht="76.5" x14ac:dyDescent="0.25">
      <c r="C11" s="37" t="s">
        <v>374</v>
      </c>
    </row>
    <row r="12" spans="1:9" ht="63.75" x14ac:dyDescent="0.25">
      <c r="A12" s="35">
        <v>6</v>
      </c>
      <c r="B12" s="36" t="s">
        <v>375</v>
      </c>
      <c r="C12" s="37" t="s">
        <v>376</v>
      </c>
      <c r="D12" s="38">
        <v>8</v>
      </c>
      <c r="E12" s="36" t="s">
        <v>83</v>
      </c>
      <c r="H12" s="38">
        <f>ROUND(D12*F12, 0)</f>
        <v>0</v>
      </c>
      <c r="I12" s="38">
        <f>ROUND(D12*G12, 0)</f>
        <v>0</v>
      </c>
    </row>
    <row r="13" spans="1:9" ht="76.5" x14ac:dyDescent="0.25">
      <c r="A13" s="35">
        <v>7</v>
      </c>
      <c r="B13" s="36" t="s">
        <v>377</v>
      </c>
      <c r="C13" s="37" t="s">
        <v>378</v>
      </c>
      <c r="D13" s="38">
        <v>341</v>
      </c>
      <c r="E13" s="36" t="s">
        <v>75</v>
      </c>
      <c r="H13" s="38">
        <f>ROUND(D13*F13, 0)</f>
        <v>0</v>
      </c>
      <c r="I13" s="38">
        <f>ROUND(D13*G13, 0)</f>
        <v>0</v>
      </c>
    </row>
    <row r="14" spans="1:9" ht="76.5" x14ac:dyDescent="0.25">
      <c r="C14" s="37" t="s">
        <v>379</v>
      </c>
    </row>
    <row r="15" spans="1:9" ht="38.25" x14ac:dyDescent="0.25">
      <c r="C15" s="37" t="s">
        <v>380</v>
      </c>
    </row>
    <row r="16" spans="1:9" ht="76.5" x14ac:dyDescent="0.25">
      <c r="A16" s="35">
        <v>8</v>
      </c>
      <c r="B16" s="36" t="s">
        <v>381</v>
      </c>
      <c r="C16" s="37" t="s">
        <v>382</v>
      </c>
      <c r="D16" s="38">
        <v>14.1</v>
      </c>
      <c r="E16" s="36" t="s">
        <v>75</v>
      </c>
      <c r="H16" s="38">
        <f>ROUND(D16*F16, 0)</f>
        <v>0</v>
      </c>
      <c r="I16" s="38">
        <f>ROUND(D16*G16, 0)</f>
        <v>0</v>
      </c>
    </row>
    <row r="17" spans="1:9" ht="89.25" x14ac:dyDescent="0.25">
      <c r="C17" s="37" t="s">
        <v>383</v>
      </c>
    </row>
    <row r="18" spans="1:9" ht="38.25" x14ac:dyDescent="0.25">
      <c r="C18" s="37" t="s">
        <v>384</v>
      </c>
    </row>
    <row r="19" spans="1:9" ht="76.5" x14ac:dyDescent="0.25">
      <c r="A19" s="35">
        <v>9</v>
      </c>
      <c r="B19" s="36" t="s">
        <v>385</v>
      </c>
      <c r="C19" s="37" t="s">
        <v>386</v>
      </c>
      <c r="D19" s="38">
        <v>48</v>
      </c>
      <c r="E19" s="36" t="s">
        <v>75</v>
      </c>
      <c r="H19" s="38">
        <f>ROUND(D19*F19, 0)</f>
        <v>0</v>
      </c>
      <c r="I19" s="38">
        <f>ROUND(D19*G19, 0)</f>
        <v>0</v>
      </c>
    </row>
    <row r="20" spans="1:9" ht="76.5" x14ac:dyDescent="0.25">
      <c r="A20" s="35">
        <v>10</v>
      </c>
      <c r="B20" s="36" t="s">
        <v>387</v>
      </c>
      <c r="C20" s="37" t="s">
        <v>388</v>
      </c>
      <c r="D20" s="38">
        <v>8</v>
      </c>
      <c r="E20" s="36" t="s">
        <v>75</v>
      </c>
      <c r="H20" s="38">
        <f>ROUND(D20*F20, 0)</f>
        <v>0</v>
      </c>
      <c r="I20" s="38">
        <f>ROUND(D20*G20, 0)</f>
        <v>0</v>
      </c>
    </row>
    <row r="21" spans="1:9" ht="25.5" x14ac:dyDescent="0.25">
      <c r="C21" s="37" t="s">
        <v>389</v>
      </c>
    </row>
    <row r="22" spans="1:9" ht="76.5" x14ac:dyDescent="0.25">
      <c r="A22" s="35">
        <v>11</v>
      </c>
      <c r="B22" s="36" t="s">
        <v>390</v>
      </c>
      <c r="C22" s="37" t="s">
        <v>391</v>
      </c>
      <c r="D22" s="38">
        <v>33</v>
      </c>
      <c r="E22" s="36" t="s">
        <v>56</v>
      </c>
      <c r="H22" s="38">
        <f>ROUND(D22*F22, 0)</f>
        <v>0</v>
      </c>
      <c r="I22" s="38">
        <f>ROUND(D22*G22, 0)</f>
        <v>0</v>
      </c>
    </row>
    <row r="23" spans="1:9" ht="89.25" x14ac:dyDescent="0.25">
      <c r="A23" s="35">
        <v>12</v>
      </c>
      <c r="B23" s="36" t="s">
        <v>392</v>
      </c>
      <c r="C23" s="37" t="s">
        <v>393</v>
      </c>
      <c r="D23" s="38">
        <v>242.7</v>
      </c>
      <c r="E23" s="36" t="s">
        <v>75</v>
      </c>
      <c r="H23" s="38">
        <f>ROUND(D23*F23, 0)</f>
        <v>0</v>
      </c>
      <c r="I23" s="38">
        <f>ROUND(D23*G23, 0)</f>
        <v>0</v>
      </c>
    </row>
    <row r="24" spans="1:9" ht="89.25" x14ac:dyDescent="0.25">
      <c r="C24" s="37" t="s">
        <v>394</v>
      </c>
    </row>
    <row r="25" spans="1:9" ht="25.5" x14ac:dyDescent="0.25">
      <c r="C25" s="37" t="s">
        <v>395</v>
      </c>
    </row>
    <row r="26" spans="1:9" ht="89.25" x14ac:dyDescent="0.25">
      <c r="A26" s="35">
        <v>13</v>
      </c>
      <c r="B26" s="36" t="s">
        <v>396</v>
      </c>
      <c r="C26" s="37" t="s">
        <v>397</v>
      </c>
      <c r="D26" s="38">
        <v>123.7</v>
      </c>
      <c r="E26" s="36" t="s">
        <v>75</v>
      </c>
      <c r="H26" s="38">
        <f>ROUND(D26*F26, 0)</f>
        <v>0</v>
      </c>
      <c r="I26" s="38">
        <f>ROUND(D26*G26, 0)</f>
        <v>0</v>
      </c>
    </row>
    <row r="27" spans="1:9" ht="89.25" x14ac:dyDescent="0.25">
      <c r="C27" s="37" t="s">
        <v>398</v>
      </c>
    </row>
    <row r="28" spans="1:9" ht="25.5" x14ac:dyDescent="0.25">
      <c r="C28" s="37" t="s">
        <v>395</v>
      </c>
    </row>
    <row r="29" spans="1:9" ht="89.25" x14ac:dyDescent="0.25">
      <c r="A29" s="35">
        <v>14</v>
      </c>
      <c r="B29" s="36" t="s">
        <v>399</v>
      </c>
      <c r="C29" s="37" t="s">
        <v>400</v>
      </c>
      <c r="D29" s="38">
        <v>75.3</v>
      </c>
      <c r="E29" s="36" t="s">
        <v>75</v>
      </c>
      <c r="H29" s="38">
        <f>ROUND(D29*F29, 0)</f>
        <v>0</v>
      </c>
      <c r="I29" s="38">
        <f>ROUND(D29*G29, 0)</f>
        <v>0</v>
      </c>
    </row>
    <row r="30" spans="1:9" ht="76.5" x14ac:dyDescent="0.25">
      <c r="C30" s="37" t="s">
        <v>401</v>
      </c>
    </row>
    <row r="31" spans="1:9" ht="38.25" x14ac:dyDescent="0.25">
      <c r="C31" s="37" t="s">
        <v>402</v>
      </c>
    </row>
    <row r="32" spans="1:9" ht="89.25" x14ac:dyDescent="0.25">
      <c r="A32" s="35">
        <v>15</v>
      </c>
      <c r="B32" s="36" t="s">
        <v>403</v>
      </c>
      <c r="C32" s="37" t="s">
        <v>404</v>
      </c>
      <c r="D32" s="38">
        <v>64.2</v>
      </c>
      <c r="E32" s="36" t="s">
        <v>75</v>
      </c>
      <c r="H32" s="38">
        <f>ROUND(D32*F32, 0)</f>
        <v>0</v>
      </c>
      <c r="I32" s="38">
        <f>ROUND(D32*G32, 0)</f>
        <v>0</v>
      </c>
    </row>
    <row r="33" spans="1:9" ht="89.25" x14ac:dyDescent="0.25">
      <c r="C33" s="37" t="s">
        <v>405</v>
      </c>
    </row>
    <row r="34" spans="1:9" ht="25.5" x14ac:dyDescent="0.25">
      <c r="C34" s="37" t="s">
        <v>406</v>
      </c>
    </row>
    <row r="35" spans="1:9" ht="89.25" x14ac:dyDescent="0.25">
      <c r="A35" s="35">
        <v>16</v>
      </c>
      <c r="B35" s="36" t="s">
        <v>407</v>
      </c>
      <c r="C35" s="37" t="s">
        <v>408</v>
      </c>
      <c r="D35" s="38">
        <v>10.199999999999999</v>
      </c>
      <c r="E35" s="36" t="s">
        <v>75</v>
      </c>
      <c r="H35" s="38">
        <f>ROUND(D35*F35, 0)</f>
        <v>0</v>
      </c>
      <c r="I35" s="38">
        <f>ROUND(D35*G35, 0)</f>
        <v>0</v>
      </c>
    </row>
    <row r="36" spans="1:9" ht="89.25" x14ac:dyDescent="0.25">
      <c r="C36" s="37" t="s">
        <v>409</v>
      </c>
    </row>
    <row r="37" spans="1:9" x14ac:dyDescent="0.25">
      <c r="C37" s="37" t="s">
        <v>410</v>
      </c>
    </row>
    <row r="38" spans="1:9" ht="51" x14ac:dyDescent="0.25">
      <c r="A38" s="35">
        <v>17</v>
      </c>
      <c r="B38" s="36" t="s">
        <v>411</v>
      </c>
      <c r="C38" s="37" t="s">
        <v>412</v>
      </c>
      <c r="D38" s="38">
        <v>587.1</v>
      </c>
      <c r="E38" s="36" t="s">
        <v>75</v>
      </c>
      <c r="H38" s="38">
        <f>ROUND(D38*F38, 0)</f>
        <v>0</v>
      </c>
      <c r="I38" s="38">
        <f>ROUND(D38*G38, 0)</f>
        <v>0</v>
      </c>
    </row>
    <row r="39" spans="1:9" s="39" customFormat="1" x14ac:dyDescent="0.25">
      <c r="A39" s="31"/>
      <c r="B39" s="32"/>
      <c r="C39" s="32" t="s">
        <v>67</v>
      </c>
      <c r="D39" s="33"/>
      <c r="E39" s="32"/>
      <c r="F39" s="33"/>
      <c r="G39" s="33"/>
      <c r="H39" s="33">
        <f>ROUND(SUM(H2:H38),0)</f>
        <v>0</v>
      </c>
      <c r="I39" s="33">
        <f>ROUND(SUM(I2:I38),0)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Szárazépítés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x14ac:dyDescent="0.25">
      <c r="A2" s="35">
        <v>1</v>
      </c>
      <c r="B2" s="36" t="s">
        <v>413</v>
      </c>
      <c r="C2" s="37" t="s">
        <v>414</v>
      </c>
      <c r="D2" s="38">
        <v>926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89.25" x14ac:dyDescent="0.25">
      <c r="A4" s="35">
        <v>2</v>
      </c>
      <c r="B4" s="36" t="s">
        <v>415</v>
      </c>
      <c r="C4" s="37" t="s">
        <v>416</v>
      </c>
      <c r="D4" s="38">
        <v>871</v>
      </c>
      <c r="E4" s="36" t="s">
        <v>75</v>
      </c>
      <c r="H4" s="38">
        <f>ROUND(D4*F4, 0)</f>
        <v>0</v>
      </c>
      <c r="I4" s="38">
        <f>ROUND(D4*G4, 0)</f>
        <v>0</v>
      </c>
    </row>
    <row r="5" spans="1:9" ht="25.5" x14ac:dyDescent="0.25">
      <c r="C5" s="37" t="s">
        <v>417</v>
      </c>
    </row>
    <row r="6" spans="1:9" ht="89.25" x14ac:dyDescent="0.25">
      <c r="A6" s="35">
        <v>3</v>
      </c>
      <c r="B6" s="36" t="s">
        <v>418</v>
      </c>
      <c r="C6" s="37" t="s">
        <v>419</v>
      </c>
      <c r="D6" s="38">
        <v>46</v>
      </c>
      <c r="E6" s="36" t="s">
        <v>60</v>
      </c>
      <c r="H6" s="38">
        <f t="shared" ref="H6:H14" si="0">ROUND(D6*F6, 0)</f>
        <v>0</v>
      </c>
      <c r="I6" s="38">
        <f t="shared" ref="I6:I14" si="1">ROUND(D6*G6, 0)</f>
        <v>0</v>
      </c>
    </row>
    <row r="7" spans="1:9" ht="89.25" x14ac:dyDescent="0.25">
      <c r="A7" s="35">
        <v>4</v>
      </c>
      <c r="B7" s="36" t="s">
        <v>420</v>
      </c>
      <c r="C7" s="37" t="s">
        <v>421</v>
      </c>
      <c r="D7" s="38">
        <v>98</v>
      </c>
      <c r="E7" s="36" t="s">
        <v>60</v>
      </c>
      <c r="H7" s="38">
        <f t="shared" si="0"/>
        <v>0</v>
      </c>
      <c r="I7" s="38">
        <f t="shared" si="1"/>
        <v>0</v>
      </c>
    </row>
    <row r="8" spans="1:9" ht="63.75" x14ac:dyDescent="0.25">
      <c r="A8" s="35">
        <v>5</v>
      </c>
      <c r="B8" s="36" t="s">
        <v>422</v>
      </c>
      <c r="C8" s="37" t="s">
        <v>423</v>
      </c>
      <c r="D8" s="38">
        <v>24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6</v>
      </c>
      <c r="B9" s="36" t="s">
        <v>424</v>
      </c>
      <c r="C9" s="37" t="s">
        <v>425</v>
      </c>
      <c r="D9" s="38">
        <v>274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76.5" x14ac:dyDescent="0.25">
      <c r="A10" s="35">
        <v>7</v>
      </c>
      <c r="B10" s="36" t="s">
        <v>426</v>
      </c>
      <c r="C10" s="37" t="s">
        <v>427</v>
      </c>
      <c r="D10" s="38">
        <v>8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63.75" x14ac:dyDescent="0.25">
      <c r="A11" s="35">
        <v>8</v>
      </c>
      <c r="B11" s="36" t="s">
        <v>428</v>
      </c>
      <c r="C11" s="37" t="s">
        <v>429</v>
      </c>
      <c r="D11" s="38">
        <v>1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63.75" x14ac:dyDescent="0.25">
      <c r="A12" s="35">
        <v>9</v>
      </c>
      <c r="B12" s="36" t="s">
        <v>430</v>
      </c>
      <c r="C12" s="37" t="s">
        <v>431</v>
      </c>
      <c r="D12" s="38">
        <v>11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63.75" x14ac:dyDescent="0.25">
      <c r="A13" s="35">
        <v>10</v>
      </c>
      <c r="B13" s="36" t="s">
        <v>432</v>
      </c>
      <c r="C13" s="37" t="s">
        <v>433</v>
      </c>
      <c r="D13" s="38">
        <v>11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76.5" x14ac:dyDescent="0.25">
      <c r="A14" s="35">
        <v>11</v>
      </c>
      <c r="B14" s="36" t="s">
        <v>434</v>
      </c>
      <c r="C14" s="37" t="s">
        <v>435</v>
      </c>
      <c r="D14" s="38">
        <v>132</v>
      </c>
      <c r="E14" s="36" t="s">
        <v>60</v>
      </c>
      <c r="H14" s="38">
        <f t="shared" si="0"/>
        <v>0</v>
      </c>
      <c r="I14" s="38">
        <f t="shared" si="1"/>
        <v>0</v>
      </c>
    </row>
    <row r="15" spans="1:9" ht="25.5" x14ac:dyDescent="0.25">
      <c r="C15" s="37" t="s">
        <v>436</v>
      </c>
    </row>
    <row r="16" spans="1:9" ht="51" x14ac:dyDescent="0.25">
      <c r="A16" s="35">
        <v>12</v>
      </c>
      <c r="B16" s="36" t="s">
        <v>437</v>
      </c>
      <c r="C16" s="37" t="s">
        <v>438</v>
      </c>
      <c r="D16" s="38">
        <v>11</v>
      </c>
      <c r="E16" s="36" t="s">
        <v>83</v>
      </c>
      <c r="H16" s="38">
        <f>ROUND(D16*F16, 0)</f>
        <v>0</v>
      </c>
      <c r="I16" s="38">
        <f>ROUND(D16*G16, 0)</f>
        <v>0</v>
      </c>
    </row>
    <row r="17" spans="1:9" x14ac:dyDescent="0.25">
      <c r="A17" s="35">
        <v>13</v>
      </c>
      <c r="B17" s="36" t="s">
        <v>439</v>
      </c>
      <c r="C17" s="37" t="s">
        <v>440</v>
      </c>
      <c r="D17" s="38">
        <v>1015</v>
      </c>
      <c r="E17" s="36" t="s">
        <v>75</v>
      </c>
      <c r="H17" s="38">
        <f>ROUND(D17*F17, 0)</f>
        <v>0</v>
      </c>
      <c r="I17" s="38">
        <f>ROUND(D17*G17, 0)</f>
        <v>0</v>
      </c>
    </row>
    <row r="18" spans="1:9" s="39" customFormat="1" x14ac:dyDescent="0.25">
      <c r="A18" s="31"/>
      <c r="B18" s="32"/>
      <c r="C18" s="32" t="s">
        <v>67</v>
      </c>
      <c r="D18" s="33"/>
      <c r="E18" s="32"/>
      <c r="F18" s="33"/>
      <c r="G18" s="33"/>
      <c r="H18" s="33">
        <f>ROUND(SUM(H2:H17),0)</f>
        <v>0</v>
      </c>
      <c r="I18" s="33">
        <f>ROUND(SUM(I2:I17),0)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Tetőfedés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441</v>
      </c>
      <c r="C2" s="37" t="s">
        <v>442</v>
      </c>
      <c r="D2" s="38">
        <v>281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443</v>
      </c>
      <c r="C4" s="37" t="s">
        <v>444</v>
      </c>
      <c r="D4" s="38">
        <v>424.8</v>
      </c>
      <c r="E4" s="36" t="s">
        <v>75</v>
      </c>
      <c r="H4" s="38">
        <f t="shared" ref="H4:H21" si="0">ROUND(D4*F4, 0)</f>
        <v>0</v>
      </c>
      <c r="I4" s="38">
        <f t="shared" ref="I4:I21" si="1">ROUND(D4*G4, 0)</f>
        <v>0</v>
      </c>
    </row>
    <row r="5" spans="1:9" ht="51" x14ac:dyDescent="0.25">
      <c r="A5" s="35">
        <v>3</v>
      </c>
      <c r="B5" s="36" t="s">
        <v>445</v>
      </c>
      <c r="C5" s="37" t="s">
        <v>446</v>
      </c>
      <c r="D5" s="38">
        <v>310</v>
      </c>
      <c r="E5" s="36" t="s">
        <v>60</v>
      </c>
      <c r="H5" s="38">
        <f t="shared" si="0"/>
        <v>0</v>
      </c>
      <c r="I5" s="38">
        <f t="shared" si="1"/>
        <v>0</v>
      </c>
    </row>
    <row r="6" spans="1:9" ht="38.25" x14ac:dyDescent="0.25">
      <c r="A6" s="35">
        <v>4</v>
      </c>
      <c r="B6" s="36" t="s">
        <v>447</v>
      </c>
      <c r="C6" s="37" t="s">
        <v>448</v>
      </c>
      <c r="D6" s="38">
        <v>62</v>
      </c>
      <c r="E6" s="36" t="s">
        <v>75</v>
      </c>
      <c r="H6" s="38">
        <f t="shared" si="0"/>
        <v>0</v>
      </c>
      <c r="I6" s="38">
        <f t="shared" si="1"/>
        <v>0</v>
      </c>
    </row>
    <row r="7" spans="1:9" ht="51" x14ac:dyDescent="0.25">
      <c r="A7" s="35">
        <v>5</v>
      </c>
      <c r="B7" s="36" t="s">
        <v>449</v>
      </c>
      <c r="C7" s="37" t="s">
        <v>450</v>
      </c>
      <c r="D7" s="38">
        <v>62</v>
      </c>
      <c r="E7" s="36" t="s">
        <v>75</v>
      </c>
      <c r="H7" s="38">
        <f t="shared" si="0"/>
        <v>0</v>
      </c>
      <c r="I7" s="38">
        <f t="shared" si="1"/>
        <v>0</v>
      </c>
    </row>
    <row r="8" spans="1:9" ht="51" x14ac:dyDescent="0.25">
      <c r="A8" s="35">
        <v>6</v>
      </c>
      <c r="B8" s="36" t="s">
        <v>451</v>
      </c>
      <c r="C8" s="37" t="s">
        <v>452</v>
      </c>
      <c r="D8" s="38">
        <v>112</v>
      </c>
      <c r="E8" s="36" t="s">
        <v>75</v>
      </c>
      <c r="H8" s="38">
        <f t="shared" si="0"/>
        <v>0</v>
      </c>
      <c r="I8" s="38">
        <f t="shared" si="1"/>
        <v>0</v>
      </c>
    </row>
    <row r="9" spans="1:9" ht="25.5" x14ac:dyDescent="0.25">
      <c r="A9" s="35">
        <v>7</v>
      </c>
      <c r="B9" s="36" t="s">
        <v>453</v>
      </c>
      <c r="C9" s="37" t="s">
        <v>454</v>
      </c>
      <c r="D9" s="38">
        <v>113</v>
      </c>
      <c r="E9" s="36" t="s">
        <v>60</v>
      </c>
      <c r="H9" s="38">
        <f t="shared" si="0"/>
        <v>0</v>
      </c>
      <c r="I9" s="38">
        <f t="shared" si="1"/>
        <v>0</v>
      </c>
    </row>
    <row r="10" spans="1:9" ht="51" x14ac:dyDescent="0.25">
      <c r="A10" s="35">
        <v>8</v>
      </c>
      <c r="B10" s="36" t="s">
        <v>455</v>
      </c>
      <c r="C10" s="37" t="s">
        <v>456</v>
      </c>
      <c r="D10" s="38">
        <v>91</v>
      </c>
      <c r="E10" s="36" t="s">
        <v>60</v>
      </c>
      <c r="H10" s="38">
        <f t="shared" si="0"/>
        <v>0</v>
      </c>
      <c r="I10" s="38">
        <f t="shared" si="1"/>
        <v>0</v>
      </c>
    </row>
    <row r="11" spans="1:9" ht="38.25" x14ac:dyDescent="0.25">
      <c r="A11" s="35">
        <v>9</v>
      </c>
      <c r="B11" s="36" t="s">
        <v>457</v>
      </c>
      <c r="C11" s="37" t="s">
        <v>458</v>
      </c>
      <c r="D11" s="38">
        <v>180.2</v>
      </c>
      <c r="E11" s="36" t="s">
        <v>75</v>
      </c>
      <c r="H11" s="38">
        <f t="shared" si="0"/>
        <v>0</v>
      </c>
      <c r="I11" s="38">
        <f t="shared" si="1"/>
        <v>0</v>
      </c>
    </row>
    <row r="12" spans="1:9" ht="38.25" x14ac:dyDescent="0.25">
      <c r="A12" s="35">
        <v>10</v>
      </c>
      <c r="B12" s="36" t="s">
        <v>459</v>
      </c>
      <c r="C12" s="37" t="s">
        <v>460</v>
      </c>
      <c r="D12" s="38">
        <v>148.9</v>
      </c>
      <c r="E12" s="36" t="s">
        <v>75</v>
      </c>
      <c r="H12" s="38">
        <f t="shared" si="0"/>
        <v>0</v>
      </c>
      <c r="I12" s="38">
        <f t="shared" si="1"/>
        <v>0</v>
      </c>
    </row>
    <row r="13" spans="1:9" ht="38.25" x14ac:dyDescent="0.25">
      <c r="A13" s="35">
        <v>11</v>
      </c>
      <c r="B13" s="36" t="s">
        <v>461</v>
      </c>
      <c r="C13" s="37" t="s">
        <v>462</v>
      </c>
      <c r="D13" s="38">
        <v>41.9</v>
      </c>
      <c r="E13" s="36" t="s">
        <v>60</v>
      </c>
      <c r="H13" s="38">
        <f t="shared" si="0"/>
        <v>0</v>
      </c>
      <c r="I13" s="38">
        <f t="shared" si="1"/>
        <v>0</v>
      </c>
    </row>
    <row r="14" spans="1:9" ht="25.5" x14ac:dyDescent="0.25">
      <c r="A14" s="35">
        <v>12</v>
      </c>
      <c r="B14" s="36" t="s">
        <v>463</v>
      </c>
      <c r="C14" s="37" t="s">
        <v>464</v>
      </c>
      <c r="D14" s="38">
        <v>15.5</v>
      </c>
      <c r="E14" s="36" t="s">
        <v>60</v>
      </c>
      <c r="H14" s="38">
        <f t="shared" si="0"/>
        <v>0</v>
      </c>
      <c r="I14" s="38">
        <f t="shared" si="1"/>
        <v>0</v>
      </c>
    </row>
    <row r="15" spans="1:9" ht="38.25" x14ac:dyDescent="0.25">
      <c r="A15" s="35">
        <v>13</v>
      </c>
      <c r="B15" s="36" t="s">
        <v>465</v>
      </c>
      <c r="C15" s="37" t="s">
        <v>466</v>
      </c>
      <c r="D15" s="38">
        <v>289.5</v>
      </c>
      <c r="E15" s="36" t="s">
        <v>75</v>
      </c>
      <c r="H15" s="38">
        <f t="shared" si="0"/>
        <v>0</v>
      </c>
      <c r="I15" s="38">
        <f t="shared" si="1"/>
        <v>0</v>
      </c>
    </row>
    <row r="16" spans="1:9" ht="38.25" x14ac:dyDescent="0.25">
      <c r="A16" s="35">
        <v>14</v>
      </c>
      <c r="B16" s="36" t="s">
        <v>467</v>
      </c>
      <c r="C16" s="37" t="s">
        <v>468</v>
      </c>
      <c r="D16" s="38">
        <v>554.1</v>
      </c>
      <c r="E16" s="36" t="s">
        <v>75</v>
      </c>
      <c r="H16" s="38">
        <f t="shared" si="0"/>
        <v>0</v>
      </c>
      <c r="I16" s="38">
        <f t="shared" si="1"/>
        <v>0</v>
      </c>
    </row>
    <row r="17" spans="1:9" ht="25.5" x14ac:dyDescent="0.25">
      <c r="A17" s="35">
        <v>15</v>
      </c>
      <c r="B17" s="36" t="s">
        <v>469</v>
      </c>
      <c r="C17" s="37" t="s">
        <v>470</v>
      </c>
      <c r="D17" s="38">
        <v>334</v>
      </c>
      <c r="E17" s="36" t="s">
        <v>75</v>
      </c>
      <c r="H17" s="38">
        <f t="shared" si="0"/>
        <v>0</v>
      </c>
      <c r="I17" s="38">
        <f t="shared" si="1"/>
        <v>0</v>
      </c>
    </row>
    <row r="18" spans="1:9" ht="38.25" x14ac:dyDescent="0.25">
      <c r="A18" s="35">
        <v>16</v>
      </c>
      <c r="B18" s="36" t="s">
        <v>471</v>
      </c>
      <c r="C18" s="37" t="s">
        <v>472</v>
      </c>
      <c r="D18" s="38">
        <v>41.44</v>
      </c>
      <c r="E18" s="36" t="s">
        <v>75</v>
      </c>
      <c r="H18" s="38">
        <f t="shared" si="0"/>
        <v>0</v>
      </c>
      <c r="I18" s="38">
        <f t="shared" si="1"/>
        <v>0</v>
      </c>
    </row>
    <row r="19" spans="1:9" ht="76.5" x14ac:dyDescent="0.25">
      <c r="A19" s="35">
        <v>17</v>
      </c>
      <c r="B19" s="36" t="s">
        <v>473</v>
      </c>
      <c r="C19" s="37" t="s">
        <v>474</v>
      </c>
      <c r="D19" s="38">
        <v>1276.2</v>
      </c>
      <c r="E19" s="36" t="s">
        <v>75</v>
      </c>
      <c r="H19" s="38">
        <f t="shared" si="0"/>
        <v>0</v>
      </c>
      <c r="I19" s="38">
        <f t="shared" si="1"/>
        <v>0</v>
      </c>
    </row>
    <row r="20" spans="1:9" ht="76.5" x14ac:dyDescent="0.25">
      <c r="A20" s="35">
        <v>18</v>
      </c>
      <c r="B20" s="36" t="s">
        <v>475</v>
      </c>
      <c r="C20" s="37" t="s">
        <v>476</v>
      </c>
      <c r="D20" s="38">
        <v>166.7</v>
      </c>
      <c r="E20" s="36" t="s">
        <v>75</v>
      </c>
      <c r="H20" s="38">
        <f t="shared" si="0"/>
        <v>0</v>
      </c>
      <c r="I20" s="38">
        <f t="shared" si="1"/>
        <v>0</v>
      </c>
    </row>
    <row r="21" spans="1:9" ht="89.25" x14ac:dyDescent="0.25">
      <c r="A21" s="35">
        <v>19</v>
      </c>
      <c r="B21" s="36" t="s">
        <v>477</v>
      </c>
      <c r="C21" s="37" t="s">
        <v>478</v>
      </c>
      <c r="D21" s="38">
        <v>386.8</v>
      </c>
      <c r="E21" s="36" t="s">
        <v>75</v>
      </c>
      <c r="H21" s="38">
        <f t="shared" si="0"/>
        <v>0</v>
      </c>
      <c r="I21" s="38">
        <f t="shared" si="1"/>
        <v>0</v>
      </c>
    </row>
    <row r="22" spans="1:9" ht="63.75" x14ac:dyDescent="0.25">
      <c r="C22" s="37" t="s">
        <v>479</v>
      </c>
    </row>
    <row r="23" spans="1:9" ht="76.5" x14ac:dyDescent="0.25">
      <c r="A23" s="35">
        <v>20</v>
      </c>
      <c r="B23" s="36" t="s">
        <v>480</v>
      </c>
      <c r="C23" s="37" t="s">
        <v>481</v>
      </c>
      <c r="D23" s="38">
        <v>101.6</v>
      </c>
      <c r="E23" s="36" t="s">
        <v>75</v>
      </c>
      <c r="H23" s="38">
        <f>ROUND(D23*F23, 0)</f>
        <v>0</v>
      </c>
      <c r="I23" s="38">
        <f>ROUND(D23*G23, 0)</f>
        <v>0</v>
      </c>
    </row>
    <row r="24" spans="1:9" ht="63.75" x14ac:dyDescent="0.25">
      <c r="C24" s="37" t="s">
        <v>482</v>
      </c>
    </row>
    <row r="25" spans="1:9" ht="76.5" x14ac:dyDescent="0.25">
      <c r="A25" s="35">
        <v>21</v>
      </c>
      <c r="B25" s="36" t="s">
        <v>483</v>
      </c>
      <c r="C25" s="37" t="s">
        <v>484</v>
      </c>
      <c r="D25" s="38">
        <v>38.299999999999997</v>
      </c>
      <c r="E25" s="36" t="s">
        <v>75</v>
      </c>
      <c r="H25" s="38">
        <f>ROUND(D25*F25, 0)</f>
        <v>0</v>
      </c>
      <c r="I25" s="38">
        <f>ROUND(D25*G25, 0)</f>
        <v>0</v>
      </c>
    </row>
    <row r="26" spans="1:9" ht="63.75" x14ac:dyDescent="0.25">
      <c r="C26" s="37" t="s">
        <v>485</v>
      </c>
    </row>
    <row r="27" spans="1:9" ht="76.5" x14ac:dyDescent="0.25">
      <c r="A27" s="35">
        <v>22</v>
      </c>
      <c r="B27" s="36" t="s">
        <v>486</v>
      </c>
      <c r="C27" s="37" t="s">
        <v>487</v>
      </c>
      <c r="D27" s="38">
        <v>10</v>
      </c>
      <c r="E27" s="36" t="s">
        <v>60</v>
      </c>
      <c r="H27" s="38">
        <f>ROUND(D27*F27, 0)</f>
        <v>0</v>
      </c>
      <c r="I27" s="38">
        <f>ROUND(D27*G27, 0)</f>
        <v>0</v>
      </c>
    </row>
    <row r="28" spans="1:9" ht="25.5" x14ac:dyDescent="0.25">
      <c r="C28" s="37" t="s">
        <v>488</v>
      </c>
    </row>
    <row r="29" spans="1:9" ht="76.5" x14ac:dyDescent="0.25">
      <c r="A29" s="35">
        <v>23</v>
      </c>
      <c r="B29" s="36" t="s">
        <v>489</v>
      </c>
      <c r="C29" s="37" t="s">
        <v>490</v>
      </c>
      <c r="D29" s="38">
        <v>29.6</v>
      </c>
      <c r="E29" s="36" t="s">
        <v>60</v>
      </c>
      <c r="H29" s="38">
        <f>ROUND(D29*F29, 0)</f>
        <v>0</v>
      </c>
      <c r="I29" s="38">
        <f>ROUND(D29*G29, 0)</f>
        <v>0</v>
      </c>
    </row>
    <row r="30" spans="1:9" x14ac:dyDescent="0.25">
      <c r="C30" s="37" t="s">
        <v>491</v>
      </c>
    </row>
    <row r="31" spans="1:9" ht="76.5" x14ac:dyDescent="0.25">
      <c r="A31" s="35">
        <v>24</v>
      </c>
      <c r="B31" s="36" t="s">
        <v>492</v>
      </c>
      <c r="C31" s="37" t="s">
        <v>493</v>
      </c>
      <c r="D31" s="38">
        <v>368.2</v>
      </c>
      <c r="E31" s="36" t="s">
        <v>60</v>
      </c>
      <c r="H31" s="38">
        <f>ROUND(D31*F31, 0)</f>
        <v>0</v>
      </c>
      <c r="I31" s="38">
        <f>ROUND(D31*G31, 0)</f>
        <v>0</v>
      </c>
    </row>
    <row r="32" spans="1:9" ht="76.5" x14ac:dyDescent="0.25">
      <c r="C32" s="37" t="s">
        <v>494</v>
      </c>
    </row>
    <row r="33" spans="1:9" ht="63.75" x14ac:dyDescent="0.25">
      <c r="A33" s="35">
        <v>25</v>
      </c>
      <c r="B33" s="36" t="s">
        <v>495</v>
      </c>
      <c r="C33" s="37" t="s">
        <v>496</v>
      </c>
      <c r="D33" s="38">
        <v>209.6</v>
      </c>
      <c r="E33" s="36" t="s">
        <v>75</v>
      </c>
      <c r="H33" s="38">
        <f>ROUND(D33*F33, 0)</f>
        <v>0</v>
      </c>
      <c r="I33" s="38">
        <f>ROUND(D33*G33, 0)</f>
        <v>0</v>
      </c>
    </row>
    <row r="34" spans="1:9" ht="51" x14ac:dyDescent="0.25">
      <c r="A34" s="35">
        <v>26</v>
      </c>
      <c r="B34" s="36" t="s">
        <v>497</v>
      </c>
      <c r="C34" s="37" t="s">
        <v>498</v>
      </c>
      <c r="D34" s="38">
        <v>40</v>
      </c>
      <c r="E34" s="36" t="s">
        <v>75</v>
      </c>
      <c r="H34" s="38">
        <f>ROUND(D34*F34, 0)</f>
        <v>0</v>
      </c>
      <c r="I34" s="38">
        <f>ROUND(D34*G34, 0)</f>
        <v>0</v>
      </c>
    </row>
    <row r="35" spans="1:9" ht="89.25" x14ac:dyDescent="0.25">
      <c r="A35" s="35">
        <v>27</v>
      </c>
      <c r="B35" s="36" t="s">
        <v>499</v>
      </c>
      <c r="C35" s="37" t="s">
        <v>500</v>
      </c>
      <c r="D35" s="38">
        <v>245.8</v>
      </c>
      <c r="E35" s="36" t="s">
        <v>75</v>
      </c>
      <c r="H35" s="38">
        <f>ROUND(D35*F35, 0)</f>
        <v>0</v>
      </c>
      <c r="I35" s="38">
        <f>ROUND(D35*G35, 0)</f>
        <v>0</v>
      </c>
    </row>
    <row r="36" spans="1:9" ht="89.25" x14ac:dyDescent="0.25">
      <c r="C36" s="37" t="s">
        <v>501</v>
      </c>
    </row>
    <row r="37" spans="1:9" x14ac:dyDescent="0.25">
      <c r="C37" s="37" t="s">
        <v>502</v>
      </c>
    </row>
    <row r="38" spans="1:9" ht="89.25" x14ac:dyDescent="0.25">
      <c r="A38" s="35">
        <v>28</v>
      </c>
      <c r="B38" s="36" t="s">
        <v>503</v>
      </c>
      <c r="C38" s="37" t="s">
        <v>504</v>
      </c>
      <c r="D38" s="38">
        <v>38.299999999999997</v>
      </c>
      <c r="E38" s="36" t="s">
        <v>505</v>
      </c>
      <c r="H38" s="38">
        <f>ROUND(D38*F38, 0)</f>
        <v>0</v>
      </c>
      <c r="I38" s="38">
        <f>ROUND(D38*G38, 0)</f>
        <v>0</v>
      </c>
    </row>
    <row r="39" spans="1:9" ht="76.5" x14ac:dyDescent="0.25">
      <c r="C39" s="37" t="s">
        <v>506</v>
      </c>
    </row>
    <row r="40" spans="1:9" ht="51" x14ac:dyDescent="0.25">
      <c r="C40" s="37" t="s">
        <v>507</v>
      </c>
    </row>
    <row r="41" spans="1:9" ht="76.5" x14ac:dyDescent="0.25">
      <c r="A41" s="35">
        <v>29</v>
      </c>
      <c r="B41" s="36" t="s">
        <v>508</v>
      </c>
      <c r="C41" s="37" t="s">
        <v>509</v>
      </c>
      <c r="D41" s="38">
        <v>40.6</v>
      </c>
      <c r="E41" s="36" t="s">
        <v>75</v>
      </c>
      <c r="H41" s="38">
        <f>ROUND(D41*F41, 0)</f>
        <v>0</v>
      </c>
      <c r="I41" s="38">
        <f>ROUND(D41*G41, 0)</f>
        <v>0</v>
      </c>
    </row>
    <row r="42" spans="1:9" ht="89.25" x14ac:dyDescent="0.25">
      <c r="C42" s="37" t="s">
        <v>510</v>
      </c>
    </row>
    <row r="43" spans="1:9" x14ac:dyDescent="0.25">
      <c r="C43" s="37" t="s">
        <v>502</v>
      </c>
    </row>
    <row r="44" spans="1:9" ht="76.5" x14ac:dyDescent="0.25">
      <c r="A44" s="35">
        <v>30</v>
      </c>
      <c r="B44" s="36" t="s">
        <v>511</v>
      </c>
      <c r="C44" s="37" t="s">
        <v>512</v>
      </c>
      <c r="D44" s="38">
        <v>6.6</v>
      </c>
      <c r="E44" s="36" t="s">
        <v>505</v>
      </c>
      <c r="H44" s="38">
        <f>ROUND(D44*F44, 0)</f>
        <v>0</v>
      </c>
      <c r="I44" s="38">
        <f>ROUND(D44*G44, 0)</f>
        <v>0</v>
      </c>
    </row>
    <row r="45" spans="1:9" ht="76.5" x14ac:dyDescent="0.25">
      <c r="C45" s="37" t="s">
        <v>513</v>
      </c>
    </row>
    <row r="46" spans="1:9" x14ac:dyDescent="0.25">
      <c r="C46" s="37" t="s">
        <v>514</v>
      </c>
    </row>
    <row r="47" spans="1:9" ht="76.5" x14ac:dyDescent="0.25">
      <c r="A47" s="35">
        <v>31</v>
      </c>
      <c r="B47" s="36" t="s">
        <v>483</v>
      </c>
      <c r="C47" s="37" t="s">
        <v>515</v>
      </c>
      <c r="D47" s="38">
        <v>348</v>
      </c>
      <c r="E47" s="36" t="s">
        <v>75</v>
      </c>
      <c r="H47" s="38">
        <f>ROUND(D47*F47, 0)</f>
        <v>0</v>
      </c>
      <c r="I47" s="38">
        <f>ROUND(D47*G47, 0)</f>
        <v>0</v>
      </c>
    </row>
    <row r="48" spans="1:9" ht="51" x14ac:dyDescent="0.25">
      <c r="C48" s="37" t="s">
        <v>516</v>
      </c>
    </row>
    <row r="49" spans="1:9" ht="76.5" x14ac:dyDescent="0.25">
      <c r="A49" s="35">
        <v>32</v>
      </c>
      <c r="B49" s="36" t="s">
        <v>517</v>
      </c>
      <c r="C49" s="37" t="s">
        <v>518</v>
      </c>
      <c r="D49" s="38">
        <v>155.5</v>
      </c>
      <c r="E49" s="36" t="s">
        <v>75</v>
      </c>
      <c r="H49" s="38">
        <f>ROUND(D49*F49, 0)</f>
        <v>0</v>
      </c>
      <c r="I49" s="38">
        <f>ROUND(D49*G49, 0)</f>
        <v>0</v>
      </c>
    </row>
    <row r="50" spans="1:9" ht="63.75" x14ac:dyDescent="0.25">
      <c r="A50" s="35">
        <v>33</v>
      </c>
      <c r="B50" s="36" t="s">
        <v>519</v>
      </c>
      <c r="C50" s="37" t="s">
        <v>520</v>
      </c>
      <c r="D50" s="38">
        <v>155.5</v>
      </c>
      <c r="E50" s="36" t="s">
        <v>75</v>
      </c>
      <c r="H50" s="38">
        <f>ROUND(D50*F50, 0)</f>
        <v>0</v>
      </c>
      <c r="I50" s="38">
        <f>ROUND(D50*G50, 0)</f>
        <v>0</v>
      </c>
    </row>
    <row r="51" spans="1:9" ht="76.5" x14ac:dyDescent="0.25">
      <c r="A51" s="35">
        <v>34</v>
      </c>
      <c r="B51" s="36" t="s">
        <v>521</v>
      </c>
      <c r="C51" s="37" t="s">
        <v>522</v>
      </c>
      <c r="D51" s="38">
        <v>11.2</v>
      </c>
      <c r="E51" s="36" t="s">
        <v>75</v>
      </c>
      <c r="H51" s="38">
        <f>ROUND(D51*F51, 0)</f>
        <v>0</v>
      </c>
      <c r="I51" s="38">
        <f>ROUND(D51*G51, 0)</f>
        <v>0</v>
      </c>
    </row>
    <row r="52" spans="1:9" x14ac:dyDescent="0.25">
      <c r="C52" s="37" t="s">
        <v>523</v>
      </c>
    </row>
    <row r="53" spans="1:9" ht="76.5" x14ac:dyDescent="0.25">
      <c r="A53" s="35">
        <v>35</v>
      </c>
      <c r="B53" s="36" t="s">
        <v>524</v>
      </c>
      <c r="C53" s="37" t="s">
        <v>525</v>
      </c>
      <c r="D53" s="38">
        <v>11.2</v>
      </c>
      <c r="E53" s="36" t="s">
        <v>75</v>
      </c>
      <c r="H53" s="38">
        <f>ROUND(D53*F53, 0)</f>
        <v>0</v>
      </c>
      <c r="I53" s="38">
        <f>ROUND(D53*G53, 0)</f>
        <v>0</v>
      </c>
    </row>
    <row r="54" spans="1:9" ht="25.5" x14ac:dyDescent="0.25">
      <c r="A54" s="35">
        <v>36</v>
      </c>
      <c r="B54" s="36" t="s">
        <v>526</v>
      </c>
      <c r="C54" s="37" t="s">
        <v>527</v>
      </c>
      <c r="D54" s="38">
        <v>180.3</v>
      </c>
      <c r="E54" s="36" t="s">
        <v>60</v>
      </c>
      <c r="H54" s="38">
        <f>ROUND(D54*F54, 0)</f>
        <v>0</v>
      </c>
      <c r="I54" s="38">
        <f>ROUND(D54*G54, 0)</f>
        <v>0</v>
      </c>
    </row>
    <row r="55" spans="1:9" ht="76.5" x14ac:dyDescent="0.25">
      <c r="A55" s="35">
        <v>37</v>
      </c>
      <c r="B55" s="36" t="s">
        <v>483</v>
      </c>
      <c r="C55" s="37" t="s">
        <v>528</v>
      </c>
      <c r="D55" s="38">
        <v>1</v>
      </c>
      <c r="E55" s="36" t="s">
        <v>56</v>
      </c>
      <c r="H55" s="38">
        <f>ROUND(D55*F55, 0)</f>
        <v>0</v>
      </c>
      <c r="I55" s="38">
        <f>ROUND(D55*G55, 0)</f>
        <v>0</v>
      </c>
    </row>
    <row r="56" spans="1:9" ht="89.25" x14ac:dyDescent="0.25">
      <c r="C56" s="37" t="s">
        <v>529</v>
      </c>
    </row>
    <row r="57" spans="1:9" ht="76.5" x14ac:dyDescent="0.25">
      <c r="C57" s="37" t="s">
        <v>530</v>
      </c>
    </row>
    <row r="58" spans="1:9" x14ac:dyDescent="0.25">
      <c r="C58" s="37" t="s">
        <v>514</v>
      </c>
    </row>
    <row r="59" spans="1:9" ht="89.25" x14ac:dyDescent="0.25">
      <c r="A59" s="35">
        <v>38</v>
      </c>
      <c r="B59" s="36" t="s">
        <v>531</v>
      </c>
      <c r="C59" s="37" t="s">
        <v>532</v>
      </c>
      <c r="D59" s="38">
        <v>1.65</v>
      </c>
      <c r="E59" s="36" t="s">
        <v>505</v>
      </c>
      <c r="H59" s="38">
        <f>ROUND(D59*F59, 0)</f>
        <v>0</v>
      </c>
      <c r="I59" s="38">
        <f>ROUND(D59*G59, 0)</f>
        <v>0</v>
      </c>
    </row>
    <row r="60" spans="1:9" ht="76.5" x14ac:dyDescent="0.25">
      <c r="C60" s="37" t="s">
        <v>533</v>
      </c>
    </row>
    <row r="61" spans="1:9" ht="25.5" x14ac:dyDescent="0.25">
      <c r="C61" s="37" t="s">
        <v>534</v>
      </c>
    </row>
    <row r="62" spans="1:9" ht="76.5" x14ac:dyDescent="0.25">
      <c r="A62" s="35">
        <v>39</v>
      </c>
      <c r="B62" s="36" t="s">
        <v>535</v>
      </c>
      <c r="C62" s="37" t="s">
        <v>536</v>
      </c>
      <c r="D62" s="38">
        <v>123.24</v>
      </c>
      <c r="E62" s="36" t="s">
        <v>75</v>
      </c>
      <c r="H62" s="38">
        <f>ROUND(D62*F62, 0)</f>
        <v>0</v>
      </c>
      <c r="I62" s="38">
        <f>ROUND(D62*G62, 0)</f>
        <v>0</v>
      </c>
    </row>
    <row r="63" spans="1:9" ht="76.5" x14ac:dyDescent="0.25">
      <c r="C63" s="37" t="s">
        <v>537</v>
      </c>
    </row>
    <row r="64" spans="1:9" x14ac:dyDescent="0.25">
      <c r="C64" s="37" t="s">
        <v>538</v>
      </c>
    </row>
    <row r="65" spans="1:9" ht="76.5" x14ac:dyDescent="0.25">
      <c r="A65" s="35">
        <v>40</v>
      </c>
      <c r="B65" s="36" t="s">
        <v>539</v>
      </c>
      <c r="C65" s="37" t="s">
        <v>540</v>
      </c>
      <c r="D65" s="38">
        <v>5.35</v>
      </c>
      <c r="E65" s="36" t="s">
        <v>75</v>
      </c>
      <c r="H65" s="38">
        <f>ROUND(D65*F65, 0)</f>
        <v>0</v>
      </c>
      <c r="I65" s="38">
        <f>ROUND(D65*G65, 0)</f>
        <v>0</v>
      </c>
    </row>
    <row r="66" spans="1:9" ht="51" x14ac:dyDescent="0.25">
      <c r="C66" s="37" t="s">
        <v>541</v>
      </c>
    </row>
    <row r="67" spans="1:9" ht="51" x14ac:dyDescent="0.25">
      <c r="A67" s="35">
        <v>41</v>
      </c>
      <c r="B67" s="36" t="s">
        <v>542</v>
      </c>
      <c r="C67" s="37" t="s">
        <v>543</v>
      </c>
      <c r="D67" s="38">
        <v>2</v>
      </c>
      <c r="E67" s="36" t="s">
        <v>56</v>
      </c>
      <c r="H67" s="38">
        <f>ROUND(D67*F67, 0)</f>
        <v>0</v>
      </c>
      <c r="I67" s="38">
        <f>ROUND(D67*G67, 0)</f>
        <v>0</v>
      </c>
    </row>
    <row r="68" spans="1:9" ht="76.5" x14ac:dyDescent="0.25">
      <c r="A68" s="35">
        <v>42</v>
      </c>
      <c r="B68" s="36" t="s">
        <v>544</v>
      </c>
      <c r="C68" s="37" t="s">
        <v>545</v>
      </c>
      <c r="D68" s="38">
        <v>48.8</v>
      </c>
      <c r="E68" s="36" t="s">
        <v>75</v>
      </c>
      <c r="H68" s="38">
        <f>ROUND(D68*F68, 0)</f>
        <v>0</v>
      </c>
      <c r="I68" s="38">
        <f>ROUND(D68*G68, 0)</f>
        <v>0</v>
      </c>
    </row>
    <row r="69" spans="1:9" ht="25.5" x14ac:dyDescent="0.25">
      <c r="C69" s="37" t="s">
        <v>546</v>
      </c>
    </row>
    <row r="70" spans="1:9" ht="76.5" x14ac:dyDescent="0.25">
      <c r="A70" s="35">
        <v>43</v>
      </c>
      <c r="B70" s="36" t="s">
        <v>547</v>
      </c>
      <c r="C70" s="37" t="s">
        <v>548</v>
      </c>
      <c r="D70" s="38">
        <v>332.6</v>
      </c>
      <c r="E70" s="36" t="s">
        <v>75</v>
      </c>
      <c r="H70" s="38">
        <f t="shared" ref="H70:H75" si="2">ROUND(D70*F70, 0)</f>
        <v>0</v>
      </c>
      <c r="I70" s="38">
        <f t="shared" ref="I70:I75" si="3">ROUND(D70*G70, 0)</f>
        <v>0</v>
      </c>
    </row>
    <row r="71" spans="1:9" ht="51" x14ac:dyDescent="0.25">
      <c r="A71" s="35">
        <v>44</v>
      </c>
      <c r="B71" s="36" t="s">
        <v>549</v>
      </c>
      <c r="C71" s="37" t="s">
        <v>550</v>
      </c>
      <c r="D71" s="38">
        <v>326</v>
      </c>
      <c r="E71" s="36" t="s">
        <v>83</v>
      </c>
      <c r="H71" s="38">
        <f t="shared" si="2"/>
        <v>0</v>
      </c>
      <c r="I71" s="38">
        <f t="shared" si="3"/>
        <v>0</v>
      </c>
    </row>
    <row r="72" spans="1:9" ht="38.25" x14ac:dyDescent="0.25">
      <c r="A72" s="35">
        <v>45</v>
      </c>
      <c r="B72" s="36" t="s">
        <v>551</v>
      </c>
      <c r="C72" s="37" t="s">
        <v>552</v>
      </c>
      <c r="D72" s="38">
        <v>77.400000000000006</v>
      </c>
      <c r="E72" s="36" t="s">
        <v>110</v>
      </c>
      <c r="H72" s="38">
        <f t="shared" si="2"/>
        <v>0</v>
      </c>
      <c r="I72" s="38">
        <f t="shared" si="3"/>
        <v>0</v>
      </c>
    </row>
    <row r="73" spans="1:9" ht="63.75" x14ac:dyDescent="0.25">
      <c r="A73" s="35">
        <v>46</v>
      </c>
      <c r="B73" s="36" t="s">
        <v>553</v>
      </c>
      <c r="C73" s="37" t="s">
        <v>554</v>
      </c>
      <c r="D73" s="38">
        <v>15.8</v>
      </c>
      <c r="E73" s="36" t="s">
        <v>60</v>
      </c>
      <c r="H73" s="38">
        <f t="shared" si="2"/>
        <v>0</v>
      </c>
      <c r="I73" s="38">
        <f t="shared" si="3"/>
        <v>0</v>
      </c>
    </row>
    <row r="74" spans="1:9" ht="51" x14ac:dyDescent="0.25">
      <c r="A74" s="35">
        <v>47</v>
      </c>
      <c r="B74" s="36" t="s">
        <v>555</v>
      </c>
      <c r="C74" s="37" t="s">
        <v>556</v>
      </c>
      <c r="D74" s="38">
        <v>1</v>
      </c>
      <c r="E74" s="36" t="s">
        <v>56</v>
      </c>
      <c r="H74" s="38">
        <f t="shared" si="2"/>
        <v>0</v>
      </c>
      <c r="I74" s="38">
        <f t="shared" si="3"/>
        <v>0</v>
      </c>
    </row>
    <row r="75" spans="1:9" ht="51" x14ac:dyDescent="0.25">
      <c r="A75" s="35">
        <v>48</v>
      </c>
      <c r="B75" s="36" t="s">
        <v>557</v>
      </c>
      <c r="C75" s="37" t="s">
        <v>558</v>
      </c>
      <c r="D75" s="38">
        <v>57.2</v>
      </c>
      <c r="E75" s="36" t="s">
        <v>110</v>
      </c>
      <c r="H75" s="38">
        <f t="shared" si="2"/>
        <v>0</v>
      </c>
      <c r="I75" s="38">
        <f t="shared" si="3"/>
        <v>0</v>
      </c>
    </row>
    <row r="76" spans="1:9" s="39" customFormat="1" x14ac:dyDescent="0.25">
      <c r="A76" s="31"/>
      <c r="B76" s="32"/>
      <c r="C76" s="32" t="s">
        <v>67</v>
      </c>
      <c r="D76" s="33"/>
      <c r="E76" s="32"/>
      <c r="F76" s="33"/>
      <c r="G76" s="33"/>
      <c r="H76" s="33">
        <f>ROUND(SUM(H2:H75),0)</f>
        <v>0</v>
      </c>
      <c r="I76" s="33">
        <f>ROUND(SUM(I2:I75),0)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Aljzatkészítés, hideg- és meleg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559</v>
      </c>
      <c r="C2" s="37" t="s">
        <v>560</v>
      </c>
      <c r="D2" s="38">
        <v>85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561</v>
      </c>
      <c r="C4" s="37" t="s">
        <v>562</v>
      </c>
      <c r="D4" s="38">
        <v>190</v>
      </c>
      <c r="E4" s="36" t="s">
        <v>60</v>
      </c>
      <c r="H4" s="38">
        <f t="shared" ref="H4:H15" si="0">ROUND(D4*F4, 0)</f>
        <v>0</v>
      </c>
      <c r="I4" s="38">
        <f t="shared" ref="I4:I15" si="1">ROUND(D4*G4, 0)</f>
        <v>0</v>
      </c>
    </row>
    <row r="5" spans="1:9" ht="25.5" x14ac:dyDescent="0.25">
      <c r="A5" s="35">
        <v>3</v>
      </c>
      <c r="B5" s="36" t="s">
        <v>563</v>
      </c>
      <c r="C5" s="37" t="s">
        <v>564</v>
      </c>
      <c r="D5" s="38">
        <v>132</v>
      </c>
      <c r="E5" s="36" t="s">
        <v>60</v>
      </c>
      <c r="H5" s="38">
        <f t="shared" si="0"/>
        <v>0</v>
      </c>
      <c r="I5" s="38">
        <f t="shared" si="1"/>
        <v>0</v>
      </c>
    </row>
    <row r="6" spans="1:9" ht="25.5" x14ac:dyDescent="0.25">
      <c r="A6" s="35">
        <v>4</v>
      </c>
      <c r="B6" s="36" t="s">
        <v>565</v>
      </c>
      <c r="C6" s="37" t="s">
        <v>566</v>
      </c>
      <c r="D6" s="38">
        <v>808</v>
      </c>
      <c r="E6" s="36" t="s">
        <v>60</v>
      </c>
      <c r="H6" s="38">
        <f t="shared" si="0"/>
        <v>0</v>
      </c>
      <c r="I6" s="38">
        <f t="shared" si="1"/>
        <v>0</v>
      </c>
    </row>
    <row r="7" spans="1:9" ht="25.5" x14ac:dyDescent="0.25">
      <c r="A7" s="35">
        <v>5</v>
      </c>
      <c r="B7" s="36" t="s">
        <v>567</v>
      </c>
      <c r="C7" s="37" t="s">
        <v>568</v>
      </c>
      <c r="D7" s="38">
        <v>102</v>
      </c>
      <c r="E7" s="36" t="s">
        <v>60</v>
      </c>
      <c r="H7" s="38">
        <f t="shared" si="0"/>
        <v>0</v>
      </c>
      <c r="I7" s="38">
        <f t="shared" si="1"/>
        <v>0</v>
      </c>
    </row>
    <row r="8" spans="1:9" x14ac:dyDescent="0.25">
      <c r="A8" s="35">
        <v>6</v>
      </c>
      <c r="B8" s="36" t="s">
        <v>569</v>
      </c>
      <c r="C8" s="37" t="s">
        <v>570</v>
      </c>
      <c r="D8" s="38">
        <v>190</v>
      </c>
      <c r="E8" s="36" t="s">
        <v>60</v>
      </c>
      <c r="H8" s="38">
        <f t="shared" si="0"/>
        <v>0</v>
      </c>
      <c r="I8" s="38">
        <f t="shared" si="1"/>
        <v>0</v>
      </c>
    </row>
    <row r="9" spans="1:9" x14ac:dyDescent="0.25">
      <c r="A9" s="35">
        <v>7</v>
      </c>
      <c r="B9" s="36" t="s">
        <v>571</v>
      </c>
      <c r="C9" s="37" t="s">
        <v>572</v>
      </c>
      <c r="D9" s="38">
        <v>9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25.5" x14ac:dyDescent="0.25">
      <c r="A10" s="35">
        <v>8</v>
      </c>
      <c r="B10" s="36" t="s">
        <v>573</v>
      </c>
      <c r="C10" s="37" t="s">
        <v>574</v>
      </c>
      <c r="D10" s="38">
        <v>469</v>
      </c>
      <c r="E10" s="36" t="s">
        <v>75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9</v>
      </c>
      <c r="B11" s="36" t="s">
        <v>575</v>
      </c>
      <c r="C11" s="37" t="s">
        <v>576</v>
      </c>
      <c r="D11" s="38">
        <v>504</v>
      </c>
      <c r="E11" s="36" t="s">
        <v>75</v>
      </c>
      <c r="H11" s="38">
        <f t="shared" si="0"/>
        <v>0</v>
      </c>
      <c r="I11" s="38">
        <f t="shared" si="1"/>
        <v>0</v>
      </c>
    </row>
    <row r="12" spans="1:9" ht="89.25" x14ac:dyDescent="0.25">
      <c r="A12" s="35">
        <v>10</v>
      </c>
      <c r="B12" s="36" t="s">
        <v>577</v>
      </c>
      <c r="C12" s="37" t="s">
        <v>578</v>
      </c>
      <c r="D12" s="38">
        <v>133</v>
      </c>
      <c r="E12" s="36" t="s">
        <v>75</v>
      </c>
      <c r="H12" s="38">
        <f t="shared" si="0"/>
        <v>0</v>
      </c>
      <c r="I12" s="38">
        <f t="shared" si="1"/>
        <v>0</v>
      </c>
    </row>
    <row r="13" spans="1:9" ht="76.5" x14ac:dyDescent="0.25">
      <c r="A13" s="35">
        <v>11</v>
      </c>
      <c r="B13" s="36" t="s">
        <v>579</v>
      </c>
      <c r="C13" s="37" t="s">
        <v>580</v>
      </c>
      <c r="D13" s="38">
        <v>132</v>
      </c>
      <c r="E13" s="36" t="s">
        <v>60</v>
      </c>
      <c r="H13" s="38">
        <f t="shared" si="0"/>
        <v>0</v>
      </c>
      <c r="I13" s="38">
        <f t="shared" si="1"/>
        <v>0</v>
      </c>
    </row>
    <row r="14" spans="1:9" ht="76.5" x14ac:dyDescent="0.25">
      <c r="A14" s="35">
        <v>12</v>
      </c>
      <c r="B14" s="36" t="s">
        <v>581</v>
      </c>
      <c r="C14" s="37" t="s">
        <v>582</v>
      </c>
      <c r="D14" s="38">
        <v>85</v>
      </c>
      <c r="E14" s="36" t="s">
        <v>60</v>
      </c>
      <c r="H14" s="38">
        <f t="shared" si="0"/>
        <v>0</v>
      </c>
      <c r="I14" s="38">
        <f t="shared" si="1"/>
        <v>0</v>
      </c>
    </row>
    <row r="15" spans="1:9" ht="89.25" x14ac:dyDescent="0.25">
      <c r="A15" s="35">
        <v>13</v>
      </c>
      <c r="B15" s="36" t="s">
        <v>583</v>
      </c>
      <c r="C15" s="37" t="s">
        <v>584</v>
      </c>
      <c r="D15" s="38">
        <v>190</v>
      </c>
      <c r="E15" s="36" t="s">
        <v>60</v>
      </c>
      <c r="H15" s="38">
        <f t="shared" si="0"/>
        <v>0</v>
      </c>
      <c r="I15" s="38">
        <f t="shared" si="1"/>
        <v>0</v>
      </c>
    </row>
    <row r="16" spans="1:9" ht="38.25" x14ac:dyDescent="0.25">
      <c r="C16" s="37" t="s">
        <v>585</v>
      </c>
    </row>
    <row r="17" spans="1:9" ht="89.25" x14ac:dyDescent="0.25">
      <c r="A17" s="35">
        <v>14</v>
      </c>
      <c r="B17" s="36" t="s">
        <v>586</v>
      </c>
      <c r="C17" s="37" t="s">
        <v>587</v>
      </c>
      <c r="D17" s="38">
        <v>8</v>
      </c>
      <c r="E17" s="36" t="s">
        <v>83</v>
      </c>
      <c r="H17" s="38">
        <f>ROUND(D17*F17, 0)</f>
        <v>0</v>
      </c>
      <c r="I17" s="38">
        <f>ROUND(D17*G17, 0)</f>
        <v>0</v>
      </c>
    </row>
    <row r="18" spans="1:9" ht="25.5" x14ac:dyDescent="0.25">
      <c r="C18" s="37" t="s">
        <v>588</v>
      </c>
    </row>
    <row r="19" spans="1:9" ht="76.5" x14ac:dyDescent="0.25">
      <c r="A19" s="35">
        <v>15</v>
      </c>
      <c r="B19" s="36" t="s">
        <v>589</v>
      </c>
      <c r="C19" s="37" t="s">
        <v>590</v>
      </c>
      <c r="D19" s="38">
        <v>190</v>
      </c>
      <c r="E19" s="36" t="s">
        <v>60</v>
      </c>
      <c r="H19" s="38">
        <f>ROUND(D19*F19, 0)</f>
        <v>0</v>
      </c>
      <c r="I19" s="38">
        <f>ROUND(D19*G19, 0)</f>
        <v>0</v>
      </c>
    </row>
    <row r="20" spans="1:9" ht="76.5" x14ac:dyDescent="0.25">
      <c r="A20" s="35">
        <v>16</v>
      </c>
      <c r="B20" s="36" t="s">
        <v>591</v>
      </c>
      <c r="C20" s="37" t="s">
        <v>592</v>
      </c>
      <c r="D20" s="38">
        <v>91</v>
      </c>
      <c r="E20" s="36" t="s">
        <v>60</v>
      </c>
      <c r="H20" s="38">
        <f>ROUND(D20*F20, 0)</f>
        <v>0</v>
      </c>
      <c r="I20" s="38">
        <f>ROUND(D20*G20, 0)</f>
        <v>0</v>
      </c>
    </row>
    <row r="21" spans="1:9" ht="76.5" x14ac:dyDescent="0.25">
      <c r="A21" s="35">
        <v>17</v>
      </c>
      <c r="B21" s="36" t="s">
        <v>593</v>
      </c>
      <c r="C21" s="37" t="s">
        <v>594</v>
      </c>
      <c r="D21" s="38">
        <v>45.2</v>
      </c>
      <c r="E21" s="36" t="s">
        <v>60</v>
      </c>
      <c r="H21" s="38">
        <f>ROUND(D21*F21, 0)</f>
        <v>0</v>
      </c>
      <c r="I21" s="38">
        <f>ROUND(D21*G21, 0)</f>
        <v>0</v>
      </c>
    </row>
    <row r="22" spans="1:9" ht="89.25" x14ac:dyDescent="0.25">
      <c r="A22" s="35">
        <v>18</v>
      </c>
      <c r="B22" s="36" t="s">
        <v>595</v>
      </c>
      <c r="C22" s="37" t="s">
        <v>596</v>
      </c>
      <c r="D22" s="38">
        <v>80</v>
      </c>
      <c r="E22" s="36" t="s">
        <v>60</v>
      </c>
      <c r="H22" s="38">
        <f>ROUND(D22*F22, 0)</f>
        <v>0</v>
      </c>
      <c r="I22" s="38">
        <f>ROUND(D22*G22, 0)</f>
        <v>0</v>
      </c>
    </row>
    <row r="23" spans="1:9" ht="25.5" x14ac:dyDescent="0.25">
      <c r="C23" s="37" t="s">
        <v>597</v>
      </c>
    </row>
    <row r="24" spans="1:9" ht="76.5" x14ac:dyDescent="0.25">
      <c r="A24" s="35">
        <v>19</v>
      </c>
      <c r="B24" s="36" t="s">
        <v>598</v>
      </c>
      <c r="C24" s="37" t="s">
        <v>599</v>
      </c>
      <c r="D24" s="38">
        <v>112</v>
      </c>
      <c r="E24" s="36" t="s">
        <v>60</v>
      </c>
      <c r="H24" s="38">
        <f>ROUND(D24*F24, 0)</f>
        <v>0</v>
      </c>
      <c r="I24" s="38">
        <f>ROUND(D24*G24, 0)</f>
        <v>0</v>
      </c>
    </row>
    <row r="25" spans="1:9" ht="89.25" x14ac:dyDescent="0.25">
      <c r="A25" s="35">
        <v>20</v>
      </c>
      <c r="B25" s="36" t="s">
        <v>600</v>
      </c>
      <c r="C25" s="37" t="s">
        <v>601</v>
      </c>
      <c r="D25" s="38">
        <v>346</v>
      </c>
      <c r="E25" s="36" t="s">
        <v>60</v>
      </c>
      <c r="H25" s="38">
        <f>ROUND(D25*F25, 0)</f>
        <v>0</v>
      </c>
      <c r="I25" s="38">
        <f>ROUND(D25*G25, 0)</f>
        <v>0</v>
      </c>
    </row>
    <row r="26" spans="1:9" x14ac:dyDescent="0.25">
      <c r="C26" s="37" t="s">
        <v>602</v>
      </c>
    </row>
    <row r="27" spans="1:9" ht="25.5" x14ac:dyDescent="0.25">
      <c r="A27" s="35">
        <v>21</v>
      </c>
      <c r="B27" s="36" t="s">
        <v>603</v>
      </c>
      <c r="C27" s="37" t="s">
        <v>604</v>
      </c>
      <c r="D27" s="38">
        <v>2</v>
      </c>
      <c r="E27" s="36" t="s">
        <v>83</v>
      </c>
      <c r="H27" s="38">
        <f t="shared" ref="H27:H33" si="2">ROUND(D27*F27, 0)</f>
        <v>0</v>
      </c>
      <c r="I27" s="38">
        <f t="shared" ref="I27:I33" si="3">ROUND(D27*G27, 0)</f>
        <v>0</v>
      </c>
    </row>
    <row r="28" spans="1:9" ht="38.25" x14ac:dyDescent="0.25">
      <c r="A28" s="35">
        <v>22</v>
      </c>
      <c r="B28" s="36" t="s">
        <v>605</v>
      </c>
      <c r="C28" s="37" t="s">
        <v>606</v>
      </c>
      <c r="D28" s="38">
        <v>232</v>
      </c>
      <c r="E28" s="36" t="s">
        <v>83</v>
      </c>
      <c r="H28" s="38">
        <f t="shared" si="2"/>
        <v>0</v>
      </c>
      <c r="I28" s="38">
        <f t="shared" si="3"/>
        <v>0</v>
      </c>
    </row>
    <row r="29" spans="1:9" ht="38.25" x14ac:dyDescent="0.25">
      <c r="A29" s="35">
        <v>23</v>
      </c>
      <c r="B29" s="36" t="s">
        <v>607</v>
      </c>
      <c r="C29" s="37" t="s">
        <v>608</v>
      </c>
      <c r="D29" s="38">
        <v>64</v>
      </c>
      <c r="E29" s="36" t="s">
        <v>83</v>
      </c>
      <c r="H29" s="38">
        <f t="shared" si="2"/>
        <v>0</v>
      </c>
      <c r="I29" s="38">
        <f t="shared" si="3"/>
        <v>0</v>
      </c>
    </row>
    <row r="30" spans="1:9" ht="38.25" x14ac:dyDescent="0.25">
      <c r="A30" s="35">
        <v>24</v>
      </c>
      <c r="B30" s="36" t="s">
        <v>609</v>
      </c>
      <c r="C30" s="37" t="s">
        <v>610</v>
      </c>
      <c r="D30" s="38">
        <v>148</v>
      </c>
      <c r="E30" s="36" t="s">
        <v>60</v>
      </c>
      <c r="H30" s="38">
        <f t="shared" si="2"/>
        <v>0</v>
      </c>
      <c r="I30" s="38">
        <f t="shared" si="3"/>
        <v>0</v>
      </c>
    </row>
    <row r="31" spans="1:9" ht="38.25" x14ac:dyDescent="0.25">
      <c r="A31" s="35">
        <v>25</v>
      </c>
      <c r="B31" s="36" t="s">
        <v>611</v>
      </c>
      <c r="C31" s="37" t="s">
        <v>612</v>
      </c>
      <c r="D31" s="38">
        <v>5</v>
      </c>
      <c r="E31" s="36" t="s">
        <v>83</v>
      </c>
      <c r="H31" s="38">
        <f t="shared" si="2"/>
        <v>0</v>
      </c>
      <c r="I31" s="38">
        <f t="shared" si="3"/>
        <v>0</v>
      </c>
    </row>
    <row r="32" spans="1:9" ht="38.25" x14ac:dyDescent="0.25">
      <c r="A32" s="35">
        <v>26</v>
      </c>
      <c r="B32" s="36" t="s">
        <v>613</v>
      </c>
      <c r="C32" s="37" t="s">
        <v>614</v>
      </c>
      <c r="D32" s="38">
        <v>6</v>
      </c>
      <c r="E32" s="36" t="s">
        <v>83</v>
      </c>
      <c r="H32" s="38">
        <f t="shared" si="2"/>
        <v>0</v>
      </c>
      <c r="I32" s="38">
        <f t="shared" si="3"/>
        <v>0</v>
      </c>
    </row>
    <row r="33" spans="1:9" ht="38.25" x14ac:dyDescent="0.25">
      <c r="A33" s="35">
        <v>27</v>
      </c>
      <c r="B33" s="36" t="s">
        <v>615</v>
      </c>
      <c r="C33" s="37" t="s">
        <v>616</v>
      </c>
      <c r="D33" s="38">
        <v>4</v>
      </c>
      <c r="E33" s="36" t="s">
        <v>83</v>
      </c>
      <c r="H33" s="38">
        <f t="shared" si="2"/>
        <v>0</v>
      </c>
      <c r="I33" s="38">
        <f t="shared" si="3"/>
        <v>0</v>
      </c>
    </row>
    <row r="34" spans="1:9" s="39" customFormat="1" x14ac:dyDescent="0.25">
      <c r="A34" s="31"/>
      <c r="B34" s="32"/>
      <c r="C34" s="32" t="s">
        <v>67</v>
      </c>
      <c r="D34" s="33"/>
      <c r="E34" s="32"/>
      <c r="F34" s="33"/>
      <c r="G34" s="33"/>
      <c r="H34" s="33">
        <f>ROUND(SUM(H2:H33),0)</f>
        <v>0</v>
      </c>
      <c r="I34" s="33">
        <f>ROUND(SUM(I2:I33),0)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Bádogozás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617</v>
      </c>
      <c r="C2" s="37" t="s">
        <v>618</v>
      </c>
      <c r="D2" s="38">
        <v>468.8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619</v>
      </c>
      <c r="C4" s="37" t="s">
        <v>620</v>
      </c>
      <c r="D4" s="38">
        <v>2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89.25" x14ac:dyDescent="0.25">
      <c r="C5" s="37" t="s">
        <v>621</v>
      </c>
    </row>
    <row r="6" spans="1:9" ht="76.5" x14ac:dyDescent="0.25">
      <c r="C6" s="37" t="s">
        <v>622</v>
      </c>
    </row>
    <row r="7" spans="1:9" ht="76.5" x14ac:dyDescent="0.25">
      <c r="C7" s="37" t="s">
        <v>623</v>
      </c>
    </row>
    <row r="8" spans="1:9" ht="76.5" x14ac:dyDescent="0.25">
      <c r="A8" s="35">
        <v>3</v>
      </c>
      <c r="B8" s="36" t="s">
        <v>624</v>
      </c>
      <c r="C8" s="37" t="s">
        <v>625</v>
      </c>
      <c r="D8" s="38">
        <v>24</v>
      </c>
      <c r="E8" s="36" t="s">
        <v>83</v>
      </c>
      <c r="H8" s="38">
        <f>ROUND(D8*F8, 0)</f>
        <v>0</v>
      </c>
      <c r="I8" s="38">
        <f>ROUND(D8*G8, 0)</f>
        <v>0</v>
      </c>
    </row>
    <row r="9" spans="1:9" ht="89.25" x14ac:dyDescent="0.25">
      <c r="C9" s="37" t="s">
        <v>626</v>
      </c>
    </row>
    <row r="10" spans="1:9" ht="76.5" x14ac:dyDescent="0.25">
      <c r="C10" s="37" t="s">
        <v>627</v>
      </c>
    </row>
    <row r="11" spans="1:9" ht="63.75" x14ac:dyDescent="0.25">
      <c r="C11" s="37" t="s">
        <v>628</v>
      </c>
    </row>
    <row r="12" spans="1:9" ht="76.5" x14ac:dyDescent="0.25">
      <c r="A12" s="35">
        <v>4</v>
      </c>
      <c r="B12" s="36" t="s">
        <v>629</v>
      </c>
      <c r="C12" s="37" t="s">
        <v>625</v>
      </c>
      <c r="D12" s="38">
        <v>1</v>
      </c>
      <c r="E12" s="36" t="s">
        <v>83</v>
      </c>
      <c r="H12" s="38">
        <f>ROUND(D12*F12, 0)</f>
        <v>0</v>
      </c>
      <c r="I12" s="38">
        <f>ROUND(D12*G12, 0)</f>
        <v>0</v>
      </c>
    </row>
    <row r="13" spans="1:9" ht="89.25" x14ac:dyDescent="0.25">
      <c r="C13" s="37" t="s">
        <v>626</v>
      </c>
    </row>
    <row r="14" spans="1:9" ht="76.5" x14ac:dyDescent="0.25">
      <c r="C14" s="37" t="s">
        <v>627</v>
      </c>
    </row>
    <row r="15" spans="1:9" ht="63.75" x14ac:dyDescent="0.25">
      <c r="C15" s="37" t="s">
        <v>630</v>
      </c>
    </row>
    <row r="16" spans="1:9" ht="76.5" x14ac:dyDescent="0.25">
      <c r="A16" s="35">
        <v>5</v>
      </c>
      <c r="B16" s="36" t="s">
        <v>631</v>
      </c>
      <c r="C16" s="37" t="s">
        <v>625</v>
      </c>
      <c r="D16" s="38">
        <v>2</v>
      </c>
      <c r="E16" s="36" t="s">
        <v>83</v>
      </c>
      <c r="H16" s="38">
        <f>ROUND(D16*F16, 0)</f>
        <v>0</v>
      </c>
      <c r="I16" s="38">
        <f>ROUND(D16*G16, 0)</f>
        <v>0</v>
      </c>
    </row>
    <row r="17" spans="1:9" ht="89.25" x14ac:dyDescent="0.25">
      <c r="C17" s="37" t="s">
        <v>626</v>
      </c>
    </row>
    <row r="18" spans="1:9" ht="76.5" x14ac:dyDescent="0.25">
      <c r="C18" s="37" t="s">
        <v>627</v>
      </c>
    </row>
    <row r="19" spans="1:9" ht="63.75" x14ac:dyDescent="0.25">
      <c r="C19" s="37" t="s">
        <v>632</v>
      </c>
    </row>
    <row r="20" spans="1:9" ht="76.5" x14ac:dyDescent="0.25">
      <c r="A20" s="35">
        <v>6</v>
      </c>
      <c r="B20" s="36" t="s">
        <v>633</v>
      </c>
      <c r="C20" s="37" t="s">
        <v>625</v>
      </c>
      <c r="D20" s="38">
        <v>2</v>
      </c>
      <c r="E20" s="36" t="s">
        <v>83</v>
      </c>
      <c r="H20" s="38">
        <f>ROUND(D20*F20, 0)</f>
        <v>0</v>
      </c>
      <c r="I20" s="38">
        <f>ROUND(D20*G20, 0)</f>
        <v>0</v>
      </c>
    </row>
    <row r="21" spans="1:9" ht="89.25" x14ac:dyDescent="0.25">
      <c r="C21" s="37" t="s">
        <v>626</v>
      </c>
    </row>
    <row r="22" spans="1:9" ht="76.5" x14ac:dyDescent="0.25">
      <c r="C22" s="37" t="s">
        <v>627</v>
      </c>
    </row>
    <row r="23" spans="1:9" ht="63.75" x14ac:dyDescent="0.25">
      <c r="C23" s="37" t="s">
        <v>634</v>
      </c>
    </row>
    <row r="24" spans="1:9" ht="76.5" x14ac:dyDescent="0.25">
      <c r="A24" s="35">
        <v>7</v>
      </c>
      <c r="B24" s="36" t="s">
        <v>635</v>
      </c>
      <c r="C24" s="37" t="s">
        <v>625</v>
      </c>
      <c r="D24" s="38">
        <v>1</v>
      </c>
      <c r="E24" s="36" t="s">
        <v>83</v>
      </c>
      <c r="H24" s="38">
        <f>ROUND(D24*F24, 0)</f>
        <v>0</v>
      </c>
      <c r="I24" s="38">
        <f>ROUND(D24*G24, 0)</f>
        <v>0</v>
      </c>
    </row>
    <row r="25" spans="1:9" ht="89.25" x14ac:dyDescent="0.25">
      <c r="C25" s="37" t="s">
        <v>626</v>
      </c>
    </row>
    <row r="26" spans="1:9" ht="76.5" x14ac:dyDescent="0.25">
      <c r="C26" s="37" t="s">
        <v>627</v>
      </c>
    </row>
    <row r="27" spans="1:9" ht="63.75" x14ac:dyDescent="0.25">
      <c r="C27" s="37" t="s">
        <v>636</v>
      </c>
    </row>
    <row r="28" spans="1:9" ht="76.5" x14ac:dyDescent="0.25">
      <c r="A28" s="35">
        <v>8</v>
      </c>
      <c r="B28" s="36" t="s">
        <v>637</v>
      </c>
      <c r="C28" s="37" t="s">
        <v>625</v>
      </c>
      <c r="D28" s="38">
        <v>32</v>
      </c>
      <c r="E28" s="36" t="s">
        <v>83</v>
      </c>
      <c r="H28" s="38">
        <f>ROUND(D28*F28, 0)</f>
        <v>0</v>
      </c>
      <c r="I28" s="38">
        <f>ROUND(D28*G28, 0)</f>
        <v>0</v>
      </c>
    </row>
    <row r="29" spans="1:9" ht="89.25" x14ac:dyDescent="0.25">
      <c r="C29" s="37" t="s">
        <v>626</v>
      </c>
    </row>
    <row r="30" spans="1:9" ht="76.5" x14ac:dyDescent="0.25">
      <c r="C30" s="37" t="s">
        <v>627</v>
      </c>
    </row>
    <row r="31" spans="1:9" ht="63.75" x14ac:dyDescent="0.25">
      <c r="C31" s="37" t="s">
        <v>638</v>
      </c>
    </row>
    <row r="32" spans="1:9" ht="76.5" x14ac:dyDescent="0.25">
      <c r="A32" s="35">
        <v>9</v>
      </c>
      <c r="B32" s="36" t="s">
        <v>639</v>
      </c>
      <c r="C32" s="37" t="s">
        <v>625</v>
      </c>
      <c r="D32" s="38">
        <v>2</v>
      </c>
      <c r="E32" s="36" t="s">
        <v>83</v>
      </c>
      <c r="H32" s="38">
        <f>ROUND(D32*F32, 0)</f>
        <v>0</v>
      </c>
      <c r="I32" s="38">
        <f>ROUND(D32*G32, 0)</f>
        <v>0</v>
      </c>
    </row>
    <row r="33" spans="1:9" ht="89.25" x14ac:dyDescent="0.25">
      <c r="C33" s="37" t="s">
        <v>626</v>
      </c>
    </row>
    <row r="34" spans="1:9" ht="76.5" x14ac:dyDescent="0.25">
      <c r="C34" s="37" t="s">
        <v>627</v>
      </c>
    </row>
    <row r="35" spans="1:9" ht="63.75" x14ac:dyDescent="0.25">
      <c r="C35" s="37" t="s">
        <v>640</v>
      </c>
    </row>
    <row r="36" spans="1:9" ht="76.5" x14ac:dyDescent="0.25">
      <c r="A36" s="35">
        <v>10</v>
      </c>
      <c r="B36" s="36" t="s">
        <v>641</v>
      </c>
      <c r="C36" s="37" t="s">
        <v>625</v>
      </c>
      <c r="D36" s="38">
        <v>4</v>
      </c>
      <c r="E36" s="36" t="s">
        <v>83</v>
      </c>
      <c r="H36" s="38">
        <f>ROUND(D36*F36, 0)</f>
        <v>0</v>
      </c>
      <c r="I36" s="38">
        <f>ROUND(D36*G36, 0)</f>
        <v>0</v>
      </c>
    </row>
    <row r="37" spans="1:9" ht="89.25" x14ac:dyDescent="0.25">
      <c r="C37" s="37" t="s">
        <v>626</v>
      </c>
    </row>
    <row r="38" spans="1:9" ht="76.5" x14ac:dyDescent="0.25">
      <c r="C38" s="37" t="s">
        <v>627</v>
      </c>
    </row>
    <row r="39" spans="1:9" ht="63.75" x14ac:dyDescent="0.25">
      <c r="C39" s="37" t="s">
        <v>642</v>
      </c>
    </row>
    <row r="40" spans="1:9" ht="76.5" x14ac:dyDescent="0.25">
      <c r="A40" s="35">
        <v>11</v>
      </c>
      <c r="B40" s="36" t="s">
        <v>643</v>
      </c>
      <c r="C40" s="37" t="s">
        <v>625</v>
      </c>
      <c r="D40" s="38">
        <v>4</v>
      </c>
      <c r="E40" s="36" t="s">
        <v>83</v>
      </c>
      <c r="H40" s="38">
        <f>ROUND(D40*F40, 0)</f>
        <v>0</v>
      </c>
      <c r="I40" s="38">
        <f>ROUND(D40*G40, 0)</f>
        <v>0</v>
      </c>
    </row>
    <row r="41" spans="1:9" ht="89.25" x14ac:dyDescent="0.25">
      <c r="C41" s="37" t="s">
        <v>626</v>
      </c>
    </row>
    <row r="42" spans="1:9" ht="76.5" x14ac:dyDescent="0.25">
      <c r="C42" s="37" t="s">
        <v>627</v>
      </c>
    </row>
    <row r="43" spans="1:9" ht="63.75" x14ac:dyDescent="0.25">
      <c r="C43" s="37" t="s">
        <v>644</v>
      </c>
    </row>
    <row r="44" spans="1:9" ht="76.5" x14ac:dyDescent="0.25">
      <c r="A44" s="35">
        <v>12</v>
      </c>
      <c r="B44" s="36" t="s">
        <v>645</v>
      </c>
      <c r="C44" s="37" t="s">
        <v>646</v>
      </c>
      <c r="D44" s="38">
        <v>11</v>
      </c>
      <c r="E44" s="36" t="s">
        <v>83</v>
      </c>
      <c r="H44" s="38">
        <f>ROUND(D44*F44, 0)</f>
        <v>0</v>
      </c>
      <c r="I44" s="38">
        <f>ROUND(D44*G44, 0)</f>
        <v>0</v>
      </c>
    </row>
    <row r="45" spans="1:9" ht="63.75" x14ac:dyDescent="0.25">
      <c r="C45" s="37" t="s">
        <v>647</v>
      </c>
    </row>
    <row r="46" spans="1:9" ht="76.5" x14ac:dyDescent="0.25">
      <c r="A46" s="35">
        <v>13</v>
      </c>
      <c r="B46" s="36" t="s">
        <v>648</v>
      </c>
      <c r="C46" s="37" t="s">
        <v>649</v>
      </c>
      <c r="D46" s="38">
        <v>1</v>
      </c>
      <c r="E46" s="36" t="s">
        <v>83</v>
      </c>
      <c r="H46" s="38">
        <f>ROUND(D46*F46, 0)</f>
        <v>0</v>
      </c>
      <c r="I46" s="38">
        <f>ROUND(D46*G46, 0)</f>
        <v>0</v>
      </c>
    </row>
    <row r="47" spans="1:9" ht="89.25" x14ac:dyDescent="0.25">
      <c r="C47" s="37" t="s">
        <v>650</v>
      </c>
    </row>
    <row r="48" spans="1:9" ht="76.5" x14ac:dyDescent="0.25">
      <c r="C48" s="37" t="s">
        <v>651</v>
      </c>
    </row>
    <row r="49" spans="1:9" ht="76.5" x14ac:dyDescent="0.25">
      <c r="C49" s="37" t="s">
        <v>652</v>
      </c>
    </row>
    <row r="50" spans="1:9" x14ac:dyDescent="0.25">
      <c r="C50" s="37" t="s">
        <v>653</v>
      </c>
    </row>
    <row r="51" spans="1:9" ht="76.5" x14ac:dyDescent="0.25">
      <c r="A51" s="35">
        <v>14</v>
      </c>
      <c r="B51" s="36" t="s">
        <v>654</v>
      </c>
      <c r="C51" s="37" t="s">
        <v>649</v>
      </c>
      <c r="D51" s="38">
        <v>4</v>
      </c>
      <c r="E51" s="36" t="s">
        <v>83</v>
      </c>
      <c r="H51" s="38">
        <f>ROUND(D51*F51, 0)</f>
        <v>0</v>
      </c>
      <c r="I51" s="38">
        <f>ROUND(D51*G51, 0)</f>
        <v>0</v>
      </c>
    </row>
    <row r="52" spans="1:9" ht="89.25" x14ac:dyDescent="0.25">
      <c r="C52" s="37" t="s">
        <v>650</v>
      </c>
    </row>
    <row r="53" spans="1:9" ht="76.5" x14ac:dyDescent="0.25">
      <c r="C53" s="37" t="s">
        <v>651</v>
      </c>
    </row>
    <row r="54" spans="1:9" ht="76.5" x14ac:dyDescent="0.25">
      <c r="C54" s="37" t="s">
        <v>655</v>
      </c>
    </row>
    <row r="55" spans="1:9" x14ac:dyDescent="0.25">
      <c r="C55" s="37" t="s">
        <v>656</v>
      </c>
    </row>
    <row r="56" spans="1:9" ht="76.5" x14ac:dyDescent="0.25">
      <c r="A56" s="35">
        <v>15</v>
      </c>
      <c r="B56" s="36" t="s">
        <v>657</v>
      </c>
      <c r="C56" s="37" t="s">
        <v>649</v>
      </c>
      <c r="D56" s="38">
        <v>1</v>
      </c>
      <c r="E56" s="36" t="s">
        <v>83</v>
      </c>
      <c r="H56" s="38">
        <f>ROUND(D56*F56, 0)</f>
        <v>0</v>
      </c>
      <c r="I56" s="38">
        <f>ROUND(D56*G56, 0)</f>
        <v>0</v>
      </c>
    </row>
    <row r="57" spans="1:9" ht="89.25" x14ac:dyDescent="0.25">
      <c r="C57" s="37" t="s">
        <v>650</v>
      </c>
    </row>
    <row r="58" spans="1:9" ht="76.5" x14ac:dyDescent="0.25">
      <c r="C58" s="37" t="s">
        <v>651</v>
      </c>
    </row>
    <row r="59" spans="1:9" ht="76.5" x14ac:dyDescent="0.25">
      <c r="C59" s="37" t="s">
        <v>658</v>
      </c>
    </row>
    <row r="60" spans="1:9" x14ac:dyDescent="0.25">
      <c r="C60" s="37" t="s">
        <v>659</v>
      </c>
    </row>
    <row r="61" spans="1:9" ht="76.5" x14ac:dyDescent="0.25">
      <c r="A61" s="35">
        <v>16</v>
      </c>
      <c r="B61" s="36" t="s">
        <v>660</v>
      </c>
      <c r="C61" s="37" t="s">
        <v>649</v>
      </c>
      <c r="D61" s="38">
        <v>3</v>
      </c>
      <c r="E61" s="36" t="s">
        <v>83</v>
      </c>
      <c r="H61" s="38">
        <f>ROUND(D61*F61, 0)</f>
        <v>0</v>
      </c>
      <c r="I61" s="38">
        <f>ROUND(D61*G61, 0)</f>
        <v>0</v>
      </c>
    </row>
    <row r="62" spans="1:9" ht="89.25" x14ac:dyDescent="0.25">
      <c r="C62" s="37" t="s">
        <v>650</v>
      </c>
    </row>
    <row r="63" spans="1:9" ht="76.5" x14ac:dyDescent="0.25">
      <c r="C63" s="37" t="s">
        <v>651</v>
      </c>
    </row>
    <row r="64" spans="1:9" ht="76.5" x14ac:dyDescent="0.25">
      <c r="C64" s="37" t="s">
        <v>661</v>
      </c>
    </row>
    <row r="65" spans="1:9" x14ac:dyDescent="0.25">
      <c r="C65" s="37" t="s">
        <v>656</v>
      </c>
    </row>
    <row r="66" spans="1:9" ht="76.5" x14ac:dyDescent="0.25">
      <c r="A66" s="35">
        <v>17</v>
      </c>
      <c r="B66" s="36" t="s">
        <v>662</v>
      </c>
      <c r="C66" s="37" t="s">
        <v>649</v>
      </c>
      <c r="D66" s="38">
        <v>1</v>
      </c>
      <c r="E66" s="36" t="s">
        <v>83</v>
      </c>
      <c r="H66" s="38">
        <f>ROUND(D66*F66, 0)</f>
        <v>0</v>
      </c>
      <c r="I66" s="38">
        <f>ROUND(D66*G66, 0)</f>
        <v>0</v>
      </c>
    </row>
    <row r="67" spans="1:9" ht="89.25" x14ac:dyDescent="0.25">
      <c r="C67" s="37" t="s">
        <v>650</v>
      </c>
    </row>
    <row r="68" spans="1:9" ht="76.5" x14ac:dyDescent="0.25">
      <c r="C68" s="37" t="s">
        <v>651</v>
      </c>
    </row>
    <row r="69" spans="1:9" ht="76.5" x14ac:dyDescent="0.25">
      <c r="C69" s="37" t="s">
        <v>663</v>
      </c>
    </row>
    <row r="70" spans="1:9" x14ac:dyDescent="0.25">
      <c r="C70" s="37" t="s">
        <v>664</v>
      </c>
    </row>
    <row r="71" spans="1:9" ht="76.5" x14ac:dyDescent="0.25">
      <c r="A71" s="35">
        <v>18</v>
      </c>
      <c r="B71" s="36" t="s">
        <v>665</v>
      </c>
      <c r="C71" s="37" t="s">
        <v>666</v>
      </c>
      <c r="D71" s="38">
        <v>2</v>
      </c>
      <c r="E71" s="36" t="s">
        <v>83</v>
      </c>
      <c r="H71" s="38">
        <f>ROUND(D71*F71, 0)</f>
        <v>0</v>
      </c>
      <c r="I71" s="38">
        <f>ROUND(D71*G71, 0)</f>
        <v>0</v>
      </c>
    </row>
    <row r="72" spans="1:9" ht="89.25" x14ac:dyDescent="0.25">
      <c r="C72" s="37" t="s">
        <v>667</v>
      </c>
    </row>
    <row r="73" spans="1:9" ht="76.5" x14ac:dyDescent="0.25">
      <c r="C73" s="37" t="s">
        <v>668</v>
      </c>
    </row>
    <row r="74" spans="1:9" ht="76.5" x14ac:dyDescent="0.25">
      <c r="C74" s="37" t="s">
        <v>669</v>
      </c>
    </row>
    <row r="75" spans="1:9" ht="25.5" x14ac:dyDescent="0.25">
      <c r="C75" s="37" t="s">
        <v>670</v>
      </c>
    </row>
    <row r="76" spans="1:9" ht="76.5" x14ac:dyDescent="0.25">
      <c r="A76" s="35">
        <v>19</v>
      </c>
      <c r="B76" s="36" t="s">
        <v>671</v>
      </c>
      <c r="C76" s="37" t="s">
        <v>666</v>
      </c>
      <c r="D76" s="38">
        <v>2</v>
      </c>
      <c r="E76" s="36" t="s">
        <v>83</v>
      </c>
      <c r="H76" s="38">
        <f>ROUND(D76*F76, 0)</f>
        <v>0</v>
      </c>
      <c r="I76" s="38">
        <f>ROUND(D76*G76, 0)</f>
        <v>0</v>
      </c>
    </row>
    <row r="77" spans="1:9" ht="89.25" x14ac:dyDescent="0.25">
      <c r="C77" s="37" t="s">
        <v>667</v>
      </c>
    </row>
    <row r="78" spans="1:9" ht="76.5" x14ac:dyDescent="0.25">
      <c r="C78" s="37" t="s">
        <v>668</v>
      </c>
    </row>
    <row r="79" spans="1:9" ht="76.5" x14ac:dyDescent="0.25">
      <c r="C79" s="37" t="s">
        <v>669</v>
      </c>
    </row>
    <row r="80" spans="1:9" ht="25.5" x14ac:dyDescent="0.25">
      <c r="C80" s="37" t="s">
        <v>672</v>
      </c>
    </row>
    <row r="81" spans="1:9" ht="76.5" x14ac:dyDescent="0.25">
      <c r="A81" s="35">
        <v>20</v>
      </c>
      <c r="B81" s="36" t="s">
        <v>673</v>
      </c>
      <c r="C81" s="37" t="s">
        <v>674</v>
      </c>
      <c r="D81" s="38">
        <v>1</v>
      </c>
      <c r="E81" s="36" t="s">
        <v>83</v>
      </c>
      <c r="H81" s="38">
        <f>ROUND(D81*F81, 0)</f>
        <v>0</v>
      </c>
      <c r="I81" s="38">
        <f>ROUND(D81*G81, 0)</f>
        <v>0</v>
      </c>
    </row>
    <row r="82" spans="1:9" ht="76.5" x14ac:dyDescent="0.25">
      <c r="C82" s="37" t="s">
        <v>675</v>
      </c>
    </row>
    <row r="83" spans="1:9" ht="38.25" x14ac:dyDescent="0.25">
      <c r="C83" s="37" t="s">
        <v>676</v>
      </c>
    </row>
    <row r="84" spans="1:9" s="39" customFormat="1" x14ac:dyDescent="0.25">
      <c r="A84" s="31"/>
      <c r="B84" s="32"/>
      <c r="C84" s="32" t="s">
        <v>67</v>
      </c>
      <c r="D84" s="33"/>
      <c r="E84" s="32"/>
      <c r="F84" s="33"/>
      <c r="G84" s="33"/>
      <c r="H84" s="33">
        <f>ROUND(SUM(H2:H83),0)</f>
        <v>0</v>
      </c>
      <c r="I84" s="33">
        <f>ROUND(SUM(I2:I83),0)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Fa- és műanyag szerkezet elhely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677</v>
      </c>
      <c r="C2" s="37" t="s">
        <v>678</v>
      </c>
      <c r="D2" s="38">
        <v>9</v>
      </c>
      <c r="E2" s="36" t="s">
        <v>83</v>
      </c>
      <c r="H2" s="38">
        <f>ROUND(D2*F2, 0)</f>
        <v>0</v>
      </c>
      <c r="I2" s="38">
        <f>ROUND(D2*G2, 0)</f>
        <v>0</v>
      </c>
    </row>
    <row r="3" spans="1:9" ht="76.5" x14ac:dyDescent="0.25">
      <c r="C3" s="37" t="s">
        <v>679</v>
      </c>
    </row>
    <row r="4" spans="1:9" ht="63.75" x14ac:dyDescent="0.25">
      <c r="C4" s="37" t="s">
        <v>680</v>
      </c>
    </row>
    <row r="6" spans="1:9" ht="76.5" x14ac:dyDescent="0.25">
      <c r="A6" s="35">
        <v>2</v>
      </c>
      <c r="B6" s="36" t="s">
        <v>681</v>
      </c>
      <c r="C6" s="37" t="s">
        <v>678</v>
      </c>
      <c r="D6" s="38">
        <v>1</v>
      </c>
      <c r="E6" s="36" t="s">
        <v>83</v>
      </c>
      <c r="H6" s="38">
        <f>ROUND(D6*F6, 0)</f>
        <v>0</v>
      </c>
      <c r="I6" s="38">
        <f>ROUND(D6*G6, 0)</f>
        <v>0</v>
      </c>
    </row>
    <row r="7" spans="1:9" ht="76.5" x14ac:dyDescent="0.25">
      <c r="C7" s="37" t="s">
        <v>679</v>
      </c>
    </row>
    <row r="8" spans="1:9" ht="63.75" x14ac:dyDescent="0.25">
      <c r="C8" s="37" t="s">
        <v>682</v>
      </c>
    </row>
    <row r="9" spans="1:9" ht="76.5" x14ac:dyDescent="0.25">
      <c r="A9" s="35">
        <v>3</v>
      </c>
      <c r="B9" s="36" t="s">
        <v>683</v>
      </c>
      <c r="C9" s="37" t="s">
        <v>674</v>
      </c>
      <c r="D9" s="38">
        <v>1</v>
      </c>
      <c r="E9" s="36" t="s">
        <v>83</v>
      </c>
      <c r="H9" s="38">
        <f>ROUND(D9*F9, 0)</f>
        <v>0</v>
      </c>
      <c r="I9" s="38">
        <f>ROUND(D9*G9, 0)</f>
        <v>0</v>
      </c>
    </row>
    <row r="10" spans="1:9" ht="76.5" x14ac:dyDescent="0.25">
      <c r="C10" s="37" t="s">
        <v>679</v>
      </c>
    </row>
    <row r="11" spans="1:9" ht="63.75" x14ac:dyDescent="0.25">
      <c r="C11" s="37" t="s">
        <v>684</v>
      </c>
    </row>
    <row r="12" spans="1:9" ht="76.5" x14ac:dyDescent="0.25">
      <c r="A12" s="35">
        <v>4</v>
      </c>
      <c r="B12" s="36" t="s">
        <v>685</v>
      </c>
      <c r="C12" s="37" t="s">
        <v>678</v>
      </c>
      <c r="D12" s="38">
        <v>8</v>
      </c>
      <c r="E12" s="36" t="s">
        <v>83</v>
      </c>
      <c r="H12" s="38">
        <f>ROUND(D12*F12, 0)</f>
        <v>0</v>
      </c>
      <c r="I12" s="38">
        <f>ROUND(D12*G12, 0)</f>
        <v>0</v>
      </c>
    </row>
    <row r="13" spans="1:9" ht="76.5" x14ac:dyDescent="0.25">
      <c r="C13" s="37" t="s">
        <v>679</v>
      </c>
    </row>
    <row r="14" spans="1:9" ht="63.75" x14ac:dyDescent="0.25">
      <c r="C14" s="37" t="s">
        <v>686</v>
      </c>
    </row>
    <row r="15" spans="1:9" ht="76.5" x14ac:dyDescent="0.25">
      <c r="A15" s="35">
        <v>5</v>
      </c>
      <c r="B15" s="36" t="s">
        <v>687</v>
      </c>
      <c r="C15" s="37" t="s">
        <v>678</v>
      </c>
      <c r="D15" s="38">
        <v>9</v>
      </c>
      <c r="E15" s="36" t="s">
        <v>83</v>
      </c>
      <c r="H15" s="38">
        <f>ROUND(D15*F15, 0)</f>
        <v>0</v>
      </c>
      <c r="I15" s="38">
        <f>ROUND(D15*G15, 0)</f>
        <v>0</v>
      </c>
    </row>
    <row r="16" spans="1:9" ht="76.5" x14ac:dyDescent="0.25">
      <c r="C16" s="37" t="s">
        <v>679</v>
      </c>
    </row>
    <row r="17" spans="1:9" ht="63.75" x14ac:dyDescent="0.25">
      <c r="C17" s="37" t="s">
        <v>688</v>
      </c>
    </row>
    <row r="18" spans="1:9" ht="76.5" x14ac:dyDescent="0.25">
      <c r="A18" s="35">
        <v>6</v>
      </c>
      <c r="B18" s="36" t="s">
        <v>689</v>
      </c>
      <c r="C18" s="37" t="s">
        <v>674</v>
      </c>
      <c r="D18" s="38">
        <v>5</v>
      </c>
      <c r="E18" s="36" t="s">
        <v>83</v>
      </c>
      <c r="H18" s="38">
        <f>ROUND(D18*F18, 0)</f>
        <v>0</v>
      </c>
      <c r="I18" s="38">
        <f>ROUND(D18*G18, 0)</f>
        <v>0</v>
      </c>
    </row>
    <row r="19" spans="1:9" ht="76.5" x14ac:dyDescent="0.25">
      <c r="C19" s="37" t="s">
        <v>679</v>
      </c>
    </row>
    <row r="20" spans="1:9" ht="63.75" x14ac:dyDescent="0.25">
      <c r="C20" s="37" t="s">
        <v>690</v>
      </c>
    </row>
    <row r="21" spans="1:9" ht="76.5" x14ac:dyDescent="0.25">
      <c r="A21" s="35">
        <v>7</v>
      </c>
      <c r="B21" s="36" t="s">
        <v>689</v>
      </c>
      <c r="C21" s="37" t="s">
        <v>674</v>
      </c>
      <c r="D21" s="38">
        <v>2</v>
      </c>
      <c r="E21" s="36" t="s">
        <v>83</v>
      </c>
      <c r="H21" s="38">
        <f>ROUND(D21*F21, 0)</f>
        <v>0</v>
      </c>
      <c r="I21" s="38">
        <f>ROUND(D21*G21, 0)</f>
        <v>0</v>
      </c>
    </row>
    <row r="22" spans="1:9" ht="76.5" x14ac:dyDescent="0.25">
      <c r="C22" s="37" t="s">
        <v>679</v>
      </c>
    </row>
    <row r="23" spans="1:9" ht="63.75" x14ac:dyDescent="0.25">
      <c r="C23" s="37" t="s">
        <v>691</v>
      </c>
    </row>
    <row r="24" spans="1:9" ht="76.5" x14ac:dyDescent="0.25">
      <c r="A24" s="35">
        <v>8</v>
      </c>
      <c r="B24" s="36" t="s">
        <v>692</v>
      </c>
      <c r="C24" s="37" t="s">
        <v>693</v>
      </c>
      <c r="D24" s="38">
        <v>9</v>
      </c>
      <c r="E24" s="36" t="s">
        <v>83</v>
      </c>
      <c r="H24" s="38">
        <f>ROUND(D24*F24, 0)</f>
        <v>0</v>
      </c>
      <c r="I24" s="38">
        <f>ROUND(D24*G24, 0)</f>
        <v>0</v>
      </c>
    </row>
    <row r="25" spans="1:9" ht="76.5" x14ac:dyDescent="0.25">
      <c r="C25" s="37" t="s">
        <v>679</v>
      </c>
    </row>
    <row r="26" spans="1:9" ht="63.75" x14ac:dyDescent="0.25">
      <c r="C26" s="37" t="s">
        <v>694</v>
      </c>
    </row>
    <row r="27" spans="1:9" ht="76.5" x14ac:dyDescent="0.25">
      <c r="A27" s="35">
        <v>9</v>
      </c>
      <c r="B27" s="36" t="s">
        <v>692</v>
      </c>
      <c r="C27" s="37" t="s">
        <v>693</v>
      </c>
      <c r="D27" s="38">
        <v>2</v>
      </c>
      <c r="E27" s="36" t="s">
        <v>83</v>
      </c>
      <c r="H27" s="38">
        <f>ROUND(D27*F27, 0)</f>
        <v>0</v>
      </c>
      <c r="I27" s="38">
        <f>ROUND(D27*G27, 0)</f>
        <v>0</v>
      </c>
    </row>
    <row r="28" spans="1:9" ht="76.5" x14ac:dyDescent="0.25">
      <c r="C28" s="37" t="s">
        <v>679</v>
      </c>
    </row>
    <row r="29" spans="1:9" ht="63.75" x14ac:dyDescent="0.25">
      <c r="C29" s="37" t="s">
        <v>695</v>
      </c>
    </row>
    <row r="30" spans="1:9" ht="76.5" x14ac:dyDescent="0.25">
      <c r="A30" s="35">
        <v>10</v>
      </c>
      <c r="B30" s="36" t="s">
        <v>696</v>
      </c>
      <c r="C30" s="37" t="s">
        <v>697</v>
      </c>
      <c r="D30" s="38">
        <v>1</v>
      </c>
      <c r="E30" s="36" t="s">
        <v>83</v>
      </c>
      <c r="H30" s="38">
        <f>ROUND(D30*F30, 0)</f>
        <v>0</v>
      </c>
      <c r="I30" s="38">
        <f>ROUND(D30*G30, 0)</f>
        <v>0</v>
      </c>
    </row>
    <row r="31" spans="1:9" ht="76.5" x14ac:dyDescent="0.25">
      <c r="C31" s="37" t="s">
        <v>679</v>
      </c>
    </row>
    <row r="32" spans="1:9" ht="63.75" x14ac:dyDescent="0.25">
      <c r="C32" s="37" t="s">
        <v>698</v>
      </c>
    </row>
    <row r="33" spans="1:9" ht="76.5" x14ac:dyDescent="0.25">
      <c r="A33" s="35">
        <v>11</v>
      </c>
      <c r="B33" s="36" t="s">
        <v>699</v>
      </c>
      <c r="C33" s="37" t="s">
        <v>693</v>
      </c>
      <c r="D33" s="38">
        <v>1</v>
      </c>
      <c r="E33" s="36" t="s">
        <v>83</v>
      </c>
      <c r="H33" s="38">
        <f>ROUND(D33*F33, 0)</f>
        <v>0</v>
      </c>
      <c r="I33" s="38">
        <f>ROUND(D33*G33, 0)</f>
        <v>0</v>
      </c>
    </row>
    <row r="34" spans="1:9" ht="76.5" x14ac:dyDescent="0.25">
      <c r="C34" s="37" t="s">
        <v>679</v>
      </c>
    </row>
    <row r="35" spans="1:9" ht="63.75" x14ac:dyDescent="0.25">
      <c r="C35" s="37" t="s">
        <v>700</v>
      </c>
    </row>
    <row r="36" spans="1:9" ht="76.5" x14ac:dyDescent="0.25">
      <c r="A36" s="35">
        <v>12</v>
      </c>
      <c r="B36" s="36" t="s">
        <v>701</v>
      </c>
      <c r="C36" s="37" t="s">
        <v>702</v>
      </c>
      <c r="D36" s="38">
        <v>1</v>
      </c>
      <c r="E36" s="36" t="s">
        <v>83</v>
      </c>
      <c r="H36" s="38">
        <f>ROUND(D36*F36, 0)</f>
        <v>0</v>
      </c>
      <c r="I36" s="38">
        <f>ROUND(D36*G36, 0)</f>
        <v>0</v>
      </c>
    </row>
    <row r="37" spans="1:9" ht="63.75" x14ac:dyDescent="0.25">
      <c r="C37" s="37" t="s">
        <v>703</v>
      </c>
    </row>
    <row r="38" spans="1:9" ht="76.5" x14ac:dyDescent="0.25">
      <c r="A38" s="35">
        <v>13</v>
      </c>
      <c r="B38" s="36" t="s">
        <v>704</v>
      </c>
      <c r="C38" s="37" t="s">
        <v>697</v>
      </c>
      <c r="D38" s="38">
        <v>1</v>
      </c>
      <c r="E38" s="36" t="s">
        <v>83</v>
      </c>
      <c r="H38" s="38">
        <f>ROUND(D38*F38, 0)</f>
        <v>0</v>
      </c>
      <c r="I38" s="38">
        <f>ROUND(D38*G38, 0)</f>
        <v>0</v>
      </c>
    </row>
    <row r="39" spans="1:9" ht="76.5" x14ac:dyDescent="0.25">
      <c r="C39" s="37" t="s">
        <v>679</v>
      </c>
    </row>
    <row r="40" spans="1:9" ht="63.75" x14ac:dyDescent="0.25">
      <c r="C40" s="37" t="s">
        <v>705</v>
      </c>
    </row>
    <row r="41" spans="1:9" ht="76.5" x14ac:dyDescent="0.25">
      <c r="A41" s="35">
        <v>14</v>
      </c>
      <c r="B41" s="36" t="s">
        <v>706</v>
      </c>
      <c r="C41" s="37" t="s">
        <v>678</v>
      </c>
      <c r="D41" s="38">
        <v>2</v>
      </c>
      <c r="E41" s="36" t="s">
        <v>83</v>
      </c>
      <c r="H41" s="38">
        <f>ROUND(D41*F41, 0)</f>
        <v>0</v>
      </c>
      <c r="I41" s="38">
        <f>ROUND(D41*G41, 0)</f>
        <v>0</v>
      </c>
    </row>
    <row r="42" spans="1:9" ht="76.5" x14ac:dyDescent="0.25">
      <c r="C42" s="37" t="s">
        <v>679</v>
      </c>
    </row>
    <row r="43" spans="1:9" ht="63.75" x14ac:dyDescent="0.25">
      <c r="C43" s="37" t="s">
        <v>707</v>
      </c>
    </row>
    <row r="44" spans="1:9" ht="76.5" x14ac:dyDescent="0.25">
      <c r="A44" s="35">
        <v>15</v>
      </c>
      <c r="B44" s="36" t="s">
        <v>708</v>
      </c>
      <c r="C44" s="37" t="s">
        <v>709</v>
      </c>
      <c r="D44" s="38">
        <v>14</v>
      </c>
      <c r="E44" s="36" t="s">
        <v>83</v>
      </c>
      <c r="H44" s="38">
        <f>ROUND(D44*F44, 0)</f>
        <v>0</v>
      </c>
      <c r="I44" s="38">
        <f>ROUND(D44*G44, 0)</f>
        <v>0</v>
      </c>
    </row>
    <row r="45" spans="1:9" ht="25.5" x14ac:dyDescent="0.25">
      <c r="C45" s="37" t="s">
        <v>710</v>
      </c>
    </row>
    <row r="46" spans="1:9" ht="51" x14ac:dyDescent="0.25">
      <c r="A46" s="35">
        <v>16</v>
      </c>
      <c r="B46" s="36" t="s">
        <v>711</v>
      </c>
      <c r="C46" s="37" t="s">
        <v>712</v>
      </c>
      <c r="D46" s="38">
        <v>1</v>
      </c>
      <c r="E46" s="36" t="s">
        <v>83</v>
      </c>
      <c r="H46" s="38">
        <f t="shared" ref="H46:H51" si="0">ROUND(D46*F46, 0)</f>
        <v>0</v>
      </c>
      <c r="I46" s="38">
        <f t="shared" ref="I46:I51" si="1">ROUND(D46*G46, 0)</f>
        <v>0</v>
      </c>
    </row>
    <row r="47" spans="1:9" ht="51" x14ac:dyDescent="0.25">
      <c r="A47" s="35">
        <v>17</v>
      </c>
      <c r="B47" s="36" t="s">
        <v>713</v>
      </c>
      <c r="C47" s="37" t="s">
        <v>714</v>
      </c>
      <c r="D47" s="38">
        <v>1</v>
      </c>
      <c r="E47" s="36" t="s">
        <v>83</v>
      </c>
      <c r="H47" s="38">
        <f t="shared" si="0"/>
        <v>0</v>
      </c>
      <c r="I47" s="38">
        <f t="shared" si="1"/>
        <v>0</v>
      </c>
    </row>
    <row r="48" spans="1:9" ht="51" x14ac:dyDescent="0.25">
      <c r="A48" s="35">
        <v>18</v>
      </c>
      <c r="B48" s="36" t="s">
        <v>715</v>
      </c>
      <c r="C48" s="37" t="s">
        <v>716</v>
      </c>
      <c r="D48" s="38">
        <v>1</v>
      </c>
      <c r="E48" s="36" t="s">
        <v>83</v>
      </c>
      <c r="H48" s="38">
        <f t="shared" si="0"/>
        <v>0</v>
      </c>
      <c r="I48" s="38">
        <f t="shared" si="1"/>
        <v>0</v>
      </c>
    </row>
    <row r="49" spans="1:9" ht="51" x14ac:dyDescent="0.25">
      <c r="A49" s="35">
        <v>19</v>
      </c>
      <c r="B49" s="36" t="s">
        <v>717</v>
      </c>
      <c r="C49" s="37" t="s">
        <v>718</v>
      </c>
      <c r="D49" s="38">
        <v>1</v>
      </c>
      <c r="E49" s="36" t="s">
        <v>83</v>
      </c>
      <c r="H49" s="38">
        <f t="shared" si="0"/>
        <v>0</v>
      </c>
      <c r="I49" s="38">
        <f t="shared" si="1"/>
        <v>0</v>
      </c>
    </row>
    <row r="50" spans="1:9" ht="63.75" x14ac:dyDescent="0.25">
      <c r="A50" s="35">
        <v>20</v>
      </c>
      <c r="B50" s="36" t="s">
        <v>719</v>
      </c>
      <c r="C50" s="37" t="s">
        <v>720</v>
      </c>
      <c r="D50" s="38">
        <v>1</v>
      </c>
      <c r="E50" s="36" t="s">
        <v>83</v>
      </c>
      <c r="H50" s="38">
        <f t="shared" si="0"/>
        <v>0</v>
      </c>
      <c r="I50" s="38">
        <f t="shared" si="1"/>
        <v>0</v>
      </c>
    </row>
    <row r="51" spans="1:9" ht="89.25" x14ac:dyDescent="0.25">
      <c r="A51" s="35">
        <v>21</v>
      </c>
      <c r="B51" s="36" t="s">
        <v>721</v>
      </c>
      <c r="C51" s="37" t="s">
        <v>722</v>
      </c>
      <c r="D51" s="38">
        <v>2</v>
      </c>
      <c r="E51" s="36" t="s">
        <v>83</v>
      </c>
      <c r="H51" s="38">
        <f t="shared" si="0"/>
        <v>0</v>
      </c>
      <c r="I51" s="38">
        <f t="shared" si="1"/>
        <v>0</v>
      </c>
    </row>
    <row r="52" spans="1:9" ht="51" x14ac:dyDescent="0.25">
      <c r="C52" s="37" t="s">
        <v>723</v>
      </c>
    </row>
    <row r="53" spans="1:9" ht="89.25" x14ac:dyDescent="0.25">
      <c r="A53" s="35">
        <v>22</v>
      </c>
      <c r="B53" s="36" t="s">
        <v>724</v>
      </c>
      <c r="C53" s="37" t="s">
        <v>722</v>
      </c>
      <c r="D53" s="38">
        <v>2</v>
      </c>
      <c r="E53" s="36" t="s">
        <v>83</v>
      </c>
      <c r="H53" s="38">
        <f>ROUND(D53*F53, 0)</f>
        <v>0</v>
      </c>
      <c r="I53" s="38">
        <f>ROUND(D53*G53, 0)</f>
        <v>0</v>
      </c>
    </row>
    <row r="54" spans="1:9" ht="51" x14ac:dyDescent="0.25">
      <c r="C54" s="37" t="s">
        <v>725</v>
      </c>
    </row>
    <row r="55" spans="1:9" ht="89.25" x14ac:dyDescent="0.25">
      <c r="A55" s="35">
        <v>23</v>
      </c>
      <c r="B55" s="36" t="s">
        <v>726</v>
      </c>
      <c r="C55" s="37" t="s">
        <v>722</v>
      </c>
      <c r="D55" s="38">
        <v>4</v>
      </c>
      <c r="E55" s="36" t="s">
        <v>83</v>
      </c>
      <c r="H55" s="38">
        <f>ROUND(D55*F55, 0)</f>
        <v>0</v>
      </c>
      <c r="I55" s="38">
        <f>ROUND(D55*G55, 0)</f>
        <v>0</v>
      </c>
    </row>
    <row r="56" spans="1:9" ht="51" x14ac:dyDescent="0.25">
      <c r="C56" s="37" t="s">
        <v>727</v>
      </c>
    </row>
    <row r="57" spans="1:9" ht="89.25" x14ac:dyDescent="0.25">
      <c r="A57" s="35">
        <v>24</v>
      </c>
      <c r="B57" s="36" t="s">
        <v>728</v>
      </c>
      <c r="C57" s="37" t="s">
        <v>722</v>
      </c>
      <c r="D57" s="38">
        <v>2</v>
      </c>
      <c r="E57" s="36" t="s">
        <v>83</v>
      </c>
      <c r="H57" s="38">
        <f>ROUND(D57*F57, 0)</f>
        <v>0</v>
      </c>
      <c r="I57" s="38">
        <f>ROUND(D57*G57, 0)</f>
        <v>0</v>
      </c>
    </row>
    <row r="58" spans="1:9" ht="51" x14ac:dyDescent="0.25">
      <c r="C58" s="37" t="s">
        <v>729</v>
      </c>
    </row>
    <row r="59" spans="1:9" ht="89.25" x14ac:dyDescent="0.25">
      <c r="A59" s="35">
        <v>25</v>
      </c>
      <c r="B59" s="36" t="s">
        <v>730</v>
      </c>
      <c r="C59" s="37" t="s">
        <v>722</v>
      </c>
      <c r="D59" s="38">
        <v>1</v>
      </c>
      <c r="E59" s="36" t="s">
        <v>83</v>
      </c>
      <c r="H59" s="38">
        <f>ROUND(D59*F59, 0)</f>
        <v>0</v>
      </c>
      <c r="I59" s="38">
        <f>ROUND(D59*G59, 0)</f>
        <v>0</v>
      </c>
    </row>
    <row r="60" spans="1:9" ht="51" x14ac:dyDescent="0.25">
      <c r="C60" s="37" t="s">
        <v>731</v>
      </c>
    </row>
    <row r="61" spans="1:9" ht="76.5" x14ac:dyDescent="0.25">
      <c r="A61" s="35">
        <v>26</v>
      </c>
      <c r="B61" s="36" t="s">
        <v>732</v>
      </c>
      <c r="C61" s="37" t="s">
        <v>733</v>
      </c>
      <c r="D61" s="38">
        <v>2</v>
      </c>
      <c r="E61" s="36" t="s">
        <v>83</v>
      </c>
      <c r="H61" s="38">
        <f t="shared" ref="H61:H70" si="2">ROUND(D61*F61, 0)</f>
        <v>0</v>
      </c>
      <c r="I61" s="38">
        <f t="shared" ref="I61:I70" si="3">ROUND(D61*G61, 0)</f>
        <v>0</v>
      </c>
    </row>
    <row r="62" spans="1:9" ht="76.5" x14ac:dyDescent="0.25">
      <c r="A62" s="35">
        <v>27</v>
      </c>
      <c r="B62" s="36" t="s">
        <v>734</v>
      </c>
      <c r="C62" s="37" t="s">
        <v>735</v>
      </c>
      <c r="D62" s="38">
        <v>12</v>
      </c>
      <c r="E62" s="36" t="s">
        <v>83</v>
      </c>
      <c r="H62" s="38">
        <f t="shared" si="2"/>
        <v>0</v>
      </c>
      <c r="I62" s="38">
        <f t="shared" si="3"/>
        <v>0</v>
      </c>
    </row>
    <row r="63" spans="1:9" ht="63.75" x14ac:dyDescent="0.25">
      <c r="A63" s="35">
        <v>28</v>
      </c>
      <c r="B63" s="36" t="s">
        <v>736</v>
      </c>
      <c r="C63" s="37" t="s">
        <v>737</v>
      </c>
      <c r="D63" s="38">
        <v>1</v>
      </c>
      <c r="E63" s="36" t="s">
        <v>83</v>
      </c>
      <c r="H63" s="38">
        <f t="shared" si="2"/>
        <v>0</v>
      </c>
      <c r="I63" s="38">
        <f t="shared" si="3"/>
        <v>0</v>
      </c>
    </row>
    <row r="64" spans="1:9" ht="63.75" x14ac:dyDescent="0.25">
      <c r="A64" s="35">
        <v>29</v>
      </c>
      <c r="B64" s="36" t="s">
        <v>738</v>
      </c>
      <c r="C64" s="37" t="s">
        <v>739</v>
      </c>
      <c r="D64" s="38">
        <v>6</v>
      </c>
      <c r="E64" s="36" t="s">
        <v>83</v>
      </c>
      <c r="H64" s="38">
        <f t="shared" si="2"/>
        <v>0</v>
      </c>
      <c r="I64" s="38">
        <f t="shared" si="3"/>
        <v>0</v>
      </c>
    </row>
    <row r="65" spans="1:9" ht="63.75" x14ac:dyDescent="0.25">
      <c r="A65" s="35">
        <v>30</v>
      </c>
      <c r="B65" s="36" t="s">
        <v>740</v>
      </c>
      <c r="C65" s="37" t="s">
        <v>741</v>
      </c>
      <c r="D65" s="38">
        <v>6</v>
      </c>
      <c r="E65" s="36" t="s">
        <v>83</v>
      </c>
      <c r="H65" s="38">
        <f t="shared" si="2"/>
        <v>0</v>
      </c>
      <c r="I65" s="38">
        <f t="shared" si="3"/>
        <v>0</v>
      </c>
    </row>
    <row r="66" spans="1:9" ht="63.75" x14ac:dyDescent="0.25">
      <c r="A66" s="35">
        <v>31</v>
      </c>
      <c r="B66" s="36" t="s">
        <v>742</v>
      </c>
      <c r="C66" s="37" t="s">
        <v>743</v>
      </c>
      <c r="D66" s="38">
        <v>2</v>
      </c>
      <c r="E66" s="36" t="s">
        <v>83</v>
      </c>
      <c r="H66" s="38">
        <f t="shared" si="2"/>
        <v>0</v>
      </c>
      <c r="I66" s="38">
        <f t="shared" si="3"/>
        <v>0</v>
      </c>
    </row>
    <row r="67" spans="1:9" ht="63.75" x14ac:dyDescent="0.25">
      <c r="A67" s="35">
        <v>32</v>
      </c>
      <c r="B67" s="36" t="s">
        <v>744</v>
      </c>
      <c r="C67" s="37" t="s">
        <v>745</v>
      </c>
      <c r="D67" s="38">
        <v>1</v>
      </c>
      <c r="E67" s="36" t="s">
        <v>83</v>
      </c>
      <c r="H67" s="38">
        <f t="shared" si="2"/>
        <v>0</v>
      </c>
      <c r="I67" s="38">
        <f t="shared" si="3"/>
        <v>0</v>
      </c>
    </row>
    <row r="68" spans="1:9" ht="63.75" x14ac:dyDescent="0.25">
      <c r="A68" s="35">
        <v>33</v>
      </c>
      <c r="B68" s="36" t="s">
        <v>746</v>
      </c>
      <c r="C68" s="37" t="s">
        <v>747</v>
      </c>
      <c r="D68" s="38">
        <v>5</v>
      </c>
      <c r="E68" s="36" t="s">
        <v>83</v>
      </c>
      <c r="H68" s="38">
        <f t="shared" si="2"/>
        <v>0</v>
      </c>
      <c r="I68" s="38">
        <f t="shared" si="3"/>
        <v>0</v>
      </c>
    </row>
    <row r="69" spans="1:9" ht="63.75" x14ac:dyDescent="0.25">
      <c r="A69" s="35">
        <v>34</v>
      </c>
      <c r="B69" s="36" t="s">
        <v>748</v>
      </c>
      <c r="C69" s="37" t="s">
        <v>749</v>
      </c>
      <c r="D69" s="38">
        <v>5</v>
      </c>
      <c r="E69" s="36" t="s">
        <v>83</v>
      </c>
      <c r="H69" s="38">
        <f t="shared" si="2"/>
        <v>0</v>
      </c>
      <c r="I69" s="38">
        <f t="shared" si="3"/>
        <v>0</v>
      </c>
    </row>
    <row r="70" spans="1:9" ht="76.5" x14ac:dyDescent="0.25">
      <c r="A70" s="35">
        <v>35</v>
      </c>
      <c r="B70" s="36" t="s">
        <v>750</v>
      </c>
      <c r="C70" s="37" t="s">
        <v>751</v>
      </c>
      <c r="D70" s="38">
        <v>17.2</v>
      </c>
      <c r="E70" s="36" t="s">
        <v>75</v>
      </c>
      <c r="H70" s="38">
        <f t="shared" si="2"/>
        <v>0</v>
      </c>
      <c r="I70" s="38">
        <f t="shared" si="3"/>
        <v>0</v>
      </c>
    </row>
    <row r="71" spans="1:9" s="39" customFormat="1" x14ac:dyDescent="0.25">
      <c r="A71" s="31"/>
      <c r="B71" s="32"/>
      <c r="C71" s="32" t="s">
        <v>67</v>
      </c>
      <c r="D71" s="33"/>
      <c r="E71" s="32"/>
      <c r="F71" s="33"/>
      <c r="G71" s="33"/>
      <c r="H71" s="33">
        <f>ROUND(SUM(H2:H70),0)</f>
        <v>0</v>
      </c>
      <c r="I71" s="33">
        <f>ROUND(SUM(I2:I70),0)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Fém nyílászáró és épületlakatos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752</v>
      </c>
      <c r="C2" s="37" t="s">
        <v>753</v>
      </c>
      <c r="D2" s="38">
        <v>10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754</v>
      </c>
      <c r="C4" s="37" t="s">
        <v>755</v>
      </c>
      <c r="D4" s="38">
        <v>4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76.5" x14ac:dyDescent="0.25">
      <c r="A5" s="35">
        <v>3</v>
      </c>
      <c r="B5" s="36" t="s">
        <v>756</v>
      </c>
      <c r="C5" s="37" t="s">
        <v>757</v>
      </c>
      <c r="D5" s="38">
        <v>4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76.5" x14ac:dyDescent="0.25">
      <c r="A6" s="35">
        <v>4</v>
      </c>
      <c r="B6" s="36" t="s">
        <v>758</v>
      </c>
      <c r="C6" s="37" t="s">
        <v>759</v>
      </c>
      <c r="D6" s="38">
        <v>2</v>
      </c>
      <c r="E6" s="36" t="s">
        <v>83</v>
      </c>
      <c r="H6" s="38">
        <f>ROUND(D6*F6, 0)</f>
        <v>0</v>
      </c>
      <c r="I6" s="38">
        <f>ROUND(D6*G6, 0)</f>
        <v>0</v>
      </c>
    </row>
    <row r="7" spans="1:9" ht="76.5" x14ac:dyDescent="0.25">
      <c r="A7" s="35">
        <v>5</v>
      </c>
      <c r="B7" s="36" t="s">
        <v>760</v>
      </c>
      <c r="C7" s="37" t="s">
        <v>761</v>
      </c>
      <c r="D7" s="38">
        <v>1</v>
      </c>
      <c r="E7" s="36" t="s">
        <v>83</v>
      </c>
      <c r="H7" s="38">
        <f>ROUND(D7*F7, 0)</f>
        <v>0</v>
      </c>
      <c r="I7" s="38">
        <f>ROUND(D7*G7, 0)</f>
        <v>0</v>
      </c>
    </row>
    <row r="8" spans="1:9" ht="76.5" x14ac:dyDescent="0.25">
      <c r="A8" s="35">
        <v>6</v>
      </c>
      <c r="B8" s="36" t="s">
        <v>762</v>
      </c>
      <c r="C8" s="37" t="s">
        <v>763</v>
      </c>
      <c r="D8" s="38">
        <v>1</v>
      </c>
      <c r="E8" s="36" t="s">
        <v>83</v>
      </c>
      <c r="H8" s="38">
        <f>ROUND(D8*F8, 0)</f>
        <v>0</v>
      </c>
      <c r="I8" s="38">
        <f>ROUND(D8*G8, 0)</f>
        <v>0</v>
      </c>
    </row>
    <row r="9" spans="1:9" ht="51" x14ac:dyDescent="0.25">
      <c r="C9" s="37" t="s">
        <v>764</v>
      </c>
    </row>
    <row r="10" spans="1:9" ht="76.5" x14ac:dyDescent="0.25">
      <c r="A10" s="35">
        <v>7</v>
      </c>
      <c r="B10" s="36" t="s">
        <v>765</v>
      </c>
      <c r="C10" s="37" t="s">
        <v>763</v>
      </c>
      <c r="D10" s="38">
        <v>1</v>
      </c>
      <c r="E10" s="36" t="s">
        <v>83</v>
      </c>
      <c r="H10" s="38">
        <f>ROUND(D10*F10, 0)</f>
        <v>0</v>
      </c>
      <c r="I10" s="38">
        <f>ROUND(D10*G10, 0)</f>
        <v>0</v>
      </c>
    </row>
    <row r="11" spans="1:9" ht="51" x14ac:dyDescent="0.25">
      <c r="C11" s="37" t="s">
        <v>766</v>
      </c>
    </row>
    <row r="12" spans="1:9" ht="76.5" x14ac:dyDescent="0.25">
      <c r="A12" s="35">
        <v>8</v>
      </c>
      <c r="B12" s="36" t="s">
        <v>767</v>
      </c>
      <c r="C12" s="37" t="s">
        <v>763</v>
      </c>
      <c r="D12" s="38">
        <v>1</v>
      </c>
      <c r="E12" s="36" t="s">
        <v>83</v>
      </c>
      <c r="H12" s="38">
        <f>ROUND(D12*F12, 0)</f>
        <v>0</v>
      </c>
      <c r="I12" s="38">
        <f>ROUND(D12*G12, 0)</f>
        <v>0</v>
      </c>
    </row>
    <row r="13" spans="1:9" ht="51" x14ac:dyDescent="0.25">
      <c r="C13" s="37" t="s">
        <v>768</v>
      </c>
    </row>
    <row r="14" spans="1:9" ht="76.5" x14ac:dyDescent="0.25">
      <c r="A14" s="35">
        <v>9</v>
      </c>
      <c r="B14" s="36" t="s">
        <v>769</v>
      </c>
      <c r="C14" s="37" t="s">
        <v>763</v>
      </c>
      <c r="D14" s="38">
        <v>1</v>
      </c>
      <c r="E14" s="36" t="s">
        <v>83</v>
      </c>
      <c r="H14" s="38">
        <f>ROUND(D14*F14, 0)</f>
        <v>0</v>
      </c>
      <c r="I14" s="38">
        <f>ROUND(D14*G14, 0)</f>
        <v>0</v>
      </c>
    </row>
    <row r="15" spans="1:9" ht="51" x14ac:dyDescent="0.25">
      <c r="C15" s="37" t="s">
        <v>770</v>
      </c>
    </row>
    <row r="16" spans="1:9" ht="76.5" x14ac:dyDescent="0.25">
      <c r="A16" s="35">
        <v>10</v>
      </c>
      <c r="B16" s="36" t="s">
        <v>771</v>
      </c>
      <c r="C16" s="37" t="s">
        <v>763</v>
      </c>
      <c r="D16" s="38">
        <v>4</v>
      </c>
      <c r="E16" s="36" t="s">
        <v>83</v>
      </c>
      <c r="H16" s="38">
        <f>ROUND(D16*F16, 0)</f>
        <v>0</v>
      </c>
      <c r="I16" s="38">
        <f>ROUND(D16*G16, 0)</f>
        <v>0</v>
      </c>
    </row>
    <row r="17" spans="1:9" ht="51" x14ac:dyDescent="0.25">
      <c r="C17" s="37" t="s">
        <v>772</v>
      </c>
    </row>
    <row r="18" spans="1:9" ht="76.5" x14ac:dyDescent="0.25">
      <c r="A18" s="35">
        <v>11</v>
      </c>
      <c r="B18" s="36" t="s">
        <v>773</v>
      </c>
      <c r="C18" s="37" t="s">
        <v>774</v>
      </c>
      <c r="D18" s="38">
        <v>10</v>
      </c>
      <c r="E18" s="36" t="s">
        <v>83</v>
      </c>
      <c r="H18" s="38">
        <f>ROUND(D18*F18, 0)</f>
        <v>0</v>
      </c>
      <c r="I18" s="38">
        <f>ROUND(D18*G18, 0)</f>
        <v>0</v>
      </c>
    </row>
    <row r="19" spans="1:9" ht="76.5" x14ac:dyDescent="0.25">
      <c r="A19" s="35">
        <v>12</v>
      </c>
      <c r="B19" s="36" t="s">
        <v>775</v>
      </c>
      <c r="C19" s="37" t="s">
        <v>776</v>
      </c>
      <c r="D19" s="38">
        <v>3</v>
      </c>
      <c r="E19" s="36" t="s">
        <v>83</v>
      </c>
      <c r="H19" s="38">
        <f>ROUND(D19*F19, 0)</f>
        <v>0</v>
      </c>
      <c r="I19" s="38">
        <f>ROUND(D19*G19, 0)</f>
        <v>0</v>
      </c>
    </row>
    <row r="20" spans="1:9" ht="38.25" x14ac:dyDescent="0.25">
      <c r="A20" s="35">
        <v>13</v>
      </c>
      <c r="B20" s="36" t="s">
        <v>777</v>
      </c>
      <c r="C20" s="37" t="s">
        <v>778</v>
      </c>
      <c r="D20" s="38">
        <v>1</v>
      </c>
      <c r="E20" s="36" t="s">
        <v>83</v>
      </c>
      <c r="H20" s="38">
        <f>ROUND(D20*F20, 0)</f>
        <v>0</v>
      </c>
      <c r="I20" s="38">
        <f>ROUND(D20*G20, 0)</f>
        <v>0</v>
      </c>
    </row>
    <row r="21" spans="1:9" ht="76.5" x14ac:dyDescent="0.25">
      <c r="A21" s="35">
        <v>14</v>
      </c>
      <c r="B21" s="36" t="s">
        <v>779</v>
      </c>
      <c r="C21" s="37" t="s">
        <v>780</v>
      </c>
      <c r="D21" s="38">
        <v>54</v>
      </c>
      <c r="E21" s="36" t="s">
        <v>781</v>
      </c>
      <c r="H21" s="38">
        <f>ROUND(D21*F21, 0)</f>
        <v>0</v>
      </c>
      <c r="I21" s="38">
        <f>ROUND(D21*G21, 0)</f>
        <v>0</v>
      </c>
    </row>
    <row r="22" spans="1:9" ht="76.5" x14ac:dyDescent="0.25">
      <c r="A22" s="35">
        <v>15</v>
      </c>
      <c r="B22" s="36" t="s">
        <v>782</v>
      </c>
      <c r="C22" s="37" t="s">
        <v>783</v>
      </c>
      <c r="D22" s="38">
        <v>25</v>
      </c>
      <c r="E22" s="36" t="s">
        <v>83</v>
      </c>
      <c r="H22" s="38">
        <f>ROUND(D22*F22, 0)</f>
        <v>0</v>
      </c>
      <c r="I22" s="38">
        <f>ROUND(D22*G22, 0)</f>
        <v>0</v>
      </c>
    </row>
    <row r="23" spans="1:9" ht="25.5" x14ac:dyDescent="0.25">
      <c r="C23" s="37" t="s">
        <v>784</v>
      </c>
    </row>
    <row r="24" spans="1:9" ht="38.25" x14ac:dyDescent="0.25">
      <c r="A24" s="35">
        <v>16</v>
      </c>
      <c r="B24" s="36" t="s">
        <v>785</v>
      </c>
      <c r="C24" s="37" t="s">
        <v>786</v>
      </c>
      <c r="D24" s="38">
        <v>1</v>
      </c>
      <c r="E24" s="36" t="s">
        <v>83</v>
      </c>
      <c r="H24" s="38">
        <f>ROUND(D24*F24, 0)</f>
        <v>0</v>
      </c>
      <c r="I24" s="38">
        <f>ROUND(D24*G24, 0)</f>
        <v>0</v>
      </c>
    </row>
    <row r="25" spans="1:9" s="39" customFormat="1" x14ac:dyDescent="0.25">
      <c r="A25" s="31"/>
      <c r="B25" s="32"/>
      <c r="C25" s="32" t="s">
        <v>67</v>
      </c>
      <c r="D25" s="33"/>
      <c r="E25" s="32"/>
      <c r="F25" s="33"/>
      <c r="G25" s="33"/>
      <c r="H25" s="33">
        <f>ROUND(SUM(H2:H24),0)</f>
        <v>0</v>
      </c>
      <c r="I25" s="33">
        <f>ROUND(SUM(I2:I24),0)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Utastájékoztatás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7"/>
  <sheetViews>
    <sheetView showZeros="0" workbookViewId="0">
      <selection activeCell="C26" sqref="C26"/>
    </sheetView>
  </sheetViews>
  <sheetFormatPr defaultRowHeight="15.75" x14ac:dyDescent="0.25"/>
  <cols>
    <col min="1" max="1" width="36.42578125" style="27" customWidth="1"/>
    <col min="2" max="3" width="20.7109375" style="28" customWidth="1"/>
    <col min="4" max="256" width="9.140625" style="27"/>
    <col min="257" max="257" width="36.42578125" style="27" customWidth="1"/>
    <col min="258" max="259" width="20.7109375" style="27" customWidth="1"/>
    <col min="260" max="512" width="9.140625" style="27"/>
    <col min="513" max="513" width="36.42578125" style="27" customWidth="1"/>
    <col min="514" max="515" width="20.7109375" style="27" customWidth="1"/>
    <col min="516" max="768" width="9.140625" style="27"/>
    <col min="769" max="769" width="36.42578125" style="27" customWidth="1"/>
    <col min="770" max="771" width="20.7109375" style="27" customWidth="1"/>
    <col min="772" max="1024" width="9.140625" style="27"/>
    <col min="1025" max="1025" width="36.42578125" style="27" customWidth="1"/>
    <col min="1026" max="1027" width="20.7109375" style="27" customWidth="1"/>
    <col min="1028" max="1280" width="9.140625" style="27"/>
    <col min="1281" max="1281" width="36.42578125" style="27" customWidth="1"/>
    <col min="1282" max="1283" width="20.7109375" style="27" customWidth="1"/>
    <col min="1284" max="1536" width="9.140625" style="27"/>
    <col min="1537" max="1537" width="36.42578125" style="27" customWidth="1"/>
    <col min="1538" max="1539" width="20.7109375" style="27" customWidth="1"/>
    <col min="1540" max="1792" width="9.140625" style="27"/>
    <col min="1793" max="1793" width="36.42578125" style="27" customWidth="1"/>
    <col min="1794" max="1795" width="20.7109375" style="27" customWidth="1"/>
    <col min="1796" max="2048" width="9.140625" style="27"/>
    <col min="2049" max="2049" width="36.42578125" style="27" customWidth="1"/>
    <col min="2050" max="2051" width="20.7109375" style="27" customWidth="1"/>
    <col min="2052" max="2304" width="9.140625" style="27"/>
    <col min="2305" max="2305" width="36.42578125" style="27" customWidth="1"/>
    <col min="2306" max="2307" width="20.7109375" style="27" customWidth="1"/>
    <col min="2308" max="2560" width="9.140625" style="27"/>
    <col min="2561" max="2561" width="36.42578125" style="27" customWidth="1"/>
    <col min="2562" max="2563" width="20.7109375" style="27" customWidth="1"/>
    <col min="2564" max="2816" width="9.140625" style="27"/>
    <col min="2817" max="2817" width="36.42578125" style="27" customWidth="1"/>
    <col min="2818" max="2819" width="20.7109375" style="27" customWidth="1"/>
    <col min="2820" max="3072" width="9.140625" style="27"/>
    <col min="3073" max="3073" width="36.42578125" style="27" customWidth="1"/>
    <col min="3074" max="3075" width="20.7109375" style="27" customWidth="1"/>
    <col min="3076" max="3328" width="9.140625" style="27"/>
    <col min="3329" max="3329" width="36.42578125" style="27" customWidth="1"/>
    <col min="3330" max="3331" width="20.7109375" style="27" customWidth="1"/>
    <col min="3332" max="3584" width="9.140625" style="27"/>
    <col min="3585" max="3585" width="36.42578125" style="27" customWidth="1"/>
    <col min="3586" max="3587" width="20.7109375" style="27" customWidth="1"/>
    <col min="3588" max="3840" width="9.140625" style="27"/>
    <col min="3841" max="3841" width="36.42578125" style="27" customWidth="1"/>
    <col min="3842" max="3843" width="20.7109375" style="27" customWidth="1"/>
    <col min="3844" max="4096" width="9.140625" style="27"/>
    <col min="4097" max="4097" width="36.42578125" style="27" customWidth="1"/>
    <col min="4098" max="4099" width="20.7109375" style="27" customWidth="1"/>
    <col min="4100" max="4352" width="9.140625" style="27"/>
    <col min="4353" max="4353" width="36.42578125" style="27" customWidth="1"/>
    <col min="4354" max="4355" width="20.7109375" style="27" customWidth="1"/>
    <col min="4356" max="4608" width="9.140625" style="27"/>
    <col min="4609" max="4609" width="36.42578125" style="27" customWidth="1"/>
    <col min="4610" max="4611" width="20.7109375" style="27" customWidth="1"/>
    <col min="4612" max="4864" width="9.140625" style="27"/>
    <col min="4865" max="4865" width="36.42578125" style="27" customWidth="1"/>
    <col min="4866" max="4867" width="20.7109375" style="27" customWidth="1"/>
    <col min="4868" max="5120" width="9.140625" style="27"/>
    <col min="5121" max="5121" width="36.42578125" style="27" customWidth="1"/>
    <col min="5122" max="5123" width="20.7109375" style="27" customWidth="1"/>
    <col min="5124" max="5376" width="9.140625" style="27"/>
    <col min="5377" max="5377" width="36.42578125" style="27" customWidth="1"/>
    <col min="5378" max="5379" width="20.7109375" style="27" customWidth="1"/>
    <col min="5380" max="5632" width="9.140625" style="27"/>
    <col min="5633" max="5633" width="36.42578125" style="27" customWidth="1"/>
    <col min="5634" max="5635" width="20.7109375" style="27" customWidth="1"/>
    <col min="5636" max="5888" width="9.140625" style="27"/>
    <col min="5889" max="5889" width="36.42578125" style="27" customWidth="1"/>
    <col min="5890" max="5891" width="20.7109375" style="27" customWidth="1"/>
    <col min="5892" max="6144" width="9.140625" style="27"/>
    <col min="6145" max="6145" width="36.42578125" style="27" customWidth="1"/>
    <col min="6146" max="6147" width="20.7109375" style="27" customWidth="1"/>
    <col min="6148" max="6400" width="9.140625" style="27"/>
    <col min="6401" max="6401" width="36.42578125" style="27" customWidth="1"/>
    <col min="6402" max="6403" width="20.7109375" style="27" customWidth="1"/>
    <col min="6404" max="6656" width="9.140625" style="27"/>
    <col min="6657" max="6657" width="36.42578125" style="27" customWidth="1"/>
    <col min="6658" max="6659" width="20.7109375" style="27" customWidth="1"/>
    <col min="6660" max="6912" width="9.140625" style="27"/>
    <col min="6913" max="6913" width="36.42578125" style="27" customWidth="1"/>
    <col min="6914" max="6915" width="20.7109375" style="27" customWidth="1"/>
    <col min="6916" max="7168" width="9.140625" style="27"/>
    <col min="7169" max="7169" width="36.42578125" style="27" customWidth="1"/>
    <col min="7170" max="7171" width="20.7109375" style="27" customWidth="1"/>
    <col min="7172" max="7424" width="9.140625" style="27"/>
    <col min="7425" max="7425" width="36.42578125" style="27" customWidth="1"/>
    <col min="7426" max="7427" width="20.7109375" style="27" customWidth="1"/>
    <col min="7428" max="7680" width="9.140625" style="27"/>
    <col min="7681" max="7681" width="36.42578125" style="27" customWidth="1"/>
    <col min="7682" max="7683" width="20.7109375" style="27" customWidth="1"/>
    <col min="7684" max="7936" width="9.140625" style="27"/>
    <col min="7937" max="7937" width="36.42578125" style="27" customWidth="1"/>
    <col min="7938" max="7939" width="20.7109375" style="27" customWidth="1"/>
    <col min="7940" max="8192" width="9.140625" style="27"/>
    <col min="8193" max="8193" width="36.42578125" style="27" customWidth="1"/>
    <col min="8194" max="8195" width="20.7109375" style="27" customWidth="1"/>
    <col min="8196" max="8448" width="9.140625" style="27"/>
    <col min="8449" max="8449" width="36.42578125" style="27" customWidth="1"/>
    <col min="8450" max="8451" width="20.7109375" style="27" customWidth="1"/>
    <col min="8452" max="8704" width="9.140625" style="27"/>
    <col min="8705" max="8705" width="36.42578125" style="27" customWidth="1"/>
    <col min="8706" max="8707" width="20.7109375" style="27" customWidth="1"/>
    <col min="8708" max="8960" width="9.140625" style="27"/>
    <col min="8961" max="8961" width="36.42578125" style="27" customWidth="1"/>
    <col min="8962" max="8963" width="20.7109375" style="27" customWidth="1"/>
    <col min="8964" max="9216" width="9.140625" style="27"/>
    <col min="9217" max="9217" width="36.42578125" style="27" customWidth="1"/>
    <col min="9218" max="9219" width="20.7109375" style="27" customWidth="1"/>
    <col min="9220" max="9472" width="9.140625" style="27"/>
    <col min="9473" max="9473" width="36.42578125" style="27" customWidth="1"/>
    <col min="9474" max="9475" width="20.7109375" style="27" customWidth="1"/>
    <col min="9476" max="9728" width="9.140625" style="27"/>
    <col min="9729" max="9729" width="36.42578125" style="27" customWidth="1"/>
    <col min="9730" max="9731" width="20.7109375" style="27" customWidth="1"/>
    <col min="9732" max="9984" width="9.140625" style="27"/>
    <col min="9985" max="9985" width="36.42578125" style="27" customWidth="1"/>
    <col min="9986" max="9987" width="20.7109375" style="27" customWidth="1"/>
    <col min="9988" max="10240" width="9.140625" style="27"/>
    <col min="10241" max="10241" width="36.42578125" style="27" customWidth="1"/>
    <col min="10242" max="10243" width="20.7109375" style="27" customWidth="1"/>
    <col min="10244" max="10496" width="9.140625" style="27"/>
    <col min="10497" max="10497" width="36.42578125" style="27" customWidth="1"/>
    <col min="10498" max="10499" width="20.7109375" style="27" customWidth="1"/>
    <col min="10500" max="10752" width="9.140625" style="27"/>
    <col min="10753" max="10753" width="36.42578125" style="27" customWidth="1"/>
    <col min="10754" max="10755" width="20.7109375" style="27" customWidth="1"/>
    <col min="10756" max="11008" width="9.140625" style="27"/>
    <col min="11009" max="11009" width="36.42578125" style="27" customWidth="1"/>
    <col min="11010" max="11011" width="20.7109375" style="27" customWidth="1"/>
    <col min="11012" max="11264" width="9.140625" style="27"/>
    <col min="11265" max="11265" width="36.42578125" style="27" customWidth="1"/>
    <col min="11266" max="11267" width="20.7109375" style="27" customWidth="1"/>
    <col min="11268" max="11520" width="9.140625" style="27"/>
    <col min="11521" max="11521" width="36.42578125" style="27" customWidth="1"/>
    <col min="11522" max="11523" width="20.7109375" style="27" customWidth="1"/>
    <col min="11524" max="11776" width="9.140625" style="27"/>
    <col min="11777" max="11777" width="36.42578125" style="27" customWidth="1"/>
    <col min="11778" max="11779" width="20.7109375" style="27" customWidth="1"/>
    <col min="11780" max="12032" width="9.140625" style="27"/>
    <col min="12033" max="12033" width="36.42578125" style="27" customWidth="1"/>
    <col min="12034" max="12035" width="20.7109375" style="27" customWidth="1"/>
    <col min="12036" max="12288" width="9.140625" style="27"/>
    <col min="12289" max="12289" width="36.42578125" style="27" customWidth="1"/>
    <col min="12290" max="12291" width="20.7109375" style="27" customWidth="1"/>
    <col min="12292" max="12544" width="9.140625" style="27"/>
    <col min="12545" max="12545" width="36.42578125" style="27" customWidth="1"/>
    <col min="12546" max="12547" width="20.7109375" style="27" customWidth="1"/>
    <col min="12548" max="12800" width="9.140625" style="27"/>
    <col min="12801" max="12801" width="36.42578125" style="27" customWidth="1"/>
    <col min="12802" max="12803" width="20.7109375" style="27" customWidth="1"/>
    <col min="12804" max="13056" width="9.140625" style="27"/>
    <col min="13057" max="13057" width="36.42578125" style="27" customWidth="1"/>
    <col min="13058" max="13059" width="20.7109375" style="27" customWidth="1"/>
    <col min="13060" max="13312" width="9.140625" style="27"/>
    <col min="13313" max="13313" width="36.42578125" style="27" customWidth="1"/>
    <col min="13314" max="13315" width="20.7109375" style="27" customWidth="1"/>
    <col min="13316" max="13568" width="9.140625" style="27"/>
    <col min="13569" max="13569" width="36.42578125" style="27" customWidth="1"/>
    <col min="13570" max="13571" width="20.7109375" style="27" customWidth="1"/>
    <col min="13572" max="13824" width="9.140625" style="27"/>
    <col min="13825" max="13825" width="36.42578125" style="27" customWidth="1"/>
    <col min="13826" max="13827" width="20.7109375" style="27" customWidth="1"/>
    <col min="13828" max="14080" width="9.140625" style="27"/>
    <col min="14081" max="14081" width="36.42578125" style="27" customWidth="1"/>
    <col min="14082" max="14083" width="20.7109375" style="27" customWidth="1"/>
    <col min="14084" max="14336" width="9.140625" style="27"/>
    <col min="14337" max="14337" width="36.42578125" style="27" customWidth="1"/>
    <col min="14338" max="14339" width="20.7109375" style="27" customWidth="1"/>
    <col min="14340" max="14592" width="9.140625" style="27"/>
    <col min="14593" max="14593" width="36.42578125" style="27" customWidth="1"/>
    <col min="14594" max="14595" width="20.7109375" style="27" customWidth="1"/>
    <col min="14596" max="14848" width="9.140625" style="27"/>
    <col min="14849" max="14849" width="36.42578125" style="27" customWidth="1"/>
    <col min="14850" max="14851" width="20.7109375" style="27" customWidth="1"/>
    <col min="14852" max="15104" width="9.140625" style="27"/>
    <col min="15105" max="15105" width="36.42578125" style="27" customWidth="1"/>
    <col min="15106" max="15107" width="20.7109375" style="27" customWidth="1"/>
    <col min="15108" max="15360" width="9.140625" style="27"/>
    <col min="15361" max="15361" width="36.42578125" style="27" customWidth="1"/>
    <col min="15362" max="15363" width="20.7109375" style="27" customWidth="1"/>
    <col min="15364" max="15616" width="9.140625" style="27"/>
    <col min="15617" max="15617" width="36.42578125" style="27" customWidth="1"/>
    <col min="15618" max="15619" width="20.7109375" style="27" customWidth="1"/>
    <col min="15620" max="15872" width="9.140625" style="27"/>
    <col min="15873" max="15873" width="36.42578125" style="27" customWidth="1"/>
    <col min="15874" max="15875" width="20.7109375" style="27" customWidth="1"/>
    <col min="15876" max="16128" width="9.140625" style="27"/>
    <col min="16129" max="16129" width="36.42578125" style="27" customWidth="1"/>
    <col min="16130" max="16131" width="20.7109375" style="27" customWidth="1"/>
    <col min="16132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21</v>
      </c>
      <c r="B2" s="28">
        <f>'Felvonulási létesítmények'!H10</f>
        <v>0</v>
      </c>
      <c r="C2" s="28">
        <f>'Felvonulási létesítmények'!I10</f>
        <v>0</v>
      </c>
    </row>
    <row r="3" spans="1:3" x14ac:dyDescent="0.25">
      <c r="A3" s="27" t="s">
        <v>22</v>
      </c>
      <c r="B3" s="28">
        <f>'Zsaluzás és állványozás'!H13</f>
        <v>0</v>
      </c>
      <c r="C3" s="28">
        <f>'Zsaluzás és állványozás'!I13</f>
        <v>0</v>
      </c>
    </row>
    <row r="4" spans="1:3" x14ac:dyDescent="0.25">
      <c r="A4" s="27" t="s">
        <v>23</v>
      </c>
      <c r="B4" s="28">
        <f>Költségtérítések!H11</f>
        <v>0</v>
      </c>
      <c r="C4" s="28">
        <f>Költségtérítések!I11</f>
        <v>0</v>
      </c>
    </row>
    <row r="5" spans="1:3" x14ac:dyDescent="0.25">
      <c r="A5" s="27" t="s">
        <v>24</v>
      </c>
      <c r="B5" s="28">
        <f>'Irtás, föld- és sziklamunka'!H8</f>
        <v>0</v>
      </c>
      <c r="C5" s="28">
        <f>'Irtás, föld- és sziklamunka'!I8</f>
        <v>0</v>
      </c>
    </row>
    <row r="6" spans="1:3" x14ac:dyDescent="0.25">
      <c r="A6" s="27" t="s">
        <v>25</v>
      </c>
      <c r="B6" s="28">
        <f>'Helyszíni beton és vasbeton mun'!H21</f>
        <v>0</v>
      </c>
      <c r="C6" s="28">
        <f>'Helyszíni beton és vasbeton mun'!I21</f>
        <v>0</v>
      </c>
    </row>
    <row r="7" spans="1:3" x14ac:dyDescent="0.25">
      <c r="A7" s="27" t="s">
        <v>26</v>
      </c>
      <c r="B7" s="28">
        <f>'Tömbkő- és kő'!H52</f>
        <v>0</v>
      </c>
      <c r="C7" s="28">
        <f>'Tömbkő- és kő'!I52</f>
        <v>0</v>
      </c>
    </row>
    <row r="8" spans="1:3" x14ac:dyDescent="0.25">
      <c r="A8" s="27" t="s">
        <v>27</v>
      </c>
      <c r="B8" s="28">
        <f>'Falazás és egyéb kőművesmunka'!H35</f>
        <v>0</v>
      </c>
      <c r="C8" s="28">
        <f>'Falazás és egyéb kőművesmunka'!I35</f>
        <v>0</v>
      </c>
    </row>
    <row r="9" spans="1:3" x14ac:dyDescent="0.25">
      <c r="A9" s="27" t="s">
        <v>28</v>
      </c>
      <c r="B9" s="28">
        <f>Ácsmunka!H21</f>
        <v>0</v>
      </c>
      <c r="C9" s="28">
        <f>Ácsmunka!I21</f>
        <v>0</v>
      </c>
    </row>
    <row r="10" spans="1:3" x14ac:dyDescent="0.25">
      <c r="A10" s="27" t="s">
        <v>29</v>
      </c>
      <c r="B10" s="28">
        <f>'Vakolás és rabicolás'!H29</f>
        <v>0</v>
      </c>
      <c r="C10" s="28">
        <f>'Vakolás és rabicolás'!I29</f>
        <v>0</v>
      </c>
    </row>
    <row r="11" spans="1:3" x14ac:dyDescent="0.25">
      <c r="A11" s="27" t="s">
        <v>30</v>
      </c>
      <c r="B11" s="28">
        <f>'Égéstermék-elvezető rendszerek'!H12</f>
        <v>0</v>
      </c>
      <c r="C11" s="28">
        <f>'Égéstermék-elvezető rendszerek'!I12</f>
        <v>0</v>
      </c>
    </row>
    <row r="12" spans="1:3" x14ac:dyDescent="0.25">
      <c r="A12" s="27" t="s">
        <v>31</v>
      </c>
      <c r="B12" s="28">
        <f>Szárazépítés!H39</f>
        <v>0</v>
      </c>
      <c r="C12" s="28">
        <f>Szárazépítés!I39</f>
        <v>0</v>
      </c>
    </row>
    <row r="13" spans="1:3" x14ac:dyDescent="0.25">
      <c r="A13" s="27" t="s">
        <v>32</v>
      </c>
      <c r="B13" s="28">
        <f>Tetőfedés!H18</f>
        <v>0</v>
      </c>
      <c r="C13" s="28">
        <f>Tetőfedés!I18</f>
        <v>0</v>
      </c>
    </row>
    <row r="14" spans="1:3" x14ac:dyDescent="0.25">
      <c r="A14" s="27" t="s">
        <v>33</v>
      </c>
      <c r="B14" s="28">
        <f>'Aljzatkészítés, hideg- és meleg'!H76</f>
        <v>0</v>
      </c>
      <c r="C14" s="28">
        <f>'Aljzatkészítés, hideg- és meleg'!I76</f>
        <v>0</v>
      </c>
    </row>
    <row r="15" spans="1:3" x14ac:dyDescent="0.25">
      <c r="A15" s="27" t="s">
        <v>34</v>
      </c>
      <c r="B15" s="28">
        <f>Bádogozás!H34</f>
        <v>0</v>
      </c>
      <c r="C15" s="28">
        <f>Bádogozás!I34</f>
        <v>0</v>
      </c>
    </row>
    <row r="16" spans="1:3" x14ac:dyDescent="0.25">
      <c r="A16" s="27" t="s">
        <v>35</v>
      </c>
      <c r="B16" s="28">
        <f>'Fa- és műanyag szerkezet elhely'!H84</f>
        <v>0</v>
      </c>
      <c r="C16" s="28">
        <f>'Fa- és műanyag szerkezet elhely'!I84</f>
        <v>0</v>
      </c>
    </row>
    <row r="17" spans="1:3" x14ac:dyDescent="0.25">
      <c r="A17" s="27" t="s">
        <v>36</v>
      </c>
      <c r="B17" s="28">
        <f>'Fém nyílászáró és épületlakatos'!H71</f>
        <v>0</v>
      </c>
      <c r="C17" s="28">
        <f>'Fém nyílászáró és épületlakatos'!I71</f>
        <v>0</v>
      </c>
    </row>
    <row r="18" spans="1:3" x14ac:dyDescent="0.25">
      <c r="A18" s="27" t="s">
        <v>37</v>
      </c>
      <c r="B18" s="28">
        <f>Utastájékoztatás!H25</f>
        <v>0</v>
      </c>
      <c r="C18" s="28">
        <f>Utastájékoztatás!I25</f>
        <v>0</v>
      </c>
    </row>
    <row r="19" spans="1:3" x14ac:dyDescent="0.25">
      <c r="A19" s="27" t="s">
        <v>38</v>
      </c>
      <c r="B19" s="28">
        <f>Üvegezés!H22</f>
        <v>0</v>
      </c>
      <c r="C19" s="28">
        <f>Üvegezés!I22</f>
        <v>0</v>
      </c>
    </row>
    <row r="20" spans="1:3" x14ac:dyDescent="0.25">
      <c r="A20" s="27" t="s">
        <v>39</v>
      </c>
      <c r="B20" s="28">
        <f>Felületképzés!H22</f>
        <v>0</v>
      </c>
      <c r="C20" s="28">
        <f>Felületképzés!I22</f>
        <v>0</v>
      </c>
    </row>
    <row r="21" spans="1:3" x14ac:dyDescent="0.25">
      <c r="A21" s="27" t="s">
        <v>40</v>
      </c>
      <c r="B21" s="28">
        <f>Szigetelés!H27</f>
        <v>0</v>
      </c>
      <c r="C21" s="28">
        <f>Szigetelés!I27</f>
        <v>0</v>
      </c>
    </row>
    <row r="22" spans="1:3" x14ac:dyDescent="0.25">
      <c r="A22" s="27" t="s">
        <v>41</v>
      </c>
      <c r="B22" s="28">
        <f>'Bútorozás, felszerelési tárgyak'!H55</f>
        <v>0</v>
      </c>
      <c r="C22" s="28">
        <f>'Bútorozás, felszerelési tárgyak'!I55</f>
        <v>0</v>
      </c>
    </row>
    <row r="23" spans="1:3" x14ac:dyDescent="0.25">
      <c r="A23" s="27" t="s">
        <v>42</v>
      </c>
      <c r="B23" s="28">
        <f>'Közműcsatorna-építés'!H10</f>
        <v>0</v>
      </c>
      <c r="C23" s="28">
        <f>'Közműcsatorna-építés'!I10</f>
        <v>0</v>
      </c>
    </row>
    <row r="24" spans="1:3" x14ac:dyDescent="0.25">
      <c r="A24" s="27" t="s">
        <v>2682</v>
      </c>
      <c r="B24" s="28">
        <f>'Opciós tételek adta különbözet'!H10</f>
        <v>0</v>
      </c>
      <c r="C24" s="28">
        <f>'Opciós tételek adta különbözet'!I10</f>
        <v>0</v>
      </c>
    </row>
    <row r="25" spans="1:3" s="25" customFormat="1" x14ac:dyDescent="0.25">
      <c r="A25" s="25" t="s">
        <v>43</v>
      </c>
      <c r="B25" s="29">
        <f>ROUND(SUM(B2:B23),0)</f>
        <v>0</v>
      </c>
      <c r="C25" s="29">
        <f>ROUND(SUM(C2:C23), 0)</f>
        <v>0</v>
      </c>
    </row>
    <row r="27" spans="1:3" ht="409.5" x14ac:dyDescent="0.25">
      <c r="A27" s="30" t="s">
        <v>44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787</v>
      </c>
      <c r="C2" s="37" t="s">
        <v>788</v>
      </c>
      <c r="D2" s="38">
        <v>3</v>
      </c>
      <c r="E2" s="36" t="s">
        <v>83</v>
      </c>
      <c r="H2" s="38">
        <f>ROUND(D2*F2, 0)</f>
        <v>0</v>
      </c>
      <c r="I2" s="38">
        <f>ROUND(D2*G2, 0)</f>
        <v>0</v>
      </c>
    </row>
    <row r="3" spans="1:9" ht="63.75" x14ac:dyDescent="0.25">
      <c r="C3" s="37" t="s">
        <v>789</v>
      </c>
    </row>
    <row r="5" spans="1:9" ht="76.5" x14ac:dyDescent="0.25">
      <c r="A5" s="35">
        <v>2</v>
      </c>
      <c r="B5" s="36" t="s">
        <v>790</v>
      </c>
      <c r="C5" s="37" t="s">
        <v>788</v>
      </c>
      <c r="D5" s="38">
        <v>1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63.75" x14ac:dyDescent="0.25">
      <c r="C6" s="37" t="s">
        <v>791</v>
      </c>
    </row>
    <row r="7" spans="1:9" ht="76.5" x14ac:dyDescent="0.25">
      <c r="A7" s="35">
        <v>3</v>
      </c>
      <c r="B7" s="36" t="s">
        <v>792</v>
      </c>
      <c r="C7" s="37" t="s">
        <v>793</v>
      </c>
      <c r="D7" s="38">
        <v>1</v>
      </c>
      <c r="E7" s="36" t="s">
        <v>83</v>
      </c>
      <c r="H7" s="38">
        <f>ROUND(D7*F7, 0)</f>
        <v>0</v>
      </c>
      <c r="I7" s="38">
        <f>ROUND(D7*G7, 0)</f>
        <v>0</v>
      </c>
    </row>
    <row r="8" spans="1:9" ht="63.75" x14ac:dyDescent="0.25">
      <c r="C8" s="37" t="s">
        <v>794</v>
      </c>
    </row>
    <row r="9" spans="1:9" ht="76.5" x14ac:dyDescent="0.25">
      <c r="A9" s="35">
        <v>4</v>
      </c>
      <c r="B9" s="36" t="s">
        <v>795</v>
      </c>
      <c r="C9" s="37" t="s">
        <v>796</v>
      </c>
      <c r="D9" s="38">
        <v>1</v>
      </c>
      <c r="E9" s="36" t="s">
        <v>83</v>
      </c>
      <c r="H9" s="38">
        <f>ROUND(D9*F9, 0)</f>
        <v>0</v>
      </c>
      <c r="I9" s="38">
        <f>ROUND(D9*G9, 0)</f>
        <v>0</v>
      </c>
    </row>
    <row r="10" spans="1:9" ht="25.5" x14ac:dyDescent="0.25">
      <c r="C10" s="37" t="s">
        <v>797</v>
      </c>
    </row>
    <row r="11" spans="1:9" ht="76.5" x14ac:dyDescent="0.25">
      <c r="A11" s="35">
        <v>5</v>
      </c>
      <c r="B11" s="36" t="s">
        <v>798</v>
      </c>
      <c r="C11" s="37" t="s">
        <v>796</v>
      </c>
      <c r="D11" s="38">
        <v>1</v>
      </c>
      <c r="E11" s="36" t="s">
        <v>83</v>
      </c>
      <c r="H11" s="38">
        <f>ROUND(D11*F11, 0)</f>
        <v>0</v>
      </c>
      <c r="I11" s="38">
        <f>ROUND(D11*G11, 0)</f>
        <v>0</v>
      </c>
    </row>
    <row r="12" spans="1:9" ht="25.5" x14ac:dyDescent="0.25">
      <c r="C12" s="37" t="s">
        <v>799</v>
      </c>
    </row>
    <row r="13" spans="1:9" ht="76.5" x14ac:dyDescent="0.25">
      <c r="A13" s="35">
        <v>6</v>
      </c>
      <c r="B13" s="36" t="s">
        <v>800</v>
      </c>
      <c r="C13" s="37" t="s">
        <v>788</v>
      </c>
      <c r="D13" s="38">
        <v>1</v>
      </c>
      <c r="E13" s="36" t="s">
        <v>83</v>
      </c>
      <c r="H13" s="38">
        <f>ROUND(D13*F13, 0)</f>
        <v>0</v>
      </c>
      <c r="I13" s="38">
        <f>ROUND(D13*G13, 0)</f>
        <v>0</v>
      </c>
    </row>
    <row r="14" spans="1:9" ht="63.75" x14ac:dyDescent="0.25">
      <c r="C14" s="37" t="s">
        <v>801</v>
      </c>
    </row>
    <row r="15" spans="1:9" ht="76.5" x14ac:dyDescent="0.25">
      <c r="A15" s="35">
        <v>7</v>
      </c>
      <c r="B15" s="36" t="s">
        <v>798</v>
      </c>
      <c r="C15" s="37" t="s">
        <v>796</v>
      </c>
      <c r="D15" s="38">
        <v>2</v>
      </c>
      <c r="E15" s="36" t="s">
        <v>83</v>
      </c>
      <c r="H15" s="38">
        <f>ROUND(D15*F15, 0)</f>
        <v>0</v>
      </c>
      <c r="I15" s="38">
        <f>ROUND(D15*G15, 0)</f>
        <v>0</v>
      </c>
    </row>
    <row r="16" spans="1:9" ht="25.5" x14ac:dyDescent="0.25">
      <c r="C16" s="37" t="s">
        <v>802</v>
      </c>
    </row>
    <row r="17" spans="1:9" ht="63.75" x14ac:dyDescent="0.25">
      <c r="A17" s="35">
        <v>8</v>
      </c>
      <c r="B17" s="36" t="s">
        <v>803</v>
      </c>
      <c r="C17" s="37" t="s">
        <v>804</v>
      </c>
      <c r="D17" s="38">
        <v>1</v>
      </c>
      <c r="E17" s="36" t="s">
        <v>83</v>
      </c>
      <c r="H17" s="38">
        <f>ROUND(D17*F17, 0)</f>
        <v>0</v>
      </c>
      <c r="I17" s="38">
        <f>ROUND(D17*G17, 0)</f>
        <v>0</v>
      </c>
    </row>
    <row r="18" spans="1:9" ht="76.5" x14ac:dyDescent="0.25">
      <c r="A18" s="35">
        <v>9</v>
      </c>
      <c r="B18" s="36" t="s">
        <v>805</v>
      </c>
      <c r="C18" s="37" t="s">
        <v>806</v>
      </c>
      <c r="D18" s="38">
        <v>1</v>
      </c>
      <c r="E18" s="36" t="s">
        <v>83</v>
      </c>
      <c r="H18" s="38">
        <f>ROUND(D18*F18, 0)</f>
        <v>0</v>
      </c>
      <c r="I18" s="38">
        <f>ROUND(D18*G18, 0)</f>
        <v>0</v>
      </c>
    </row>
    <row r="19" spans="1:9" ht="63.75" x14ac:dyDescent="0.25">
      <c r="C19" s="37" t="s">
        <v>807</v>
      </c>
    </row>
    <row r="20" spans="1:9" ht="63.75" x14ac:dyDescent="0.25">
      <c r="A20" s="35">
        <v>10</v>
      </c>
      <c r="B20" s="36" t="s">
        <v>808</v>
      </c>
      <c r="C20" s="37" t="s">
        <v>809</v>
      </c>
      <c r="D20" s="38">
        <v>2</v>
      </c>
      <c r="E20" s="36" t="s">
        <v>83</v>
      </c>
      <c r="H20" s="38">
        <f>ROUND(D20*F20, 0)</f>
        <v>0</v>
      </c>
      <c r="I20" s="38">
        <f>ROUND(D20*G20, 0)</f>
        <v>0</v>
      </c>
    </row>
    <row r="21" spans="1:9" ht="63.75" x14ac:dyDescent="0.25">
      <c r="A21" s="35">
        <v>11</v>
      </c>
      <c r="B21" s="36" t="s">
        <v>810</v>
      </c>
      <c r="C21" s="37" t="s">
        <v>811</v>
      </c>
      <c r="D21" s="38">
        <v>1</v>
      </c>
      <c r="E21" s="36" t="s">
        <v>83</v>
      </c>
      <c r="H21" s="38">
        <f>ROUND(D21*F21, 0)</f>
        <v>0</v>
      </c>
      <c r="I21" s="38">
        <f>ROUND(D21*G21, 0)</f>
        <v>0</v>
      </c>
    </row>
    <row r="22" spans="1:9" s="39" customFormat="1" x14ac:dyDescent="0.25">
      <c r="A22" s="31"/>
      <c r="B22" s="32"/>
      <c r="C22" s="32" t="s">
        <v>67</v>
      </c>
      <c r="D22" s="33"/>
      <c r="E22" s="32"/>
      <c r="F22" s="33"/>
      <c r="G22" s="33"/>
      <c r="H22" s="33">
        <f>ROUND(SUM(H2:H21),0)</f>
        <v>0</v>
      </c>
      <c r="I22" s="33">
        <f>ROUND(SUM(I2:I21),0)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Üvegezés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812</v>
      </c>
      <c r="C2" s="37" t="s">
        <v>813</v>
      </c>
      <c r="D2" s="38">
        <v>10.8</v>
      </c>
      <c r="E2" s="36" t="s">
        <v>814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815</v>
      </c>
      <c r="C4" s="37" t="s">
        <v>816</v>
      </c>
      <c r="D4" s="38">
        <v>85.3</v>
      </c>
      <c r="E4" s="36" t="s">
        <v>75</v>
      </c>
      <c r="H4" s="38">
        <f>ROUND(D4*F4, 0)</f>
        <v>0</v>
      </c>
      <c r="I4" s="38">
        <f>ROUND(D4*G4, 0)</f>
        <v>0</v>
      </c>
    </row>
    <row r="5" spans="1:9" ht="89.25" x14ac:dyDescent="0.25">
      <c r="A5" s="35">
        <v>3</v>
      </c>
      <c r="B5" s="36" t="s">
        <v>817</v>
      </c>
      <c r="C5" s="37" t="s">
        <v>818</v>
      </c>
      <c r="D5" s="38">
        <v>3834</v>
      </c>
      <c r="E5" s="36" t="s">
        <v>75</v>
      </c>
      <c r="H5" s="38">
        <f>ROUND(D5*F5, 0)</f>
        <v>0</v>
      </c>
      <c r="I5" s="38">
        <f>ROUND(D5*G5, 0)</f>
        <v>0</v>
      </c>
    </row>
    <row r="6" spans="1:9" ht="25.5" x14ac:dyDescent="0.25">
      <c r="C6" s="37" t="s">
        <v>819</v>
      </c>
    </row>
    <row r="7" spans="1:9" ht="51" x14ac:dyDescent="0.25">
      <c r="A7" s="35">
        <v>4</v>
      </c>
      <c r="B7" s="36" t="s">
        <v>820</v>
      </c>
      <c r="C7" s="37" t="s">
        <v>821</v>
      </c>
      <c r="D7" s="38">
        <v>107.6</v>
      </c>
      <c r="E7" s="36" t="s">
        <v>75</v>
      </c>
      <c r="H7" s="38">
        <f>ROUND(D7*F7, 0)</f>
        <v>0</v>
      </c>
      <c r="I7" s="38">
        <f>ROUND(D7*G7, 0)</f>
        <v>0</v>
      </c>
    </row>
    <row r="8" spans="1:9" ht="38.25" x14ac:dyDescent="0.25">
      <c r="A8" s="35">
        <v>5</v>
      </c>
      <c r="B8" s="36" t="s">
        <v>822</v>
      </c>
      <c r="C8" s="37" t="s">
        <v>823</v>
      </c>
      <c r="D8" s="38">
        <v>107.6</v>
      </c>
      <c r="E8" s="36" t="s">
        <v>75</v>
      </c>
      <c r="H8" s="38">
        <f>ROUND(D8*F8, 0)</f>
        <v>0</v>
      </c>
      <c r="I8" s="38">
        <f>ROUND(D8*G8, 0)</f>
        <v>0</v>
      </c>
    </row>
    <row r="9" spans="1:9" ht="63.75" x14ac:dyDescent="0.25">
      <c r="A9" s="35">
        <v>6</v>
      </c>
      <c r="B9" s="36" t="s">
        <v>824</v>
      </c>
      <c r="C9" s="37" t="s">
        <v>825</v>
      </c>
      <c r="D9" s="38">
        <v>1264</v>
      </c>
      <c r="E9" s="36" t="s">
        <v>75</v>
      </c>
      <c r="H9" s="38">
        <f>ROUND(D9*F9, 0)</f>
        <v>0</v>
      </c>
      <c r="I9" s="38">
        <f>ROUND(D9*G9, 0)</f>
        <v>0</v>
      </c>
    </row>
    <row r="10" spans="1:9" ht="76.5" x14ac:dyDescent="0.25">
      <c r="A10" s="35">
        <v>7</v>
      </c>
      <c r="B10" s="36" t="s">
        <v>826</v>
      </c>
      <c r="C10" s="37" t="s">
        <v>827</v>
      </c>
      <c r="D10" s="38">
        <v>1783.5</v>
      </c>
      <c r="E10" s="36" t="s">
        <v>75</v>
      </c>
      <c r="H10" s="38">
        <f>ROUND(D10*F10, 0)</f>
        <v>0</v>
      </c>
      <c r="I10" s="38">
        <f>ROUND(D10*G10, 0)</f>
        <v>0</v>
      </c>
    </row>
    <row r="11" spans="1:9" ht="76.5" x14ac:dyDescent="0.25">
      <c r="A11" s="35">
        <v>8</v>
      </c>
      <c r="B11" s="36" t="s">
        <v>828</v>
      </c>
      <c r="C11" s="37" t="s">
        <v>829</v>
      </c>
      <c r="D11" s="38">
        <v>3834</v>
      </c>
      <c r="E11" s="36" t="s">
        <v>75</v>
      </c>
      <c r="H11" s="38">
        <f>ROUND(D11*F11, 0)</f>
        <v>0</v>
      </c>
      <c r="I11" s="38">
        <f>ROUND(D11*G11, 0)</f>
        <v>0</v>
      </c>
    </row>
    <row r="12" spans="1:9" x14ac:dyDescent="0.25">
      <c r="C12" s="37" t="s">
        <v>830</v>
      </c>
    </row>
    <row r="13" spans="1:9" ht="76.5" x14ac:dyDescent="0.25">
      <c r="A13" s="35">
        <v>9</v>
      </c>
      <c r="B13" s="36" t="s">
        <v>831</v>
      </c>
      <c r="C13" s="37" t="s">
        <v>832</v>
      </c>
      <c r="D13" s="38">
        <v>1783.5</v>
      </c>
      <c r="E13" s="36" t="s">
        <v>75</v>
      </c>
      <c r="H13" s="38">
        <f>ROUND(D13*F13, 0)</f>
        <v>0</v>
      </c>
      <c r="I13" s="38">
        <f>ROUND(D13*G13, 0)</f>
        <v>0</v>
      </c>
    </row>
    <row r="14" spans="1:9" ht="76.5" x14ac:dyDescent="0.25">
      <c r="C14" s="37" t="s">
        <v>833</v>
      </c>
    </row>
    <row r="15" spans="1:9" ht="25.5" x14ac:dyDescent="0.25">
      <c r="C15" s="37" t="s">
        <v>834</v>
      </c>
    </row>
    <row r="16" spans="1:9" ht="76.5" x14ac:dyDescent="0.25">
      <c r="A16" s="35">
        <v>10</v>
      </c>
      <c r="B16" s="36" t="s">
        <v>835</v>
      </c>
      <c r="C16" s="37" t="s">
        <v>836</v>
      </c>
      <c r="D16" s="38">
        <v>1280</v>
      </c>
      <c r="E16" s="36" t="s">
        <v>75</v>
      </c>
      <c r="H16" s="38">
        <f>ROUND(D16*F16, 0)</f>
        <v>0</v>
      </c>
      <c r="I16" s="38">
        <f>ROUND(D16*G16, 0)</f>
        <v>0</v>
      </c>
    </row>
    <row r="17" spans="1:9" ht="25.5" x14ac:dyDescent="0.25">
      <c r="C17" s="37" t="s">
        <v>837</v>
      </c>
    </row>
    <row r="18" spans="1:9" ht="25.5" x14ac:dyDescent="0.25">
      <c r="A18" s="35">
        <v>11</v>
      </c>
      <c r="B18" s="36" t="s">
        <v>838</v>
      </c>
      <c r="C18" s="37" t="s">
        <v>839</v>
      </c>
      <c r="D18" s="38">
        <v>969</v>
      </c>
      <c r="E18" s="36" t="s">
        <v>60</v>
      </c>
      <c r="H18" s="38">
        <f>ROUND(D18*F18, 0)</f>
        <v>0</v>
      </c>
      <c r="I18" s="38">
        <f>ROUND(D18*G18, 0)</f>
        <v>0</v>
      </c>
    </row>
    <row r="19" spans="1:9" ht="63.75" x14ac:dyDescent="0.25">
      <c r="A19" s="35">
        <v>12</v>
      </c>
      <c r="B19" s="36" t="s">
        <v>840</v>
      </c>
      <c r="C19" s="37" t="s">
        <v>841</v>
      </c>
      <c r="D19" s="38">
        <v>107.6</v>
      </c>
      <c r="E19" s="36" t="s">
        <v>75</v>
      </c>
      <c r="H19" s="38">
        <f>ROUND(D19*F19, 0)</f>
        <v>0</v>
      </c>
      <c r="I19" s="38">
        <f>ROUND(D19*G19, 0)</f>
        <v>0</v>
      </c>
    </row>
    <row r="20" spans="1:9" ht="51" x14ac:dyDescent="0.25">
      <c r="A20" s="35">
        <v>13</v>
      </c>
      <c r="B20" s="36" t="s">
        <v>842</v>
      </c>
      <c r="C20" s="37" t="s">
        <v>843</v>
      </c>
      <c r="D20" s="38">
        <v>107.6</v>
      </c>
      <c r="E20" s="36" t="s">
        <v>75</v>
      </c>
      <c r="H20" s="38">
        <f>ROUND(D20*F20, 0)</f>
        <v>0</v>
      </c>
      <c r="I20" s="38">
        <f>ROUND(D20*G20, 0)</f>
        <v>0</v>
      </c>
    </row>
    <row r="21" spans="1:9" ht="63.75" x14ac:dyDescent="0.25">
      <c r="A21" s="35">
        <v>14</v>
      </c>
      <c r="B21" s="36" t="s">
        <v>844</v>
      </c>
      <c r="C21" s="37" t="s">
        <v>845</v>
      </c>
      <c r="D21" s="38">
        <v>107.6</v>
      </c>
      <c r="E21" s="36" t="s">
        <v>75</v>
      </c>
      <c r="H21" s="38">
        <f>ROUND(D21*F21, 0)</f>
        <v>0</v>
      </c>
      <c r="I21" s="38">
        <f>ROUND(D21*G21, 0)</f>
        <v>0</v>
      </c>
    </row>
    <row r="22" spans="1:9" s="39" customFormat="1" x14ac:dyDescent="0.25">
      <c r="A22" s="31"/>
      <c r="B22" s="32"/>
      <c r="C22" s="32" t="s">
        <v>67</v>
      </c>
      <c r="D22" s="33"/>
      <c r="E22" s="32"/>
      <c r="F22" s="33"/>
      <c r="G22" s="33"/>
      <c r="H22" s="33">
        <f>ROUND(SUM(H2:H21),0)</f>
        <v>0</v>
      </c>
      <c r="I22" s="33">
        <f>ROUND(SUM(I2:I21),0)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Felületképzés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846</v>
      </c>
      <c r="C2" s="37" t="s">
        <v>847</v>
      </c>
      <c r="D2" s="38">
        <v>1492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51" x14ac:dyDescent="0.25">
      <c r="A4" s="35">
        <v>2</v>
      </c>
      <c r="B4" s="36" t="s">
        <v>848</v>
      </c>
      <c r="C4" s="37" t="s">
        <v>849</v>
      </c>
      <c r="D4" s="38">
        <v>77.400000000000006</v>
      </c>
      <c r="E4" s="36" t="s">
        <v>110</v>
      </c>
      <c r="H4" s="38">
        <f>ROUND(D4*F4, 0)</f>
        <v>0</v>
      </c>
      <c r="I4" s="38">
        <f>ROUND(D4*G4, 0)</f>
        <v>0</v>
      </c>
    </row>
    <row r="5" spans="1:9" ht="38.25" x14ac:dyDescent="0.25">
      <c r="A5" s="35">
        <v>3</v>
      </c>
      <c r="B5" s="36" t="s">
        <v>850</v>
      </c>
      <c r="C5" s="37" t="s">
        <v>851</v>
      </c>
      <c r="D5" s="38">
        <v>746.2</v>
      </c>
      <c r="E5" s="36" t="s">
        <v>75</v>
      </c>
      <c r="H5" s="38">
        <f>ROUND(D5*F5, 0)</f>
        <v>0</v>
      </c>
      <c r="I5" s="38">
        <f>ROUND(D5*G5, 0)</f>
        <v>0</v>
      </c>
    </row>
    <row r="6" spans="1:9" ht="76.5" x14ac:dyDescent="0.25">
      <c r="A6" s="35">
        <v>4</v>
      </c>
      <c r="B6" s="36" t="s">
        <v>852</v>
      </c>
      <c r="C6" s="37" t="s">
        <v>853</v>
      </c>
      <c r="D6" s="38">
        <v>527.1</v>
      </c>
      <c r="E6" s="36" t="s">
        <v>75</v>
      </c>
      <c r="H6" s="38">
        <f>ROUND(D6*F6, 0)</f>
        <v>0</v>
      </c>
      <c r="I6" s="38">
        <f>ROUND(D6*G6, 0)</f>
        <v>0</v>
      </c>
    </row>
    <row r="7" spans="1:9" ht="25.5" x14ac:dyDescent="0.25">
      <c r="C7" s="37" t="s">
        <v>854</v>
      </c>
    </row>
    <row r="8" spans="1:9" ht="76.5" x14ac:dyDescent="0.25">
      <c r="A8" s="35">
        <v>5</v>
      </c>
      <c r="B8" s="36" t="s">
        <v>855</v>
      </c>
      <c r="C8" s="37" t="s">
        <v>856</v>
      </c>
      <c r="D8" s="38">
        <v>203.8</v>
      </c>
      <c r="E8" s="36" t="s">
        <v>75</v>
      </c>
      <c r="H8" s="38">
        <f>ROUND(D8*F8, 0)</f>
        <v>0</v>
      </c>
      <c r="I8" s="38">
        <f>ROUND(D8*G8, 0)</f>
        <v>0</v>
      </c>
    </row>
    <row r="9" spans="1:9" ht="76.5" x14ac:dyDescent="0.25">
      <c r="A9" s="35">
        <v>6</v>
      </c>
      <c r="B9" s="36" t="s">
        <v>855</v>
      </c>
      <c r="C9" s="37" t="s">
        <v>857</v>
      </c>
      <c r="D9" s="38">
        <v>92.4</v>
      </c>
      <c r="E9" s="36" t="s">
        <v>75</v>
      </c>
      <c r="H9" s="38">
        <f>ROUND(D9*F9, 0)</f>
        <v>0</v>
      </c>
      <c r="I9" s="38">
        <f>ROUND(D9*G9, 0)</f>
        <v>0</v>
      </c>
    </row>
    <row r="10" spans="1:9" ht="63.75" x14ac:dyDescent="0.25">
      <c r="A10" s="35">
        <v>7</v>
      </c>
      <c r="B10" s="36" t="s">
        <v>858</v>
      </c>
      <c r="C10" s="37" t="s">
        <v>859</v>
      </c>
      <c r="D10" s="38">
        <v>823.3</v>
      </c>
      <c r="E10" s="36" t="s">
        <v>60</v>
      </c>
      <c r="H10" s="38">
        <f>ROUND(D10*F10, 0)</f>
        <v>0</v>
      </c>
      <c r="I10" s="38">
        <f>ROUND(D10*G10, 0)</f>
        <v>0</v>
      </c>
    </row>
    <row r="11" spans="1:9" ht="89.25" x14ac:dyDescent="0.25">
      <c r="A11" s="35">
        <v>8</v>
      </c>
      <c r="B11" s="36" t="s">
        <v>860</v>
      </c>
      <c r="C11" s="37" t="s">
        <v>861</v>
      </c>
      <c r="D11" s="38">
        <v>1569.7</v>
      </c>
      <c r="E11" s="36" t="s">
        <v>75</v>
      </c>
      <c r="H11" s="38">
        <f>ROUND(D11*F11, 0)</f>
        <v>0</v>
      </c>
      <c r="I11" s="38">
        <f>ROUND(D11*G11, 0)</f>
        <v>0</v>
      </c>
    </row>
    <row r="12" spans="1:9" ht="76.5" x14ac:dyDescent="0.25">
      <c r="A12" s="35">
        <v>9</v>
      </c>
      <c r="B12" s="36" t="s">
        <v>862</v>
      </c>
      <c r="C12" s="37" t="s">
        <v>863</v>
      </c>
      <c r="D12" s="38">
        <v>272.8</v>
      </c>
      <c r="E12" s="36" t="s">
        <v>75</v>
      </c>
      <c r="H12" s="38">
        <f>ROUND(D12*F12, 0)</f>
        <v>0</v>
      </c>
      <c r="I12" s="38">
        <f>ROUND(D12*G12, 0)</f>
        <v>0</v>
      </c>
    </row>
    <row r="13" spans="1:9" x14ac:dyDescent="0.25">
      <c r="C13" s="37" t="s">
        <v>864</v>
      </c>
    </row>
    <row r="14" spans="1:9" ht="63.75" x14ac:dyDescent="0.25">
      <c r="A14" s="35">
        <v>10</v>
      </c>
      <c r="B14" s="36" t="s">
        <v>855</v>
      </c>
      <c r="C14" s="37" t="s">
        <v>865</v>
      </c>
      <c r="D14" s="38">
        <v>14.4</v>
      </c>
      <c r="E14" s="36" t="s">
        <v>75</v>
      </c>
      <c r="H14" s="38">
        <f>ROUND(D14*F14, 0)</f>
        <v>0</v>
      </c>
      <c r="I14" s="38">
        <f>ROUND(D14*G14, 0)</f>
        <v>0</v>
      </c>
    </row>
    <row r="15" spans="1:9" ht="63.75" x14ac:dyDescent="0.25">
      <c r="A15" s="35">
        <v>11</v>
      </c>
      <c r="B15" s="36" t="s">
        <v>855</v>
      </c>
      <c r="C15" s="37" t="s">
        <v>866</v>
      </c>
      <c r="D15" s="38">
        <v>527.1</v>
      </c>
      <c r="E15" s="36" t="s">
        <v>75</v>
      </c>
      <c r="H15" s="38">
        <f>ROUND(D15*F15, 0)</f>
        <v>0</v>
      </c>
      <c r="I15" s="38">
        <f>ROUND(D15*G15, 0)</f>
        <v>0</v>
      </c>
    </row>
    <row r="16" spans="1:9" ht="63.75" x14ac:dyDescent="0.25">
      <c r="A16" s="35">
        <v>12</v>
      </c>
      <c r="B16" s="36" t="s">
        <v>867</v>
      </c>
      <c r="C16" s="37" t="s">
        <v>868</v>
      </c>
      <c r="D16" s="38">
        <v>746.2</v>
      </c>
      <c r="E16" s="36" t="s">
        <v>75</v>
      </c>
      <c r="H16" s="38">
        <f>ROUND(D16*F16, 0)</f>
        <v>0</v>
      </c>
      <c r="I16" s="38">
        <f>ROUND(D16*G16, 0)</f>
        <v>0</v>
      </c>
    </row>
    <row r="17" spans="1:9" ht="76.5" x14ac:dyDescent="0.25">
      <c r="A17" s="35">
        <v>13</v>
      </c>
      <c r="B17" s="36" t="s">
        <v>869</v>
      </c>
      <c r="C17" s="37" t="s">
        <v>870</v>
      </c>
      <c r="D17" s="38">
        <v>616.20000000000005</v>
      </c>
      <c r="E17" s="36" t="s">
        <v>75</v>
      </c>
      <c r="H17" s="38">
        <f>ROUND(D17*F17, 0)</f>
        <v>0</v>
      </c>
      <c r="I17" s="38">
        <f>ROUND(D17*G17, 0)</f>
        <v>0</v>
      </c>
    </row>
    <row r="18" spans="1:9" ht="25.5" x14ac:dyDescent="0.25">
      <c r="C18" s="37" t="s">
        <v>871</v>
      </c>
    </row>
    <row r="19" spans="1:9" ht="76.5" x14ac:dyDescent="0.25">
      <c r="A19" s="35">
        <v>14</v>
      </c>
      <c r="B19" s="36" t="s">
        <v>872</v>
      </c>
      <c r="C19" s="37" t="s">
        <v>873</v>
      </c>
      <c r="D19" s="38">
        <v>746.2</v>
      </c>
      <c r="E19" s="36" t="s">
        <v>75</v>
      </c>
      <c r="H19" s="38">
        <f>ROUND(D19*F19, 0)</f>
        <v>0</v>
      </c>
      <c r="I19" s="38">
        <f>ROUND(D19*G19, 0)</f>
        <v>0</v>
      </c>
    </row>
    <row r="20" spans="1:9" ht="38.25" x14ac:dyDescent="0.25">
      <c r="A20" s="35">
        <v>15</v>
      </c>
      <c r="B20" s="36" t="s">
        <v>874</v>
      </c>
      <c r="C20" s="37" t="s">
        <v>875</v>
      </c>
      <c r="D20" s="38">
        <v>298.8</v>
      </c>
      <c r="E20" s="36" t="s">
        <v>60</v>
      </c>
      <c r="H20" s="38">
        <f>ROUND(D20*F20, 0)</f>
        <v>0</v>
      </c>
      <c r="I20" s="38">
        <f>ROUND(D20*G20, 0)</f>
        <v>0</v>
      </c>
    </row>
    <row r="21" spans="1:9" ht="76.5" x14ac:dyDescent="0.25">
      <c r="A21" s="35">
        <v>16</v>
      </c>
      <c r="B21" s="36" t="s">
        <v>876</v>
      </c>
      <c r="C21" s="37" t="s">
        <v>877</v>
      </c>
      <c r="D21" s="38">
        <v>178.6</v>
      </c>
      <c r="E21" s="36" t="s">
        <v>878</v>
      </c>
      <c r="H21" s="38">
        <f>ROUND(D21*F21, 0)</f>
        <v>0</v>
      </c>
      <c r="I21" s="38">
        <f>ROUND(D21*G21, 0)</f>
        <v>0</v>
      </c>
    </row>
    <row r="22" spans="1:9" ht="76.5" x14ac:dyDescent="0.25">
      <c r="C22" s="37" t="s">
        <v>879</v>
      </c>
    </row>
    <row r="23" spans="1:9" ht="76.5" x14ac:dyDescent="0.25">
      <c r="C23" s="37" t="s">
        <v>880</v>
      </c>
    </row>
    <row r="24" spans="1:9" x14ac:dyDescent="0.25">
      <c r="C24" s="37" t="s">
        <v>881</v>
      </c>
    </row>
    <row r="25" spans="1:9" ht="25.5" x14ac:dyDescent="0.25">
      <c r="A25" s="35">
        <v>17</v>
      </c>
      <c r="B25" s="36" t="s">
        <v>882</v>
      </c>
      <c r="C25" s="37" t="s">
        <v>883</v>
      </c>
      <c r="D25" s="38">
        <v>541</v>
      </c>
      <c r="E25" s="36" t="s">
        <v>75</v>
      </c>
      <c r="H25" s="38">
        <f>ROUND(D25*F25, 0)</f>
        <v>0</v>
      </c>
      <c r="I25" s="38">
        <f>ROUND(D25*G25, 0)</f>
        <v>0</v>
      </c>
    </row>
    <row r="26" spans="1:9" ht="38.25" x14ac:dyDescent="0.25">
      <c r="A26" s="35">
        <v>18</v>
      </c>
      <c r="B26" s="36" t="s">
        <v>884</v>
      </c>
      <c r="C26" s="37" t="s">
        <v>885</v>
      </c>
      <c r="D26" s="38">
        <v>540.6</v>
      </c>
      <c r="E26" s="36" t="s">
        <v>75</v>
      </c>
      <c r="H26" s="38">
        <f>ROUND(D26*F26, 0)</f>
        <v>0</v>
      </c>
      <c r="I26" s="38">
        <f>ROUND(D26*G26, 0)</f>
        <v>0</v>
      </c>
    </row>
    <row r="27" spans="1:9" s="39" customFormat="1" x14ac:dyDescent="0.25">
      <c r="A27" s="31"/>
      <c r="B27" s="32"/>
      <c r="C27" s="32" t="s">
        <v>67</v>
      </c>
      <c r="D27" s="33"/>
      <c r="E27" s="32"/>
      <c r="F27" s="33"/>
      <c r="G27" s="33"/>
      <c r="H27" s="33">
        <f>ROUND(SUM(H2:H26),0)</f>
        <v>0</v>
      </c>
      <c r="I27" s="33">
        <f>ROUND(SUM(I2:I26),0)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Szigetelés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886</v>
      </c>
      <c r="C2" s="37" t="s">
        <v>887</v>
      </c>
      <c r="D2" s="38">
        <v>2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888</v>
      </c>
      <c r="C4" s="37" t="s">
        <v>889</v>
      </c>
      <c r="D4" s="38">
        <v>1</v>
      </c>
      <c r="E4" s="36" t="s">
        <v>83</v>
      </c>
      <c r="H4" s="38">
        <f t="shared" ref="H4:H21" si="0">ROUND(D4*F4, 0)</f>
        <v>0</v>
      </c>
      <c r="I4" s="38">
        <f t="shared" ref="I4:I21" si="1">ROUND(D4*G4, 0)</f>
        <v>0</v>
      </c>
    </row>
    <row r="5" spans="1:9" ht="63.75" x14ac:dyDescent="0.25">
      <c r="A5" s="35">
        <v>3</v>
      </c>
      <c r="B5" s="36" t="s">
        <v>890</v>
      </c>
      <c r="C5" s="37" t="s">
        <v>891</v>
      </c>
      <c r="D5" s="38">
        <v>1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63.75" x14ac:dyDescent="0.25">
      <c r="A6" s="35">
        <v>4</v>
      </c>
      <c r="B6" s="36" t="s">
        <v>892</v>
      </c>
      <c r="C6" s="37" t="s">
        <v>893</v>
      </c>
      <c r="D6" s="38">
        <v>1</v>
      </c>
      <c r="E6" s="36" t="s">
        <v>83</v>
      </c>
      <c r="H6" s="38">
        <f t="shared" si="0"/>
        <v>0</v>
      </c>
      <c r="I6" s="38">
        <f t="shared" si="1"/>
        <v>0</v>
      </c>
    </row>
    <row r="7" spans="1:9" ht="63.75" x14ac:dyDescent="0.25">
      <c r="A7" s="35">
        <v>5</v>
      </c>
      <c r="B7" s="36" t="s">
        <v>894</v>
      </c>
      <c r="C7" s="37" t="s">
        <v>895</v>
      </c>
      <c r="D7" s="38">
        <v>7</v>
      </c>
      <c r="E7" s="36" t="s">
        <v>83</v>
      </c>
      <c r="H7" s="38">
        <f t="shared" si="0"/>
        <v>0</v>
      </c>
      <c r="I7" s="38">
        <f t="shared" si="1"/>
        <v>0</v>
      </c>
    </row>
    <row r="8" spans="1:9" ht="63.75" x14ac:dyDescent="0.25">
      <c r="A8" s="35">
        <v>6</v>
      </c>
      <c r="B8" s="36" t="s">
        <v>896</v>
      </c>
      <c r="C8" s="37" t="s">
        <v>897</v>
      </c>
      <c r="D8" s="38">
        <v>2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7</v>
      </c>
      <c r="B9" s="36" t="s">
        <v>898</v>
      </c>
      <c r="C9" s="37" t="s">
        <v>899</v>
      </c>
      <c r="D9" s="38">
        <v>7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63.75" x14ac:dyDescent="0.25">
      <c r="A10" s="35">
        <v>8</v>
      </c>
      <c r="B10" s="36" t="s">
        <v>900</v>
      </c>
      <c r="C10" s="37" t="s">
        <v>901</v>
      </c>
      <c r="D10" s="38">
        <v>1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63.75" x14ac:dyDescent="0.25">
      <c r="A11" s="35">
        <v>9</v>
      </c>
      <c r="B11" s="36" t="s">
        <v>902</v>
      </c>
      <c r="C11" s="37" t="s">
        <v>903</v>
      </c>
      <c r="D11" s="38">
        <v>4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63.75" x14ac:dyDescent="0.25">
      <c r="A12" s="35">
        <v>10</v>
      </c>
      <c r="B12" s="36" t="s">
        <v>904</v>
      </c>
      <c r="C12" s="37" t="s">
        <v>905</v>
      </c>
      <c r="D12" s="38">
        <v>3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63.75" x14ac:dyDescent="0.25">
      <c r="A13" s="35">
        <v>11</v>
      </c>
      <c r="B13" s="36" t="s">
        <v>906</v>
      </c>
      <c r="C13" s="37" t="s">
        <v>907</v>
      </c>
      <c r="D13" s="38">
        <v>1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63.75" x14ac:dyDescent="0.25">
      <c r="A14" s="35">
        <v>12</v>
      </c>
      <c r="B14" s="36" t="s">
        <v>908</v>
      </c>
      <c r="C14" s="37" t="s">
        <v>909</v>
      </c>
      <c r="D14" s="38">
        <v>1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63.75" x14ac:dyDescent="0.25">
      <c r="A15" s="35">
        <v>13</v>
      </c>
      <c r="B15" s="36" t="s">
        <v>910</v>
      </c>
      <c r="C15" s="37" t="s">
        <v>911</v>
      </c>
      <c r="D15" s="38">
        <v>1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ht="63.75" x14ac:dyDescent="0.25">
      <c r="A16" s="35">
        <v>14</v>
      </c>
      <c r="B16" s="36" t="s">
        <v>912</v>
      </c>
      <c r="C16" s="37" t="s">
        <v>913</v>
      </c>
      <c r="D16" s="38">
        <v>6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63.75" x14ac:dyDescent="0.25">
      <c r="A17" s="35">
        <v>15</v>
      </c>
      <c r="B17" s="36" t="s">
        <v>914</v>
      </c>
      <c r="C17" s="37" t="s">
        <v>915</v>
      </c>
      <c r="D17" s="38">
        <v>10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ht="63.75" x14ac:dyDescent="0.25">
      <c r="A18" s="35">
        <v>16</v>
      </c>
      <c r="B18" s="36" t="s">
        <v>916</v>
      </c>
      <c r="C18" s="37" t="s">
        <v>917</v>
      </c>
      <c r="D18" s="38">
        <v>19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76.5" x14ac:dyDescent="0.25">
      <c r="A19" s="35">
        <v>17</v>
      </c>
      <c r="B19" s="36" t="s">
        <v>918</v>
      </c>
      <c r="C19" s="37" t="s">
        <v>919</v>
      </c>
      <c r="D19" s="38">
        <v>1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63.75" x14ac:dyDescent="0.25">
      <c r="A20" s="35">
        <v>18</v>
      </c>
      <c r="B20" s="36" t="s">
        <v>920</v>
      </c>
      <c r="C20" s="37" t="s">
        <v>921</v>
      </c>
      <c r="D20" s="38">
        <v>1</v>
      </c>
      <c r="E20" s="36" t="s">
        <v>83</v>
      </c>
      <c r="H20" s="38">
        <f t="shared" si="0"/>
        <v>0</v>
      </c>
      <c r="I20" s="38">
        <f t="shared" si="1"/>
        <v>0</v>
      </c>
    </row>
    <row r="21" spans="1:9" ht="76.5" x14ac:dyDescent="0.25">
      <c r="A21" s="35">
        <v>19</v>
      </c>
      <c r="B21" s="36" t="s">
        <v>922</v>
      </c>
      <c r="C21" s="37" t="s">
        <v>923</v>
      </c>
      <c r="D21" s="38">
        <v>1</v>
      </c>
      <c r="E21" s="36" t="s">
        <v>83</v>
      </c>
      <c r="H21" s="38">
        <f t="shared" si="0"/>
        <v>0</v>
      </c>
      <c r="I21" s="38">
        <f t="shared" si="1"/>
        <v>0</v>
      </c>
    </row>
    <row r="22" spans="1:9" ht="25.5" x14ac:dyDescent="0.25">
      <c r="C22" s="37" t="s">
        <v>924</v>
      </c>
    </row>
    <row r="23" spans="1:9" ht="76.5" x14ac:dyDescent="0.25">
      <c r="A23" s="35">
        <v>20</v>
      </c>
      <c r="B23" s="36" t="s">
        <v>925</v>
      </c>
      <c r="C23" s="37" t="s">
        <v>926</v>
      </c>
      <c r="D23" s="38">
        <v>1</v>
      </c>
      <c r="E23" s="36" t="s">
        <v>83</v>
      </c>
      <c r="H23" s="38">
        <f>ROUND(D23*F23, 0)</f>
        <v>0</v>
      </c>
      <c r="I23" s="38">
        <f>ROUND(D23*G23, 0)</f>
        <v>0</v>
      </c>
    </row>
    <row r="24" spans="1:9" ht="25.5" x14ac:dyDescent="0.25">
      <c r="C24" s="37" t="s">
        <v>924</v>
      </c>
    </row>
    <row r="25" spans="1:9" ht="63.75" x14ac:dyDescent="0.25">
      <c r="A25" s="35">
        <v>21</v>
      </c>
      <c r="B25" s="36" t="s">
        <v>927</v>
      </c>
      <c r="C25" s="37" t="s">
        <v>928</v>
      </c>
      <c r="D25" s="38">
        <v>1</v>
      </c>
      <c r="E25" s="36" t="s">
        <v>83</v>
      </c>
      <c r="H25" s="38">
        <f t="shared" ref="H25:H46" si="2">ROUND(D25*F25, 0)</f>
        <v>0</v>
      </c>
      <c r="I25" s="38">
        <f t="shared" ref="I25:I46" si="3">ROUND(D25*G25, 0)</f>
        <v>0</v>
      </c>
    </row>
    <row r="26" spans="1:9" ht="63.75" x14ac:dyDescent="0.25">
      <c r="A26" s="35">
        <v>22</v>
      </c>
      <c r="B26" s="36" t="s">
        <v>929</v>
      </c>
      <c r="C26" s="37" t="s">
        <v>930</v>
      </c>
      <c r="D26" s="38">
        <v>1</v>
      </c>
      <c r="E26" s="36" t="s">
        <v>83</v>
      </c>
      <c r="H26" s="38">
        <f t="shared" si="2"/>
        <v>0</v>
      </c>
      <c r="I26" s="38">
        <f t="shared" si="3"/>
        <v>0</v>
      </c>
    </row>
    <row r="27" spans="1:9" ht="63.75" x14ac:dyDescent="0.25">
      <c r="A27" s="35">
        <v>23</v>
      </c>
      <c r="B27" s="36" t="s">
        <v>931</v>
      </c>
      <c r="C27" s="37" t="s">
        <v>932</v>
      </c>
      <c r="D27" s="38">
        <v>14</v>
      </c>
      <c r="E27" s="36" t="s">
        <v>83</v>
      </c>
      <c r="H27" s="38">
        <f t="shared" si="2"/>
        <v>0</v>
      </c>
      <c r="I27" s="38">
        <f t="shared" si="3"/>
        <v>0</v>
      </c>
    </row>
    <row r="28" spans="1:9" ht="63.75" x14ac:dyDescent="0.25">
      <c r="A28" s="35">
        <v>24</v>
      </c>
      <c r="B28" s="36" t="s">
        <v>933</v>
      </c>
      <c r="C28" s="37" t="s">
        <v>934</v>
      </c>
      <c r="D28" s="38">
        <v>11</v>
      </c>
      <c r="E28" s="36" t="s">
        <v>83</v>
      </c>
      <c r="H28" s="38">
        <f t="shared" si="2"/>
        <v>0</v>
      </c>
      <c r="I28" s="38">
        <f t="shared" si="3"/>
        <v>0</v>
      </c>
    </row>
    <row r="29" spans="1:9" ht="38.25" x14ac:dyDescent="0.25">
      <c r="A29" s="35">
        <v>25</v>
      </c>
      <c r="B29" s="36" t="s">
        <v>935</v>
      </c>
      <c r="C29" s="37" t="s">
        <v>936</v>
      </c>
      <c r="D29" s="38">
        <v>1</v>
      </c>
      <c r="E29" s="36" t="s">
        <v>83</v>
      </c>
      <c r="H29" s="38">
        <f t="shared" si="2"/>
        <v>0</v>
      </c>
      <c r="I29" s="38">
        <f t="shared" si="3"/>
        <v>0</v>
      </c>
    </row>
    <row r="30" spans="1:9" ht="38.25" x14ac:dyDescent="0.25">
      <c r="A30" s="35">
        <v>26</v>
      </c>
      <c r="B30" s="36" t="s">
        <v>937</v>
      </c>
      <c r="C30" s="37" t="s">
        <v>938</v>
      </c>
      <c r="D30" s="38">
        <v>2</v>
      </c>
      <c r="E30" s="36" t="s">
        <v>83</v>
      </c>
      <c r="H30" s="38">
        <f t="shared" si="2"/>
        <v>0</v>
      </c>
      <c r="I30" s="38">
        <f t="shared" si="3"/>
        <v>0</v>
      </c>
    </row>
    <row r="31" spans="1:9" ht="25.5" x14ac:dyDescent="0.25">
      <c r="A31" s="35">
        <v>27</v>
      </c>
      <c r="B31" s="36" t="s">
        <v>939</v>
      </c>
      <c r="C31" s="37" t="s">
        <v>940</v>
      </c>
      <c r="D31" s="38">
        <v>2</v>
      </c>
      <c r="E31" s="36" t="s">
        <v>83</v>
      </c>
      <c r="H31" s="38">
        <f t="shared" si="2"/>
        <v>0</v>
      </c>
      <c r="I31" s="38">
        <f t="shared" si="3"/>
        <v>0</v>
      </c>
    </row>
    <row r="32" spans="1:9" x14ac:dyDescent="0.25">
      <c r="A32" s="35">
        <v>28</v>
      </c>
      <c r="B32" s="36" t="s">
        <v>941</v>
      </c>
      <c r="C32" s="37" t="s">
        <v>942</v>
      </c>
      <c r="D32" s="38">
        <v>5</v>
      </c>
      <c r="E32" s="36" t="s">
        <v>83</v>
      </c>
      <c r="H32" s="38">
        <f t="shared" si="2"/>
        <v>0</v>
      </c>
      <c r="I32" s="38">
        <f t="shared" si="3"/>
        <v>0</v>
      </c>
    </row>
    <row r="33" spans="1:9" ht="51" x14ac:dyDescent="0.25">
      <c r="A33" s="35">
        <v>29</v>
      </c>
      <c r="B33" s="36" t="s">
        <v>943</v>
      </c>
      <c r="C33" s="37" t="s">
        <v>944</v>
      </c>
      <c r="D33" s="38">
        <v>9</v>
      </c>
      <c r="E33" s="36" t="s">
        <v>83</v>
      </c>
      <c r="H33" s="38">
        <f t="shared" si="2"/>
        <v>0</v>
      </c>
      <c r="I33" s="38">
        <f t="shared" si="3"/>
        <v>0</v>
      </c>
    </row>
    <row r="34" spans="1:9" ht="51" x14ac:dyDescent="0.25">
      <c r="A34" s="35">
        <v>30</v>
      </c>
      <c r="B34" s="36" t="s">
        <v>945</v>
      </c>
      <c r="C34" s="37" t="s">
        <v>946</v>
      </c>
      <c r="D34" s="38">
        <v>9</v>
      </c>
      <c r="E34" s="36" t="s">
        <v>83</v>
      </c>
      <c r="H34" s="38">
        <f t="shared" si="2"/>
        <v>0</v>
      </c>
      <c r="I34" s="38">
        <f t="shared" si="3"/>
        <v>0</v>
      </c>
    </row>
    <row r="35" spans="1:9" ht="38.25" x14ac:dyDescent="0.25">
      <c r="A35" s="35">
        <v>31</v>
      </c>
      <c r="B35" s="36" t="s">
        <v>947</v>
      </c>
      <c r="C35" s="37" t="s">
        <v>948</v>
      </c>
      <c r="D35" s="38">
        <v>9</v>
      </c>
      <c r="E35" s="36" t="s">
        <v>83</v>
      </c>
      <c r="H35" s="38">
        <f t="shared" si="2"/>
        <v>0</v>
      </c>
      <c r="I35" s="38">
        <f t="shared" si="3"/>
        <v>0</v>
      </c>
    </row>
    <row r="36" spans="1:9" x14ac:dyDescent="0.25">
      <c r="A36" s="35">
        <v>32</v>
      </c>
      <c r="B36" s="36" t="s">
        <v>949</v>
      </c>
      <c r="C36" s="37" t="s">
        <v>950</v>
      </c>
      <c r="D36" s="38">
        <v>9</v>
      </c>
      <c r="E36" s="36" t="s">
        <v>83</v>
      </c>
      <c r="H36" s="38">
        <f t="shared" si="2"/>
        <v>0</v>
      </c>
      <c r="I36" s="38">
        <f t="shared" si="3"/>
        <v>0</v>
      </c>
    </row>
    <row r="37" spans="1:9" ht="51" x14ac:dyDescent="0.25">
      <c r="A37" s="35">
        <v>33</v>
      </c>
      <c r="B37" s="36" t="s">
        <v>951</v>
      </c>
      <c r="C37" s="37" t="s">
        <v>952</v>
      </c>
      <c r="D37" s="38">
        <v>9</v>
      </c>
      <c r="E37" s="36" t="s">
        <v>83</v>
      </c>
      <c r="H37" s="38">
        <f t="shared" si="2"/>
        <v>0</v>
      </c>
      <c r="I37" s="38">
        <f t="shared" si="3"/>
        <v>0</v>
      </c>
    </row>
    <row r="38" spans="1:9" ht="51" x14ac:dyDescent="0.25">
      <c r="A38" s="35">
        <v>34</v>
      </c>
      <c r="B38" s="36" t="s">
        <v>953</v>
      </c>
      <c r="C38" s="37" t="s">
        <v>954</v>
      </c>
      <c r="D38" s="38">
        <v>9</v>
      </c>
      <c r="E38" s="36" t="s">
        <v>83</v>
      </c>
      <c r="H38" s="38">
        <f t="shared" si="2"/>
        <v>0</v>
      </c>
      <c r="I38" s="38">
        <f t="shared" si="3"/>
        <v>0</v>
      </c>
    </row>
    <row r="39" spans="1:9" ht="38.25" x14ac:dyDescent="0.25">
      <c r="A39" s="35">
        <v>35</v>
      </c>
      <c r="B39" s="36" t="s">
        <v>955</v>
      </c>
      <c r="C39" s="37" t="s">
        <v>956</v>
      </c>
      <c r="D39" s="38">
        <v>9</v>
      </c>
      <c r="E39" s="36" t="s">
        <v>83</v>
      </c>
      <c r="H39" s="38">
        <f t="shared" si="2"/>
        <v>0</v>
      </c>
      <c r="I39" s="38">
        <f t="shared" si="3"/>
        <v>0</v>
      </c>
    </row>
    <row r="40" spans="1:9" ht="38.25" x14ac:dyDescent="0.25">
      <c r="A40" s="35">
        <v>36</v>
      </c>
      <c r="B40" s="36" t="s">
        <v>957</v>
      </c>
      <c r="C40" s="37" t="s">
        <v>958</v>
      </c>
      <c r="D40" s="38">
        <v>5</v>
      </c>
      <c r="E40" s="36" t="s">
        <v>83</v>
      </c>
      <c r="H40" s="38">
        <f t="shared" si="2"/>
        <v>0</v>
      </c>
      <c r="I40" s="38">
        <f t="shared" si="3"/>
        <v>0</v>
      </c>
    </row>
    <row r="41" spans="1:9" ht="38.25" x14ac:dyDescent="0.25">
      <c r="A41" s="35">
        <v>37</v>
      </c>
      <c r="B41" s="36" t="s">
        <v>959</v>
      </c>
      <c r="C41" s="37" t="s">
        <v>960</v>
      </c>
      <c r="D41" s="38">
        <v>5</v>
      </c>
      <c r="E41" s="36" t="s">
        <v>83</v>
      </c>
      <c r="H41" s="38">
        <f t="shared" si="2"/>
        <v>0</v>
      </c>
      <c r="I41" s="38">
        <f t="shared" si="3"/>
        <v>0</v>
      </c>
    </row>
    <row r="42" spans="1:9" ht="51" x14ac:dyDescent="0.25">
      <c r="A42" s="35">
        <v>38</v>
      </c>
      <c r="B42" s="36" t="s">
        <v>961</v>
      </c>
      <c r="C42" s="37" t="s">
        <v>962</v>
      </c>
      <c r="D42" s="38">
        <v>5</v>
      </c>
      <c r="E42" s="36" t="s">
        <v>83</v>
      </c>
      <c r="H42" s="38">
        <f t="shared" si="2"/>
        <v>0</v>
      </c>
      <c r="I42" s="38">
        <f t="shared" si="3"/>
        <v>0</v>
      </c>
    </row>
    <row r="43" spans="1:9" ht="51" x14ac:dyDescent="0.25">
      <c r="A43" s="35">
        <v>39</v>
      </c>
      <c r="B43" s="36" t="s">
        <v>963</v>
      </c>
      <c r="C43" s="37" t="s">
        <v>964</v>
      </c>
      <c r="D43" s="38">
        <v>27</v>
      </c>
      <c r="E43" s="36" t="s">
        <v>83</v>
      </c>
      <c r="H43" s="38">
        <f t="shared" si="2"/>
        <v>0</v>
      </c>
      <c r="I43" s="38">
        <f t="shared" si="3"/>
        <v>0</v>
      </c>
    </row>
    <row r="44" spans="1:9" ht="63.75" x14ac:dyDescent="0.25">
      <c r="A44" s="35">
        <v>40</v>
      </c>
      <c r="B44" s="36" t="s">
        <v>965</v>
      </c>
      <c r="C44" s="37" t="s">
        <v>966</v>
      </c>
      <c r="D44" s="38">
        <v>3</v>
      </c>
      <c r="E44" s="36" t="s">
        <v>83</v>
      </c>
      <c r="H44" s="38">
        <f t="shared" si="2"/>
        <v>0</v>
      </c>
      <c r="I44" s="38">
        <f t="shared" si="3"/>
        <v>0</v>
      </c>
    </row>
    <row r="45" spans="1:9" ht="63.75" x14ac:dyDescent="0.25">
      <c r="A45" s="35">
        <v>41</v>
      </c>
      <c r="B45" s="36" t="s">
        <v>967</v>
      </c>
      <c r="C45" s="37" t="s">
        <v>968</v>
      </c>
      <c r="D45" s="38">
        <v>3</v>
      </c>
      <c r="E45" s="36" t="s">
        <v>83</v>
      </c>
      <c r="H45" s="38">
        <f t="shared" si="2"/>
        <v>0</v>
      </c>
      <c r="I45" s="38">
        <f t="shared" si="3"/>
        <v>0</v>
      </c>
    </row>
    <row r="46" spans="1:9" ht="76.5" x14ac:dyDescent="0.25">
      <c r="A46" s="35">
        <v>42</v>
      </c>
      <c r="B46" s="36" t="s">
        <v>969</v>
      </c>
      <c r="C46" s="37" t="s">
        <v>970</v>
      </c>
      <c r="D46" s="38">
        <v>4</v>
      </c>
      <c r="E46" s="36" t="s">
        <v>83</v>
      </c>
      <c r="H46" s="38">
        <f t="shared" si="2"/>
        <v>0</v>
      </c>
      <c r="I46" s="38">
        <f t="shared" si="3"/>
        <v>0</v>
      </c>
    </row>
    <row r="47" spans="1:9" x14ac:dyDescent="0.25">
      <c r="C47" s="37" t="s">
        <v>971</v>
      </c>
    </row>
    <row r="48" spans="1:9" ht="89.25" x14ac:dyDescent="0.25">
      <c r="A48" s="35">
        <v>43</v>
      </c>
      <c r="B48" s="36" t="s">
        <v>972</v>
      </c>
      <c r="C48" s="37" t="s">
        <v>973</v>
      </c>
      <c r="D48" s="38">
        <v>3</v>
      </c>
      <c r="E48" s="36" t="s">
        <v>83</v>
      </c>
      <c r="H48" s="38">
        <f t="shared" ref="H48:H54" si="4">ROUND(D48*F48, 0)</f>
        <v>0</v>
      </c>
      <c r="I48" s="38">
        <f t="shared" ref="I48:I54" si="5">ROUND(D48*G48, 0)</f>
        <v>0</v>
      </c>
    </row>
    <row r="49" spans="1:9" ht="89.25" x14ac:dyDescent="0.25">
      <c r="A49" s="35">
        <v>44</v>
      </c>
      <c r="B49" s="36" t="s">
        <v>974</v>
      </c>
      <c r="C49" s="37" t="s">
        <v>975</v>
      </c>
      <c r="D49" s="38">
        <v>3</v>
      </c>
      <c r="E49" s="36" t="s">
        <v>83</v>
      </c>
      <c r="H49" s="38">
        <f t="shared" si="4"/>
        <v>0</v>
      </c>
      <c r="I49" s="38">
        <f t="shared" si="5"/>
        <v>0</v>
      </c>
    </row>
    <row r="50" spans="1:9" ht="38.25" x14ac:dyDescent="0.25">
      <c r="A50" s="35">
        <v>45</v>
      </c>
      <c r="B50" s="36" t="s">
        <v>976</v>
      </c>
      <c r="C50" s="37" t="s">
        <v>977</v>
      </c>
      <c r="D50" s="38">
        <v>1</v>
      </c>
      <c r="E50" s="36" t="s">
        <v>83</v>
      </c>
      <c r="H50" s="38">
        <f t="shared" si="4"/>
        <v>0</v>
      </c>
      <c r="I50" s="38">
        <f t="shared" si="5"/>
        <v>0</v>
      </c>
    </row>
    <row r="51" spans="1:9" ht="76.5" x14ac:dyDescent="0.25">
      <c r="A51" s="35">
        <v>46</v>
      </c>
      <c r="B51" s="36" t="s">
        <v>978</v>
      </c>
      <c r="C51" s="37" t="s">
        <v>979</v>
      </c>
      <c r="D51" s="38">
        <v>4</v>
      </c>
      <c r="E51" s="36" t="s">
        <v>83</v>
      </c>
      <c r="H51" s="38">
        <f t="shared" si="4"/>
        <v>0</v>
      </c>
      <c r="I51" s="38">
        <f t="shared" si="5"/>
        <v>0</v>
      </c>
    </row>
    <row r="52" spans="1:9" ht="76.5" x14ac:dyDescent="0.25">
      <c r="A52" s="35">
        <v>47</v>
      </c>
      <c r="B52" s="36" t="s">
        <v>980</v>
      </c>
      <c r="C52" s="37" t="s">
        <v>981</v>
      </c>
      <c r="D52" s="38">
        <v>1</v>
      </c>
      <c r="E52" s="36" t="s">
        <v>83</v>
      </c>
      <c r="H52" s="38">
        <f t="shared" si="4"/>
        <v>0</v>
      </c>
      <c r="I52" s="38">
        <f t="shared" si="5"/>
        <v>0</v>
      </c>
    </row>
    <row r="53" spans="1:9" ht="76.5" x14ac:dyDescent="0.25">
      <c r="A53" s="35">
        <v>48</v>
      </c>
      <c r="B53" s="36" t="s">
        <v>982</v>
      </c>
      <c r="C53" s="37" t="s">
        <v>983</v>
      </c>
      <c r="D53" s="38">
        <v>1</v>
      </c>
      <c r="E53" s="36" t="s">
        <v>83</v>
      </c>
      <c r="H53" s="38">
        <f t="shared" si="4"/>
        <v>0</v>
      </c>
      <c r="I53" s="38">
        <f t="shared" si="5"/>
        <v>0</v>
      </c>
    </row>
    <row r="54" spans="1:9" ht="76.5" x14ac:dyDescent="0.25">
      <c r="A54" s="35">
        <v>49</v>
      </c>
      <c r="B54" s="36" t="s">
        <v>984</v>
      </c>
      <c r="C54" s="37" t="s">
        <v>985</v>
      </c>
      <c r="D54" s="38">
        <v>1</v>
      </c>
      <c r="E54" s="36" t="s">
        <v>83</v>
      </c>
      <c r="H54" s="38">
        <f t="shared" si="4"/>
        <v>0</v>
      </c>
      <c r="I54" s="38">
        <f t="shared" si="5"/>
        <v>0</v>
      </c>
    </row>
    <row r="55" spans="1:9" s="39" customFormat="1" x14ac:dyDescent="0.25">
      <c r="A55" s="31"/>
      <c r="B55" s="32"/>
      <c r="C55" s="32" t="s">
        <v>67</v>
      </c>
      <c r="D55" s="33"/>
      <c r="E55" s="32"/>
      <c r="F55" s="33"/>
      <c r="G55" s="33"/>
      <c r="H55" s="33">
        <f>ROUND(SUM(H2:H54),0)</f>
        <v>0</v>
      </c>
      <c r="I55" s="33">
        <f>ROUND(SUM(I2:I54),0)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Bútorozás, felszerelési tárgyak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986</v>
      </c>
      <c r="C2" s="37" t="s">
        <v>987</v>
      </c>
      <c r="D2" s="38">
        <v>1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988</v>
      </c>
      <c r="C4" s="37" t="s">
        <v>989</v>
      </c>
      <c r="D4" s="38">
        <v>1</v>
      </c>
      <c r="E4" s="36" t="s">
        <v>83</v>
      </c>
      <c r="H4" s="38">
        <f t="shared" ref="H4:H9" si="0">ROUND(D4*F4, 0)</f>
        <v>0</v>
      </c>
      <c r="I4" s="38">
        <f t="shared" ref="I4:I9" si="1">ROUND(D4*G4, 0)</f>
        <v>0</v>
      </c>
    </row>
    <row r="5" spans="1:9" ht="63.75" x14ac:dyDescent="0.25">
      <c r="A5" s="35">
        <v>3</v>
      </c>
      <c r="B5" s="36" t="s">
        <v>990</v>
      </c>
      <c r="C5" s="37" t="s">
        <v>991</v>
      </c>
      <c r="D5" s="38">
        <v>1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63.75" x14ac:dyDescent="0.25">
      <c r="A6" s="35">
        <v>4</v>
      </c>
      <c r="B6" s="36" t="s">
        <v>992</v>
      </c>
      <c r="C6" s="37" t="s">
        <v>993</v>
      </c>
      <c r="D6" s="38">
        <v>1</v>
      </c>
      <c r="E6" s="36" t="s">
        <v>83</v>
      </c>
      <c r="H6" s="38">
        <f t="shared" si="0"/>
        <v>0</v>
      </c>
      <c r="I6" s="38">
        <f t="shared" si="1"/>
        <v>0</v>
      </c>
    </row>
    <row r="7" spans="1:9" ht="63.75" x14ac:dyDescent="0.25">
      <c r="A7" s="35">
        <v>5</v>
      </c>
      <c r="B7" s="36" t="s">
        <v>994</v>
      </c>
      <c r="C7" s="37" t="s">
        <v>995</v>
      </c>
      <c r="D7" s="38">
        <v>5</v>
      </c>
      <c r="E7" s="36" t="s">
        <v>83</v>
      </c>
      <c r="H7" s="38">
        <f t="shared" si="0"/>
        <v>0</v>
      </c>
      <c r="I7" s="38">
        <f t="shared" si="1"/>
        <v>0</v>
      </c>
    </row>
    <row r="8" spans="1:9" ht="38.25" x14ac:dyDescent="0.25">
      <c r="A8" s="35">
        <v>6</v>
      </c>
      <c r="B8" s="36" t="s">
        <v>996</v>
      </c>
      <c r="C8" s="37" t="s">
        <v>997</v>
      </c>
      <c r="D8" s="38">
        <v>1</v>
      </c>
      <c r="E8" s="36" t="s">
        <v>56</v>
      </c>
      <c r="H8" s="38">
        <f t="shared" si="0"/>
        <v>0</v>
      </c>
      <c r="I8" s="38">
        <f t="shared" si="1"/>
        <v>0</v>
      </c>
    </row>
    <row r="9" spans="1:9" ht="89.25" x14ac:dyDescent="0.25">
      <c r="A9" s="35">
        <v>7</v>
      </c>
      <c r="B9" s="36" t="s">
        <v>998</v>
      </c>
      <c r="C9" s="37" t="s">
        <v>999</v>
      </c>
      <c r="D9" s="38">
        <v>4</v>
      </c>
      <c r="E9" s="36" t="s">
        <v>60</v>
      </c>
      <c r="H9" s="38">
        <f t="shared" si="0"/>
        <v>0</v>
      </c>
      <c r="I9" s="38">
        <f t="shared" si="1"/>
        <v>0</v>
      </c>
    </row>
    <row r="10" spans="1:9" s="39" customFormat="1" x14ac:dyDescent="0.25">
      <c r="A10" s="31"/>
      <c r="B10" s="32"/>
      <c r="C10" s="32" t="s">
        <v>67</v>
      </c>
      <c r="D10" s="33"/>
      <c r="E10" s="32"/>
      <c r="F10" s="33"/>
      <c r="G10" s="33"/>
      <c r="H10" s="33">
        <f>ROUND(SUM(H2:H9),0)</f>
        <v>0</v>
      </c>
      <c r="I10" s="33">
        <f>ROUND(SUM(I2:I9),0)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Közműcsatorna-építés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1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1000</v>
      </c>
      <c r="B2" s="28">
        <f>'01  Kábeltálcák, védőcsövek'!H38</f>
        <v>0</v>
      </c>
      <c r="C2" s="28">
        <f>'01  Kábeltálcák, védőcsövek'!I38</f>
        <v>0</v>
      </c>
    </row>
    <row r="3" spans="1:3" x14ac:dyDescent="0.25">
      <c r="A3" s="27" t="s">
        <v>1001</v>
      </c>
      <c r="B3" s="28">
        <f>'02  Kábelek, vezetékek'!H48</f>
        <v>0</v>
      </c>
      <c r="C3" s="28">
        <f>'02  Kábelek, vezetékek'!I48</f>
        <v>0</v>
      </c>
    </row>
    <row r="4" spans="1:3" x14ac:dyDescent="0.25">
      <c r="A4" s="27" t="s">
        <v>1002</v>
      </c>
      <c r="B4" s="28">
        <f>'03  Szerelvények'!H25</f>
        <v>0</v>
      </c>
      <c r="C4" s="28">
        <f>'03  Szerelvények'!I25</f>
        <v>0</v>
      </c>
    </row>
    <row r="5" spans="1:3" x14ac:dyDescent="0.25">
      <c r="A5" s="27" t="s">
        <v>1003</v>
      </c>
      <c r="B5" s="28">
        <f>'04  Világítási hálózatok'!H28</f>
        <v>0</v>
      </c>
      <c r="C5" s="28">
        <f>'04  Világítási hálózatok'!I28</f>
        <v>0</v>
      </c>
    </row>
    <row r="6" spans="1:3" x14ac:dyDescent="0.25">
      <c r="A6" s="27" t="s">
        <v>1004</v>
      </c>
      <c r="B6" s="28">
        <f>'05  Elosztó berendezések'!H22</f>
        <v>0</v>
      </c>
      <c r="C6" s="28">
        <f>'05  Elosztó berendezések'!I22</f>
        <v>0</v>
      </c>
    </row>
    <row r="7" spans="1:3" x14ac:dyDescent="0.25">
      <c r="A7" s="27" t="s">
        <v>1005</v>
      </c>
      <c r="B7" s="28">
        <f>'06  Villámvédelem, EPH'!H27</f>
        <v>0</v>
      </c>
      <c r="C7" s="28">
        <f>'06  Villámvédelem, EPH'!I27</f>
        <v>0</v>
      </c>
    </row>
    <row r="8" spans="1:3" x14ac:dyDescent="0.25">
      <c r="A8" s="27" t="s">
        <v>1006</v>
      </c>
      <c r="B8" s="28">
        <f>'07  Egyéb tételek'!H43</f>
        <v>0</v>
      </c>
      <c r="C8" s="28">
        <f>'07  Egyéb tételek'!I43</f>
        <v>0</v>
      </c>
    </row>
    <row r="9" spans="1:3" x14ac:dyDescent="0.25">
      <c r="A9" s="27" t="s">
        <v>1007</v>
      </c>
      <c r="B9" s="28">
        <f>'08  Külső kábeles munkák'!H6</f>
        <v>0</v>
      </c>
      <c r="C9" s="28">
        <f>'08  Külső kábeles munkák'!I6</f>
        <v>0</v>
      </c>
    </row>
    <row r="10" spans="1:3" x14ac:dyDescent="0.25">
      <c r="A10" s="27" t="s">
        <v>1008</v>
      </c>
      <c r="B10" s="28">
        <f>'10  Bontás'!H16</f>
        <v>0</v>
      </c>
      <c r="C10" s="28">
        <f>'10  Bontás'!I16</f>
        <v>0</v>
      </c>
    </row>
    <row r="11" spans="1:3" s="25" customFormat="1" x14ac:dyDescent="0.25">
      <c r="A11" s="25" t="s">
        <v>43</v>
      </c>
      <c r="B11" s="29">
        <f>ROUND(SUM(B2:B10),0)</f>
        <v>0</v>
      </c>
      <c r="C11" s="29">
        <f>ROUND(SUM(C2:C10),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1009</v>
      </c>
      <c r="C2" s="37" t="s">
        <v>1010</v>
      </c>
      <c r="D2" s="38">
        <v>50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1011</v>
      </c>
      <c r="C4" s="37" t="s">
        <v>1012</v>
      </c>
      <c r="D4" s="38">
        <v>150</v>
      </c>
      <c r="E4" s="36" t="s">
        <v>60</v>
      </c>
      <c r="H4" s="38">
        <f>ROUND(D4*F4, 0)</f>
        <v>0</v>
      </c>
      <c r="I4" s="38">
        <f>ROUND(D4*G4, 0)</f>
        <v>0</v>
      </c>
    </row>
    <row r="5" spans="1:9" ht="76.5" x14ac:dyDescent="0.25">
      <c r="A5" s="35">
        <v>3</v>
      </c>
      <c r="B5" s="36" t="s">
        <v>1013</v>
      </c>
      <c r="C5" s="37" t="s">
        <v>1014</v>
      </c>
      <c r="D5" s="38">
        <v>1050</v>
      </c>
      <c r="E5" s="36" t="s">
        <v>60</v>
      </c>
      <c r="H5" s="38">
        <f>ROUND(D5*F5, 0)</f>
        <v>0</v>
      </c>
      <c r="I5" s="38">
        <f>ROUND(D5*G5, 0)</f>
        <v>0</v>
      </c>
    </row>
    <row r="6" spans="1:9" ht="63.75" x14ac:dyDescent="0.25">
      <c r="A6" s="35">
        <v>4</v>
      </c>
      <c r="B6" s="36" t="s">
        <v>1015</v>
      </c>
      <c r="C6" s="37" t="s">
        <v>1016</v>
      </c>
      <c r="D6" s="38">
        <v>250</v>
      </c>
      <c r="E6" s="36" t="s">
        <v>60</v>
      </c>
      <c r="H6" s="38">
        <f>ROUND(D6*F6, 0)</f>
        <v>0</v>
      </c>
      <c r="I6" s="38">
        <f>ROUND(D6*G6, 0)</f>
        <v>0</v>
      </c>
    </row>
    <row r="7" spans="1:9" ht="63.75" x14ac:dyDescent="0.25">
      <c r="A7" s="35">
        <v>5</v>
      </c>
      <c r="B7" s="36" t="s">
        <v>1017</v>
      </c>
      <c r="C7" s="37" t="s">
        <v>1018</v>
      </c>
      <c r="D7" s="38">
        <v>150</v>
      </c>
      <c r="E7" s="36" t="s">
        <v>60</v>
      </c>
      <c r="H7" s="38">
        <f>ROUND(D7*F7, 0)</f>
        <v>0</v>
      </c>
      <c r="I7" s="38">
        <f>ROUND(D7*G7, 0)</f>
        <v>0</v>
      </c>
    </row>
    <row r="8" spans="1:9" ht="63.75" x14ac:dyDescent="0.25">
      <c r="A8" s="35">
        <v>6</v>
      </c>
      <c r="B8" s="36" t="s">
        <v>1019</v>
      </c>
      <c r="C8" s="37" t="s">
        <v>1020</v>
      </c>
      <c r="D8" s="38">
        <v>250</v>
      </c>
      <c r="E8" s="36" t="s">
        <v>60</v>
      </c>
      <c r="H8" s="38">
        <f>ROUND(D8*F8, 0)</f>
        <v>0</v>
      </c>
      <c r="I8" s="38">
        <f>ROUND(D8*G8, 0)</f>
        <v>0</v>
      </c>
    </row>
    <row r="9" spans="1:9" x14ac:dyDescent="0.25">
      <c r="C9" s="37" t="s">
        <v>1021</v>
      </c>
    </row>
    <row r="10" spans="1:9" ht="63.75" x14ac:dyDescent="0.25">
      <c r="A10" s="35">
        <v>7</v>
      </c>
      <c r="B10" s="36" t="s">
        <v>1022</v>
      </c>
      <c r="C10" s="37" t="s">
        <v>1023</v>
      </c>
      <c r="D10" s="38">
        <v>80</v>
      </c>
      <c r="E10" s="36" t="s">
        <v>60</v>
      </c>
      <c r="H10" s="38">
        <f>ROUND(D10*F10, 0)</f>
        <v>0</v>
      </c>
      <c r="I10" s="38">
        <f>ROUND(D10*G10, 0)</f>
        <v>0</v>
      </c>
    </row>
    <row r="11" spans="1:9" ht="38.25" x14ac:dyDescent="0.25">
      <c r="A11" s="35">
        <v>8</v>
      </c>
      <c r="B11" s="36" t="s">
        <v>1024</v>
      </c>
      <c r="C11" s="37" t="s">
        <v>1025</v>
      </c>
      <c r="D11" s="38">
        <v>130</v>
      </c>
      <c r="E11" s="36" t="s">
        <v>60</v>
      </c>
      <c r="H11" s="38">
        <f>ROUND(D11*F11, 0)</f>
        <v>0</v>
      </c>
      <c r="I11" s="38">
        <f>ROUND(D11*G11, 0)</f>
        <v>0</v>
      </c>
    </row>
    <row r="12" spans="1:9" ht="38.25" x14ac:dyDescent="0.25">
      <c r="A12" s="35">
        <v>9</v>
      </c>
      <c r="B12" s="36" t="s">
        <v>1026</v>
      </c>
      <c r="C12" s="37" t="s">
        <v>1027</v>
      </c>
      <c r="D12" s="38">
        <v>80</v>
      </c>
      <c r="E12" s="36" t="s">
        <v>60</v>
      </c>
      <c r="H12" s="38">
        <f>ROUND(D12*F12, 0)</f>
        <v>0</v>
      </c>
      <c r="I12" s="38">
        <f>ROUND(D12*G12, 0)</f>
        <v>0</v>
      </c>
    </row>
    <row r="13" spans="1:9" ht="89.25" x14ac:dyDescent="0.25">
      <c r="A13" s="35">
        <v>10</v>
      </c>
      <c r="B13" s="36" t="s">
        <v>1028</v>
      </c>
      <c r="C13" s="37" t="s">
        <v>1029</v>
      </c>
      <c r="D13" s="38">
        <v>15</v>
      </c>
      <c r="E13" s="36" t="s">
        <v>60</v>
      </c>
      <c r="H13" s="38">
        <f>ROUND(D13*F13, 0)</f>
        <v>0</v>
      </c>
      <c r="I13" s="38">
        <f>ROUND(D13*G13, 0)</f>
        <v>0</v>
      </c>
    </row>
    <row r="14" spans="1:9" x14ac:dyDescent="0.25">
      <c r="C14" s="37" t="s">
        <v>1030</v>
      </c>
    </row>
    <row r="15" spans="1:9" ht="76.5" x14ac:dyDescent="0.25">
      <c r="A15" s="35">
        <v>11</v>
      </c>
      <c r="B15" s="36" t="s">
        <v>1031</v>
      </c>
      <c r="C15" s="37" t="s">
        <v>1032</v>
      </c>
      <c r="D15" s="38">
        <v>5</v>
      </c>
      <c r="E15" s="36" t="s">
        <v>60</v>
      </c>
      <c r="H15" s="38">
        <f>ROUND(D15*F15, 0)</f>
        <v>0</v>
      </c>
      <c r="I15" s="38">
        <f>ROUND(D15*G15, 0)</f>
        <v>0</v>
      </c>
    </row>
    <row r="16" spans="1:9" x14ac:dyDescent="0.25">
      <c r="C16" s="37" t="s">
        <v>1033</v>
      </c>
    </row>
    <row r="17" spans="1:9" ht="76.5" x14ac:dyDescent="0.25">
      <c r="A17" s="35">
        <v>12</v>
      </c>
      <c r="B17" s="36" t="s">
        <v>1034</v>
      </c>
      <c r="C17" s="37" t="s">
        <v>1035</v>
      </c>
      <c r="D17" s="38">
        <v>50</v>
      </c>
      <c r="E17" s="36" t="s">
        <v>60</v>
      </c>
      <c r="H17" s="38">
        <f>ROUND(D17*F17, 0)</f>
        <v>0</v>
      </c>
      <c r="I17" s="38">
        <f>ROUND(D17*G17, 0)</f>
        <v>0</v>
      </c>
    </row>
    <row r="18" spans="1:9" x14ac:dyDescent="0.25">
      <c r="C18" s="37" t="s">
        <v>1036</v>
      </c>
    </row>
    <row r="19" spans="1:9" ht="76.5" x14ac:dyDescent="0.25">
      <c r="A19" s="35">
        <v>13</v>
      </c>
      <c r="B19" s="36" t="s">
        <v>1037</v>
      </c>
      <c r="C19" s="37" t="s">
        <v>1038</v>
      </c>
      <c r="D19" s="38">
        <v>85</v>
      </c>
      <c r="E19" s="36" t="s">
        <v>60</v>
      </c>
      <c r="H19" s="38">
        <f>ROUND(D19*F19, 0)</f>
        <v>0</v>
      </c>
      <c r="I19" s="38">
        <f>ROUND(D19*G19, 0)</f>
        <v>0</v>
      </c>
    </row>
    <row r="20" spans="1:9" x14ac:dyDescent="0.25">
      <c r="C20" s="37" t="s">
        <v>1039</v>
      </c>
    </row>
    <row r="21" spans="1:9" ht="76.5" x14ac:dyDescent="0.25">
      <c r="A21" s="35">
        <v>14</v>
      </c>
      <c r="B21" s="36" t="s">
        <v>1040</v>
      </c>
      <c r="C21" s="37" t="s">
        <v>1041</v>
      </c>
      <c r="D21" s="38">
        <v>170</v>
      </c>
      <c r="E21" s="36" t="s">
        <v>60</v>
      </c>
      <c r="H21" s="38">
        <f>ROUND(D21*F21, 0)</f>
        <v>0</v>
      </c>
      <c r="I21" s="38">
        <f>ROUND(D21*G21, 0)</f>
        <v>0</v>
      </c>
    </row>
    <row r="22" spans="1:9" x14ac:dyDescent="0.25">
      <c r="C22" s="37" t="s">
        <v>1042</v>
      </c>
    </row>
    <row r="23" spans="1:9" ht="51" x14ac:dyDescent="0.25">
      <c r="A23" s="35">
        <v>15</v>
      </c>
      <c r="B23" s="36" t="s">
        <v>1043</v>
      </c>
      <c r="C23" s="37" t="s">
        <v>1044</v>
      </c>
      <c r="D23" s="38">
        <v>15</v>
      </c>
      <c r="E23" s="36" t="s">
        <v>60</v>
      </c>
      <c r="H23" s="38">
        <f t="shared" ref="H23:H37" si="0">ROUND(D23*F23, 0)</f>
        <v>0</v>
      </c>
      <c r="I23" s="38">
        <f t="shared" ref="I23:I37" si="1">ROUND(D23*G23, 0)</f>
        <v>0</v>
      </c>
    </row>
    <row r="24" spans="1:9" ht="51" x14ac:dyDescent="0.25">
      <c r="A24" s="35">
        <v>16</v>
      </c>
      <c r="B24" s="36" t="s">
        <v>1045</v>
      </c>
      <c r="C24" s="37" t="s">
        <v>1046</v>
      </c>
      <c r="D24" s="38">
        <v>5</v>
      </c>
      <c r="E24" s="36" t="s">
        <v>60</v>
      </c>
      <c r="H24" s="38">
        <f t="shared" si="0"/>
        <v>0</v>
      </c>
      <c r="I24" s="38">
        <f t="shared" si="1"/>
        <v>0</v>
      </c>
    </row>
    <row r="25" spans="1:9" ht="51" x14ac:dyDescent="0.25">
      <c r="A25" s="35">
        <v>17</v>
      </c>
      <c r="B25" s="36" t="s">
        <v>1047</v>
      </c>
      <c r="C25" s="37" t="s">
        <v>1048</v>
      </c>
      <c r="D25" s="38">
        <v>5</v>
      </c>
      <c r="E25" s="36" t="s">
        <v>60</v>
      </c>
      <c r="H25" s="38">
        <f t="shared" si="0"/>
        <v>0</v>
      </c>
      <c r="I25" s="38">
        <f t="shared" si="1"/>
        <v>0</v>
      </c>
    </row>
    <row r="26" spans="1:9" ht="51" x14ac:dyDescent="0.25">
      <c r="A26" s="35">
        <v>18</v>
      </c>
      <c r="B26" s="36" t="s">
        <v>1049</v>
      </c>
      <c r="C26" s="37" t="s">
        <v>1050</v>
      </c>
      <c r="D26" s="38">
        <v>290</v>
      </c>
      <c r="E26" s="36" t="s">
        <v>83</v>
      </c>
      <c r="H26" s="38">
        <f t="shared" si="0"/>
        <v>0</v>
      </c>
      <c r="I26" s="38">
        <f t="shared" si="1"/>
        <v>0</v>
      </c>
    </row>
    <row r="27" spans="1:9" ht="51" x14ac:dyDescent="0.25">
      <c r="A27" s="35">
        <v>19</v>
      </c>
      <c r="B27" s="36" t="s">
        <v>1051</v>
      </c>
      <c r="C27" s="37" t="s">
        <v>1052</v>
      </c>
      <c r="D27" s="38">
        <v>290</v>
      </c>
      <c r="E27" s="36" t="s">
        <v>83</v>
      </c>
      <c r="H27" s="38">
        <f t="shared" si="0"/>
        <v>0</v>
      </c>
      <c r="I27" s="38">
        <f t="shared" si="1"/>
        <v>0</v>
      </c>
    </row>
    <row r="28" spans="1:9" ht="51" x14ac:dyDescent="0.25">
      <c r="A28" s="35">
        <v>20</v>
      </c>
      <c r="B28" s="36" t="s">
        <v>1053</v>
      </c>
      <c r="C28" s="37" t="s">
        <v>1054</v>
      </c>
      <c r="D28" s="38">
        <v>30</v>
      </c>
      <c r="E28" s="36" t="s">
        <v>83</v>
      </c>
      <c r="H28" s="38">
        <f t="shared" si="0"/>
        <v>0</v>
      </c>
      <c r="I28" s="38">
        <f t="shared" si="1"/>
        <v>0</v>
      </c>
    </row>
    <row r="29" spans="1:9" ht="63.75" x14ac:dyDescent="0.25">
      <c r="A29" s="35">
        <v>21</v>
      </c>
      <c r="B29" s="36" t="s">
        <v>1055</v>
      </c>
      <c r="C29" s="37" t="s">
        <v>1056</v>
      </c>
      <c r="D29" s="38">
        <v>6</v>
      </c>
      <c r="E29" s="36" t="s">
        <v>83</v>
      </c>
      <c r="H29" s="38">
        <f t="shared" si="0"/>
        <v>0</v>
      </c>
      <c r="I29" s="38">
        <f t="shared" si="1"/>
        <v>0</v>
      </c>
    </row>
    <row r="30" spans="1:9" ht="63.75" x14ac:dyDescent="0.25">
      <c r="A30" s="35">
        <v>22</v>
      </c>
      <c r="B30" s="36" t="s">
        <v>1057</v>
      </c>
      <c r="C30" s="37" t="s">
        <v>1058</v>
      </c>
      <c r="D30" s="38">
        <v>8</v>
      </c>
      <c r="E30" s="36" t="s">
        <v>83</v>
      </c>
      <c r="H30" s="38">
        <f t="shared" si="0"/>
        <v>0</v>
      </c>
      <c r="I30" s="38">
        <f t="shared" si="1"/>
        <v>0</v>
      </c>
    </row>
    <row r="31" spans="1:9" ht="63.75" x14ac:dyDescent="0.25">
      <c r="A31" s="35">
        <v>23</v>
      </c>
      <c r="B31" s="36" t="s">
        <v>1059</v>
      </c>
      <c r="C31" s="37" t="s">
        <v>1060</v>
      </c>
      <c r="D31" s="38">
        <v>5</v>
      </c>
      <c r="E31" s="36" t="s">
        <v>83</v>
      </c>
      <c r="H31" s="38">
        <f t="shared" si="0"/>
        <v>0</v>
      </c>
      <c r="I31" s="38">
        <f t="shared" si="1"/>
        <v>0</v>
      </c>
    </row>
    <row r="32" spans="1:9" ht="63.75" x14ac:dyDescent="0.25">
      <c r="A32" s="35">
        <v>24</v>
      </c>
      <c r="B32" s="36" t="s">
        <v>1061</v>
      </c>
      <c r="C32" s="37" t="s">
        <v>1062</v>
      </c>
      <c r="D32" s="38">
        <v>5</v>
      </c>
      <c r="E32" s="36" t="s">
        <v>83</v>
      </c>
      <c r="H32" s="38">
        <f t="shared" si="0"/>
        <v>0</v>
      </c>
      <c r="I32" s="38">
        <f t="shared" si="1"/>
        <v>0</v>
      </c>
    </row>
    <row r="33" spans="1:9" ht="38.25" x14ac:dyDescent="0.25">
      <c r="A33" s="35">
        <v>25</v>
      </c>
      <c r="B33" s="36" t="s">
        <v>1063</v>
      </c>
      <c r="C33" s="37" t="s">
        <v>1064</v>
      </c>
      <c r="D33" s="38">
        <v>15</v>
      </c>
      <c r="E33" s="36" t="s">
        <v>60</v>
      </c>
      <c r="H33" s="38">
        <f t="shared" si="0"/>
        <v>0</v>
      </c>
      <c r="I33" s="38">
        <f t="shared" si="1"/>
        <v>0</v>
      </c>
    </row>
    <row r="34" spans="1:9" ht="63.75" x14ac:dyDescent="0.25">
      <c r="A34" s="35">
        <v>26</v>
      </c>
      <c r="B34" s="36" t="s">
        <v>1065</v>
      </c>
      <c r="C34" s="37" t="s">
        <v>1066</v>
      </c>
      <c r="D34" s="38">
        <v>6</v>
      </c>
      <c r="E34" s="36" t="s">
        <v>83</v>
      </c>
      <c r="H34" s="38">
        <f t="shared" si="0"/>
        <v>0</v>
      </c>
      <c r="I34" s="38">
        <f t="shared" si="1"/>
        <v>0</v>
      </c>
    </row>
    <row r="35" spans="1:9" ht="63.75" x14ac:dyDescent="0.25">
      <c r="A35" s="35">
        <v>27</v>
      </c>
      <c r="B35" s="36" t="s">
        <v>1067</v>
      </c>
      <c r="C35" s="37" t="s">
        <v>1068</v>
      </c>
      <c r="D35" s="38">
        <v>9</v>
      </c>
      <c r="E35" s="36" t="s">
        <v>83</v>
      </c>
      <c r="H35" s="38">
        <f t="shared" si="0"/>
        <v>0</v>
      </c>
      <c r="I35" s="38">
        <f t="shared" si="1"/>
        <v>0</v>
      </c>
    </row>
    <row r="36" spans="1:9" ht="63.75" x14ac:dyDescent="0.25">
      <c r="A36" s="35">
        <v>28</v>
      </c>
      <c r="B36" s="36" t="s">
        <v>1069</v>
      </c>
      <c r="C36" s="37" t="s">
        <v>1070</v>
      </c>
      <c r="D36" s="38">
        <v>10</v>
      </c>
      <c r="E36" s="36" t="s">
        <v>83</v>
      </c>
      <c r="H36" s="38">
        <f t="shared" si="0"/>
        <v>0</v>
      </c>
      <c r="I36" s="38">
        <f t="shared" si="1"/>
        <v>0</v>
      </c>
    </row>
    <row r="37" spans="1:9" ht="38.25" x14ac:dyDescent="0.25">
      <c r="A37" s="35">
        <v>29</v>
      </c>
      <c r="B37" s="36" t="s">
        <v>1071</v>
      </c>
      <c r="C37" s="37" t="s">
        <v>1072</v>
      </c>
      <c r="D37" s="38">
        <v>15</v>
      </c>
      <c r="E37" s="36" t="s">
        <v>83</v>
      </c>
      <c r="H37" s="38">
        <f t="shared" si="0"/>
        <v>0</v>
      </c>
      <c r="I37" s="38">
        <f t="shared" si="1"/>
        <v>0</v>
      </c>
    </row>
    <row r="38" spans="1:9" s="39" customFormat="1" x14ac:dyDescent="0.25">
      <c r="A38" s="31"/>
      <c r="B38" s="32"/>
      <c r="C38" s="32" t="s">
        <v>67</v>
      </c>
      <c r="D38" s="33"/>
      <c r="E38" s="32"/>
      <c r="F38" s="33"/>
      <c r="G38" s="33"/>
      <c r="H38" s="33">
        <f>ROUND(SUM(H2:H37),0)</f>
        <v>0</v>
      </c>
      <c r="I38" s="33">
        <f>ROUND(SUM(I2:I37),0)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01  Kábeltálcák, védőcsövek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1073</v>
      </c>
      <c r="C2" s="37" t="s">
        <v>1074</v>
      </c>
      <c r="D2" s="38">
        <v>190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89.25" x14ac:dyDescent="0.25">
      <c r="A4" s="35">
        <v>2</v>
      </c>
      <c r="B4" s="36" t="s">
        <v>1075</v>
      </c>
      <c r="C4" s="37" t="s">
        <v>1076</v>
      </c>
      <c r="D4" s="38">
        <v>50</v>
      </c>
      <c r="E4" s="36" t="s">
        <v>60</v>
      </c>
      <c r="H4" s="38">
        <f>ROUND(D4*F4, 0)</f>
        <v>0</v>
      </c>
      <c r="I4" s="38">
        <f>ROUND(D4*G4, 0)</f>
        <v>0</v>
      </c>
    </row>
    <row r="5" spans="1:9" x14ac:dyDescent="0.25">
      <c r="C5" s="37" t="s">
        <v>1077</v>
      </c>
    </row>
    <row r="6" spans="1:9" ht="63.75" x14ac:dyDescent="0.25">
      <c r="A6" s="35">
        <v>3</v>
      </c>
      <c r="B6" s="36" t="s">
        <v>1078</v>
      </c>
      <c r="C6" s="37" t="s">
        <v>1079</v>
      </c>
      <c r="D6" s="38">
        <v>20</v>
      </c>
      <c r="E6" s="36" t="s">
        <v>60</v>
      </c>
      <c r="H6" s="38">
        <f>ROUND(D6*F6, 0)</f>
        <v>0</v>
      </c>
      <c r="I6" s="38">
        <f>ROUND(D6*G6, 0)</f>
        <v>0</v>
      </c>
    </row>
    <row r="7" spans="1:9" ht="89.25" x14ac:dyDescent="0.25">
      <c r="A7" s="35">
        <v>4</v>
      </c>
      <c r="B7" s="36" t="s">
        <v>1080</v>
      </c>
      <c r="C7" s="37" t="s">
        <v>1081</v>
      </c>
      <c r="D7" s="38">
        <v>3100</v>
      </c>
      <c r="E7" s="36" t="s">
        <v>60</v>
      </c>
      <c r="H7" s="38">
        <f>ROUND(D7*F7, 0)</f>
        <v>0</v>
      </c>
      <c r="I7" s="38">
        <f>ROUND(D7*G7, 0)</f>
        <v>0</v>
      </c>
    </row>
    <row r="8" spans="1:9" x14ac:dyDescent="0.25">
      <c r="C8" s="37" t="s">
        <v>1082</v>
      </c>
    </row>
    <row r="9" spans="1:9" ht="76.5" x14ac:dyDescent="0.25">
      <c r="A9" s="35">
        <v>5</v>
      </c>
      <c r="B9" s="36" t="s">
        <v>1083</v>
      </c>
      <c r="C9" s="37" t="s">
        <v>1084</v>
      </c>
      <c r="D9" s="38">
        <v>450</v>
      </c>
      <c r="E9" s="36" t="s">
        <v>60</v>
      </c>
      <c r="H9" s="38">
        <f>ROUND(D9*F9, 0)</f>
        <v>0</v>
      </c>
      <c r="I9" s="38">
        <f>ROUND(D9*G9, 0)</f>
        <v>0</v>
      </c>
    </row>
    <row r="10" spans="1:9" ht="25.5" x14ac:dyDescent="0.25">
      <c r="C10" s="37" t="s">
        <v>1085</v>
      </c>
    </row>
    <row r="11" spans="1:9" ht="63.75" x14ac:dyDescent="0.25">
      <c r="A11" s="35">
        <v>6</v>
      </c>
      <c r="B11" s="36" t="s">
        <v>1086</v>
      </c>
      <c r="C11" s="37" t="s">
        <v>1087</v>
      </c>
      <c r="D11" s="38">
        <v>50</v>
      </c>
      <c r="E11" s="36" t="s">
        <v>60</v>
      </c>
      <c r="H11" s="38">
        <f>ROUND(D11*F11, 0)</f>
        <v>0</v>
      </c>
      <c r="I11" s="38">
        <f>ROUND(D11*G11, 0)</f>
        <v>0</v>
      </c>
    </row>
    <row r="12" spans="1:9" ht="89.25" x14ac:dyDescent="0.25">
      <c r="A12" s="35">
        <v>7</v>
      </c>
      <c r="B12" s="36" t="s">
        <v>1088</v>
      </c>
      <c r="C12" s="37" t="s">
        <v>1089</v>
      </c>
      <c r="D12" s="38">
        <v>350</v>
      </c>
      <c r="E12" s="36" t="s">
        <v>60</v>
      </c>
      <c r="H12" s="38">
        <f>ROUND(D12*F12, 0)</f>
        <v>0</v>
      </c>
      <c r="I12" s="38">
        <f>ROUND(D12*G12, 0)</f>
        <v>0</v>
      </c>
    </row>
    <row r="13" spans="1:9" ht="25.5" x14ac:dyDescent="0.25">
      <c r="C13" s="37" t="s">
        <v>1090</v>
      </c>
    </row>
    <row r="14" spans="1:9" ht="89.25" x14ac:dyDescent="0.25">
      <c r="A14" s="35">
        <v>8</v>
      </c>
      <c r="B14" s="36" t="s">
        <v>1091</v>
      </c>
      <c r="C14" s="37" t="s">
        <v>1092</v>
      </c>
      <c r="D14" s="38">
        <v>3050</v>
      </c>
      <c r="E14" s="36" t="s">
        <v>60</v>
      </c>
      <c r="H14" s="38">
        <f>ROUND(D14*F14, 0)</f>
        <v>0</v>
      </c>
      <c r="I14" s="38">
        <f>ROUND(D14*G14, 0)</f>
        <v>0</v>
      </c>
    </row>
    <row r="15" spans="1:9" x14ac:dyDescent="0.25">
      <c r="C15" s="37" t="s">
        <v>1082</v>
      </c>
    </row>
    <row r="16" spans="1:9" ht="89.25" x14ac:dyDescent="0.25">
      <c r="A16" s="35">
        <v>9</v>
      </c>
      <c r="B16" s="36" t="s">
        <v>1093</v>
      </c>
      <c r="C16" s="37" t="s">
        <v>1094</v>
      </c>
      <c r="D16" s="38">
        <v>100</v>
      </c>
      <c r="E16" s="36" t="s">
        <v>60</v>
      </c>
      <c r="H16" s="38">
        <f>ROUND(D16*F16, 0)</f>
        <v>0</v>
      </c>
      <c r="I16" s="38">
        <f>ROUND(D16*G16, 0)</f>
        <v>0</v>
      </c>
    </row>
    <row r="17" spans="1:9" ht="25.5" x14ac:dyDescent="0.25">
      <c r="C17" s="37" t="s">
        <v>1095</v>
      </c>
    </row>
    <row r="18" spans="1:9" ht="63.75" x14ac:dyDescent="0.25">
      <c r="A18" s="35">
        <v>10</v>
      </c>
      <c r="B18" s="36" t="s">
        <v>1096</v>
      </c>
      <c r="C18" s="37" t="s">
        <v>1097</v>
      </c>
      <c r="D18" s="38">
        <v>180</v>
      </c>
      <c r="E18" s="36" t="s">
        <v>60</v>
      </c>
      <c r="H18" s="38">
        <f t="shared" ref="H18:H23" si="0">ROUND(D18*F18, 0)</f>
        <v>0</v>
      </c>
      <c r="I18" s="38">
        <f t="shared" ref="I18:I23" si="1">ROUND(D18*G18, 0)</f>
        <v>0</v>
      </c>
    </row>
    <row r="19" spans="1:9" ht="63.75" x14ac:dyDescent="0.25">
      <c r="A19" s="35">
        <v>11</v>
      </c>
      <c r="B19" s="36" t="s">
        <v>1098</v>
      </c>
      <c r="C19" s="37" t="s">
        <v>1099</v>
      </c>
      <c r="D19" s="38">
        <v>20</v>
      </c>
      <c r="E19" s="36" t="s">
        <v>60</v>
      </c>
      <c r="H19" s="38">
        <f t="shared" si="0"/>
        <v>0</v>
      </c>
      <c r="I19" s="38">
        <f t="shared" si="1"/>
        <v>0</v>
      </c>
    </row>
    <row r="20" spans="1:9" ht="63.75" x14ac:dyDescent="0.25">
      <c r="A20" s="35">
        <v>12</v>
      </c>
      <c r="B20" s="36" t="s">
        <v>1100</v>
      </c>
      <c r="C20" s="37" t="s">
        <v>1101</v>
      </c>
      <c r="D20" s="38">
        <v>70</v>
      </c>
      <c r="E20" s="36" t="s">
        <v>60</v>
      </c>
      <c r="H20" s="38">
        <f t="shared" si="0"/>
        <v>0</v>
      </c>
      <c r="I20" s="38">
        <f t="shared" si="1"/>
        <v>0</v>
      </c>
    </row>
    <row r="21" spans="1:9" ht="63.75" x14ac:dyDescent="0.25">
      <c r="A21" s="35">
        <v>13</v>
      </c>
      <c r="B21" s="36" t="s">
        <v>1102</v>
      </c>
      <c r="C21" s="37" t="s">
        <v>1103</v>
      </c>
      <c r="D21" s="38">
        <v>550</v>
      </c>
      <c r="E21" s="36" t="s">
        <v>60</v>
      </c>
      <c r="H21" s="38">
        <f t="shared" si="0"/>
        <v>0</v>
      </c>
      <c r="I21" s="38">
        <f t="shared" si="1"/>
        <v>0</v>
      </c>
    </row>
    <row r="22" spans="1:9" ht="63.75" x14ac:dyDescent="0.25">
      <c r="A22" s="35">
        <v>14</v>
      </c>
      <c r="B22" s="36" t="s">
        <v>1104</v>
      </c>
      <c r="C22" s="37" t="s">
        <v>1105</v>
      </c>
      <c r="D22" s="38">
        <v>30</v>
      </c>
      <c r="E22" s="36" t="s">
        <v>60</v>
      </c>
      <c r="H22" s="38">
        <f t="shared" si="0"/>
        <v>0</v>
      </c>
      <c r="I22" s="38">
        <f t="shared" si="1"/>
        <v>0</v>
      </c>
    </row>
    <row r="23" spans="1:9" ht="89.25" x14ac:dyDescent="0.25">
      <c r="A23" s="35">
        <v>15</v>
      </c>
      <c r="B23" s="36" t="s">
        <v>1106</v>
      </c>
      <c r="C23" s="37" t="s">
        <v>1107</v>
      </c>
      <c r="D23" s="38">
        <v>50</v>
      </c>
      <c r="E23" s="36" t="s">
        <v>60</v>
      </c>
      <c r="H23" s="38">
        <f t="shared" si="0"/>
        <v>0</v>
      </c>
      <c r="I23" s="38">
        <f t="shared" si="1"/>
        <v>0</v>
      </c>
    </row>
    <row r="24" spans="1:9" ht="25.5" x14ac:dyDescent="0.25">
      <c r="C24" s="37" t="s">
        <v>1108</v>
      </c>
    </row>
    <row r="25" spans="1:9" ht="63.75" x14ac:dyDescent="0.25">
      <c r="A25" s="35">
        <v>16</v>
      </c>
      <c r="B25" s="36" t="s">
        <v>1109</v>
      </c>
      <c r="C25" s="37" t="s">
        <v>1110</v>
      </c>
      <c r="D25" s="38">
        <v>60</v>
      </c>
      <c r="E25" s="36" t="s">
        <v>60</v>
      </c>
      <c r="H25" s="38">
        <f>ROUND(D25*F25, 0)</f>
        <v>0</v>
      </c>
      <c r="I25" s="38">
        <f>ROUND(D25*G25, 0)</f>
        <v>0</v>
      </c>
    </row>
    <row r="26" spans="1:9" ht="63.75" x14ac:dyDescent="0.25">
      <c r="A26" s="35">
        <v>17</v>
      </c>
      <c r="B26" s="36" t="s">
        <v>1111</v>
      </c>
      <c r="C26" s="37" t="s">
        <v>1112</v>
      </c>
      <c r="D26" s="38">
        <v>450</v>
      </c>
      <c r="E26" s="36" t="s">
        <v>60</v>
      </c>
      <c r="H26" s="38">
        <f>ROUND(D26*F26, 0)</f>
        <v>0</v>
      </c>
      <c r="I26" s="38">
        <f>ROUND(D26*G26, 0)</f>
        <v>0</v>
      </c>
    </row>
    <row r="27" spans="1:9" ht="89.25" x14ac:dyDescent="0.25">
      <c r="A27" s="35">
        <v>18</v>
      </c>
      <c r="B27" s="36" t="s">
        <v>1113</v>
      </c>
      <c r="C27" s="37" t="s">
        <v>1114</v>
      </c>
      <c r="D27" s="38">
        <v>30</v>
      </c>
      <c r="E27" s="36" t="s">
        <v>60</v>
      </c>
      <c r="H27" s="38">
        <f>ROUND(D27*F27, 0)</f>
        <v>0</v>
      </c>
      <c r="I27" s="38">
        <f>ROUND(D27*G27, 0)</f>
        <v>0</v>
      </c>
    </row>
    <row r="28" spans="1:9" ht="25.5" x14ac:dyDescent="0.25">
      <c r="C28" s="37" t="s">
        <v>1115</v>
      </c>
    </row>
    <row r="29" spans="1:9" ht="63.75" x14ac:dyDescent="0.25">
      <c r="A29" s="35">
        <v>19</v>
      </c>
      <c r="B29" s="36" t="s">
        <v>1116</v>
      </c>
      <c r="C29" s="37" t="s">
        <v>1117</v>
      </c>
      <c r="D29" s="38">
        <v>250</v>
      </c>
      <c r="E29" s="36" t="s">
        <v>60</v>
      </c>
      <c r="H29" s="38">
        <f>ROUND(D29*F29, 0)</f>
        <v>0</v>
      </c>
      <c r="I29" s="38">
        <f>ROUND(D29*G29, 0)</f>
        <v>0</v>
      </c>
    </row>
    <row r="30" spans="1:9" ht="63.75" x14ac:dyDescent="0.25">
      <c r="A30" s="35">
        <v>20</v>
      </c>
      <c r="B30" s="36" t="s">
        <v>1118</v>
      </c>
      <c r="C30" s="37" t="s">
        <v>1119</v>
      </c>
      <c r="D30" s="38">
        <v>95</v>
      </c>
      <c r="E30" s="36" t="s">
        <v>60</v>
      </c>
      <c r="H30" s="38">
        <f>ROUND(D30*F30, 0)</f>
        <v>0</v>
      </c>
      <c r="I30" s="38">
        <f>ROUND(D30*G30, 0)</f>
        <v>0</v>
      </c>
    </row>
    <row r="31" spans="1:9" ht="63.75" x14ac:dyDescent="0.25">
      <c r="A31" s="35">
        <v>21</v>
      </c>
      <c r="B31" s="36" t="s">
        <v>1120</v>
      </c>
      <c r="C31" s="37" t="s">
        <v>1121</v>
      </c>
      <c r="D31" s="38">
        <v>25</v>
      </c>
      <c r="E31" s="36" t="s">
        <v>60</v>
      </c>
      <c r="H31" s="38">
        <f>ROUND(D31*F31, 0)</f>
        <v>0</v>
      </c>
      <c r="I31" s="38">
        <f>ROUND(D31*G31, 0)</f>
        <v>0</v>
      </c>
    </row>
    <row r="32" spans="1:9" ht="89.25" x14ac:dyDescent="0.25">
      <c r="A32" s="35">
        <v>22</v>
      </c>
      <c r="B32" s="36" t="s">
        <v>1122</v>
      </c>
      <c r="C32" s="37" t="s">
        <v>1123</v>
      </c>
      <c r="D32" s="38">
        <v>310</v>
      </c>
      <c r="E32" s="36" t="s">
        <v>60</v>
      </c>
      <c r="H32" s="38">
        <f>ROUND(D32*F32, 0)</f>
        <v>0</v>
      </c>
      <c r="I32" s="38">
        <f>ROUND(D32*G32, 0)</f>
        <v>0</v>
      </c>
    </row>
    <row r="33" spans="1:9" x14ac:dyDescent="0.25">
      <c r="C33" s="37" t="s">
        <v>1082</v>
      </c>
    </row>
    <row r="34" spans="1:9" ht="89.25" x14ac:dyDescent="0.25">
      <c r="A34" s="35">
        <v>23</v>
      </c>
      <c r="B34" s="36" t="s">
        <v>1124</v>
      </c>
      <c r="C34" s="37" t="s">
        <v>1125</v>
      </c>
      <c r="D34" s="38">
        <v>190</v>
      </c>
      <c r="E34" s="36" t="s">
        <v>60</v>
      </c>
      <c r="H34" s="38">
        <f>ROUND(D34*F34, 0)</f>
        <v>0</v>
      </c>
      <c r="I34" s="38">
        <f>ROUND(D34*G34, 0)</f>
        <v>0</v>
      </c>
    </row>
    <row r="35" spans="1:9" x14ac:dyDescent="0.25">
      <c r="C35" s="37" t="s">
        <v>1126</v>
      </c>
    </row>
    <row r="36" spans="1:9" ht="89.25" x14ac:dyDescent="0.25">
      <c r="A36" s="35">
        <v>24</v>
      </c>
      <c r="B36" s="36" t="s">
        <v>1127</v>
      </c>
      <c r="C36" s="37" t="s">
        <v>1128</v>
      </c>
      <c r="D36" s="38">
        <v>60</v>
      </c>
      <c r="E36" s="36" t="s">
        <v>60</v>
      </c>
      <c r="H36" s="38">
        <f>ROUND(D36*F36, 0)</f>
        <v>0</v>
      </c>
      <c r="I36" s="38">
        <f>ROUND(D36*G36, 0)</f>
        <v>0</v>
      </c>
    </row>
    <row r="37" spans="1:9" x14ac:dyDescent="0.25">
      <c r="C37" s="37" t="s">
        <v>1129</v>
      </c>
    </row>
    <row r="38" spans="1:9" ht="89.25" x14ac:dyDescent="0.25">
      <c r="A38" s="35">
        <v>25</v>
      </c>
      <c r="B38" s="36" t="s">
        <v>1130</v>
      </c>
      <c r="C38" s="37" t="s">
        <v>1131</v>
      </c>
      <c r="D38" s="38">
        <v>80</v>
      </c>
      <c r="E38" s="36" t="s">
        <v>60</v>
      </c>
      <c r="H38" s="38">
        <f>ROUND(D38*F38, 0)</f>
        <v>0</v>
      </c>
      <c r="I38" s="38">
        <f>ROUND(D38*G38, 0)</f>
        <v>0</v>
      </c>
    </row>
    <row r="39" spans="1:9" x14ac:dyDescent="0.25">
      <c r="C39" s="37" t="s">
        <v>1129</v>
      </c>
    </row>
    <row r="40" spans="1:9" ht="63.75" x14ac:dyDescent="0.25">
      <c r="A40" s="35">
        <v>26</v>
      </c>
      <c r="B40" s="36" t="s">
        <v>1132</v>
      </c>
      <c r="C40" s="37" t="s">
        <v>1133</v>
      </c>
      <c r="D40" s="38">
        <v>15</v>
      </c>
      <c r="E40" s="36" t="s">
        <v>60</v>
      </c>
      <c r="H40" s="38">
        <f>ROUND(D40*F40, 0)</f>
        <v>0</v>
      </c>
      <c r="I40" s="38">
        <f>ROUND(D40*G40, 0)</f>
        <v>0</v>
      </c>
    </row>
    <row r="41" spans="1:9" ht="63.75" x14ac:dyDescent="0.25">
      <c r="A41" s="35">
        <v>27</v>
      </c>
      <c r="B41" s="36" t="s">
        <v>1134</v>
      </c>
      <c r="C41" s="37" t="s">
        <v>1135</v>
      </c>
      <c r="D41" s="38">
        <v>50</v>
      </c>
      <c r="E41" s="36" t="s">
        <v>60</v>
      </c>
      <c r="H41" s="38">
        <f>ROUND(D41*F41, 0)</f>
        <v>0</v>
      </c>
      <c r="I41" s="38">
        <f>ROUND(D41*G41, 0)</f>
        <v>0</v>
      </c>
    </row>
    <row r="42" spans="1:9" ht="89.25" x14ac:dyDescent="0.25">
      <c r="A42" s="35">
        <v>28</v>
      </c>
      <c r="B42" s="36" t="s">
        <v>1136</v>
      </c>
      <c r="C42" s="37" t="s">
        <v>1137</v>
      </c>
      <c r="D42" s="38">
        <v>350</v>
      </c>
      <c r="E42" s="36" t="s">
        <v>60</v>
      </c>
      <c r="H42" s="38">
        <f>ROUND(D42*F42, 0)</f>
        <v>0</v>
      </c>
      <c r="I42" s="38">
        <f>ROUND(D42*G42, 0)</f>
        <v>0</v>
      </c>
    </row>
    <row r="43" spans="1:9" ht="51" x14ac:dyDescent="0.25">
      <c r="C43" s="37" t="s">
        <v>1138</v>
      </c>
    </row>
    <row r="44" spans="1:9" ht="63.75" x14ac:dyDescent="0.25">
      <c r="A44" s="35">
        <v>29</v>
      </c>
      <c r="B44" s="36" t="s">
        <v>1139</v>
      </c>
      <c r="C44" s="37" t="s">
        <v>1140</v>
      </c>
      <c r="D44" s="38">
        <v>50</v>
      </c>
      <c r="E44" s="36" t="s">
        <v>60</v>
      </c>
      <c r="H44" s="38">
        <f>ROUND(D44*F44, 0)</f>
        <v>0</v>
      </c>
      <c r="I44" s="38">
        <f>ROUND(D44*G44, 0)</f>
        <v>0</v>
      </c>
    </row>
    <row r="45" spans="1:9" ht="63.75" x14ac:dyDescent="0.25">
      <c r="A45" s="35">
        <v>30</v>
      </c>
      <c r="B45" s="36" t="s">
        <v>1141</v>
      </c>
      <c r="C45" s="37" t="s">
        <v>1142</v>
      </c>
      <c r="D45" s="38">
        <v>50</v>
      </c>
      <c r="E45" s="36" t="s">
        <v>60</v>
      </c>
      <c r="H45" s="38">
        <f>ROUND(D45*F45, 0)</f>
        <v>0</v>
      </c>
      <c r="I45" s="38">
        <f>ROUND(D45*G45, 0)</f>
        <v>0</v>
      </c>
    </row>
    <row r="46" spans="1:9" ht="89.25" x14ac:dyDescent="0.25">
      <c r="A46" s="35">
        <v>31</v>
      </c>
      <c r="B46" s="36" t="s">
        <v>1143</v>
      </c>
      <c r="C46" s="37" t="s">
        <v>1137</v>
      </c>
      <c r="D46" s="38">
        <v>20</v>
      </c>
      <c r="E46" s="36" t="s">
        <v>60</v>
      </c>
      <c r="H46" s="38">
        <f>ROUND(D46*F46, 0)</f>
        <v>0</v>
      </c>
      <c r="I46" s="38">
        <f>ROUND(D46*G46, 0)</f>
        <v>0</v>
      </c>
    </row>
    <row r="47" spans="1:9" ht="51" x14ac:dyDescent="0.25">
      <c r="C47" s="37" t="s">
        <v>1144</v>
      </c>
    </row>
    <row r="48" spans="1:9" s="39" customFormat="1" x14ac:dyDescent="0.25">
      <c r="A48" s="31"/>
      <c r="B48" s="32"/>
      <c r="C48" s="32" t="s">
        <v>67</v>
      </c>
      <c r="D48" s="33"/>
      <c r="E48" s="32"/>
      <c r="F48" s="33"/>
      <c r="G48" s="33"/>
      <c r="H48" s="33">
        <f>ROUND(SUM(H2:H47),0)</f>
        <v>0</v>
      </c>
      <c r="I48" s="33">
        <f>ROUND(SUM(I2:I47),0)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02  Kábelek, vezetékek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1145</v>
      </c>
      <c r="C2" s="37" t="s">
        <v>1146</v>
      </c>
      <c r="D2" s="38">
        <v>16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51" x14ac:dyDescent="0.25">
      <c r="A4" s="35">
        <v>2</v>
      </c>
      <c r="B4" s="36" t="s">
        <v>1147</v>
      </c>
      <c r="C4" s="37" t="s">
        <v>1148</v>
      </c>
      <c r="D4" s="38">
        <v>26</v>
      </c>
      <c r="E4" s="36" t="s">
        <v>83</v>
      </c>
      <c r="H4" s="38">
        <f t="shared" ref="H4:H19" si="0">ROUND(D4*F4, 0)</f>
        <v>0</v>
      </c>
      <c r="I4" s="38">
        <f t="shared" ref="I4:I19" si="1">ROUND(D4*G4, 0)</f>
        <v>0</v>
      </c>
    </row>
    <row r="5" spans="1:9" ht="51" x14ac:dyDescent="0.25">
      <c r="A5" s="35">
        <v>3</v>
      </c>
      <c r="B5" s="36" t="s">
        <v>1149</v>
      </c>
      <c r="C5" s="37" t="s">
        <v>1150</v>
      </c>
      <c r="D5" s="38">
        <v>27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51" x14ac:dyDescent="0.25">
      <c r="A6" s="35">
        <v>4</v>
      </c>
      <c r="B6" s="36" t="s">
        <v>1151</v>
      </c>
      <c r="C6" s="37" t="s">
        <v>1152</v>
      </c>
      <c r="D6" s="38">
        <v>21</v>
      </c>
      <c r="E6" s="36" t="s">
        <v>83</v>
      </c>
      <c r="H6" s="38">
        <f t="shared" si="0"/>
        <v>0</v>
      </c>
      <c r="I6" s="38">
        <f t="shared" si="1"/>
        <v>0</v>
      </c>
    </row>
    <row r="7" spans="1:9" ht="51" x14ac:dyDescent="0.25">
      <c r="A7" s="35">
        <v>5</v>
      </c>
      <c r="B7" s="36" t="s">
        <v>1153</v>
      </c>
      <c r="C7" s="37" t="s">
        <v>1154</v>
      </c>
      <c r="D7" s="38">
        <v>13</v>
      </c>
      <c r="E7" s="36" t="s">
        <v>83</v>
      </c>
      <c r="H7" s="38">
        <f t="shared" si="0"/>
        <v>0</v>
      </c>
      <c r="I7" s="38">
        <f t="shared" si="1"/>
        <v>0</v>
      </c>
    </row>
    <row r="8" spans="1:9" ht="51" x14ac:dyDescent="0.25">
      <c r="A8" s="35">
        <v>6</v>
      </c>
      <c r="B8" s="36" t="s">
        <v>1155</v>
      </c>
      <c r="C8" s="37" t="s">
        <v>1156</v>
      </c>
      <c r="D8" s="38">
        <v>2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7</v>
      </c>
      <c r="B9" s="36" t="s">
        <v>1157</v>
      </c>
      <c r="C9" s="37" t="s">
        <v>1158</v>
      </c>
      <c r="D9" s="38">
        <v>248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76.5" x14ac:dyDescent="0.25">
      <c r="A10" s="35">
        <v>8</v>
      </c>
      <c r="B10" s="36" t="s">
        <v>1159</v>
      </c>
      <c r="C10" s="37" t="s">
        <v>1160</v>
      </c>
      <c r="D10" s="38">
        <v>4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63.75" x14ac:dyDescent="0.25">
      <c r="A11" s="35">
        <v>9</v>
      </c>
      <c r="B11" s="36" t="s">
        <v>1157</v>
      </c>
      <c r="C11" s="37" t="s">
        <v>1158</v>
      </c>
      <c r="D11" s="38">
        <v>248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51" x14ac:dyDescent="0.25">
      <c r="A12" s="35">
        <v>10</v>
      </c>
      <c r="B12" s="36" t="s">
        <v>1161</v>
      </c>
      <c r="C12" s="37" t="s">
        <v>1162</v>
      </c>
      <c r="D12" s="38">
        <v>14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51" x14ac:dyDescent="0.25">
      <c r="A13" s="35">
        <v>11</v>
      </c>
      <c r="B13" s="36" t="s">
        <v>1163</v>
      </c>
      <c r="C13" s="37" t="s">
        <v>1164</v>
      </c>
      <c r="D13" s="38">
        <v>63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51" x14ac:dyDescent="0.25">
      <c r="A14" s="35">
        <v>12</v>
      </c>
      <c r="B14" s="36" t="s">
        <v>1165</v>
      </c>
      <c r="C14" s="37" t="s">
        <v>1166</v>
      </c>
      <c r="D14" s="38">
        <v>1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51" x14ac:dyDescent="0.25">
      <c r="A15" s="35">
        <v>13</v>
      </c>
      <c r="B15" s="36" t="s">
        <v>1167</v>
      </c>
      <c r="C15" s="37" t="s">
        <v>1168</v>
      </c>
      <c r="D15" s="38">
        <v>1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ht="51" x14ac:dyDescent="0.25">
      <c r="A16" s="35">
        <v>14</v>
      </c>
      <c r="B16" s="36" t="s">
        <v>1169</v>
      </c>
      <c r="C16" s="37" t="s">
        <v>1170</v>
      </c>
      <c r="D16" s="38">
        <v>1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51" x14ac:dyDescent="0.25">
      <c r="A17" s="35">
        <v>15</v>
      </c>
      <c r="B17" s="36" t="s">
        <v>1171</v>
      </c>
      <c r="C17" s="37" t="s">
        <v>1172</v>
      </c>
      <c r="D17" s="38">
        <v>20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ht="63.75" x14ac:dyDescent="0.25">
      <c r="A18" s="35">
        <v>16</v>
      </c>
      <c r="B18" s="36" t="s">
        <v>1173</v>
      </c>
      <c r="C18" s="37" t="s">
        <v>1174</v>
      </c>
      <c r="D18" s="38">
        <v>2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89.25" x14ac:dyDescent="0.25">
      <c r="A19" s="35">
        <v>17</v>
      </c>
      <c r="B19" s="36" t="s">
        <v>1175</v>
      </c>
      <c r="C19" s="37" t="s">
        <v>1176</v>
      </c>
      <c r="D19" s="38">
        <v>10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25.5" x14ac:dyDescent="0.25">
      <c r="C20" s="37" t="s">
        <v>1177</v>
      </c>
    </row>
    <row r="21" spans="1:9" ht="76.5" x14ac:dyDescent="0.25">
      <c r="A21" s="35">
        <v>18</v>
      </c>
      <c r="B21" s="36" t="s">
        <v>1178</v>
      </c>
      <c r="C21" s="37" t="s">
        <v>1179</v>
      </c>
      <c r="D21" s="38">
        <v>15</v>
      </c>
      <c r="E21" s="36" t="s">
        <v>83</v>
      </c>
      <c r="H21" s="38">
        <f>ROUND(D21*F21, 0)</f>
        <v>0</v>
      </c>
      <c r="I21" s="38">
        <f>ROUND(D21*G21, 0)</f>
        <v>0</v>
      </c>
    </row>
    <row r="22" spans="1:9" ht="51" x14ac:dyDescent="0.25">
      <c r="C22" s="37" t="s">
        <v>1180</v>
      </c>
    </row>
    <row r="23" spans="1:9" ht="89.25" x14ac:dyDescent="0.25">
      <c r="A23" s="35">
        <v>19</v>
      </c>
      <c r="B23" s="36" t="s">
        <v>1181</v>
      </c>
      <c r="C23" s="37" t="s">
        <v>1182</v>
      </c>
      <c r="D23" s="38">
        <v>5</v>
      </c>
      <c r="E23" s="36" t="s">
        <v>83</v>
      </c>
      <c r="H23" s="38">
        <f>ROUND(D23*F23, 0)</f>
        <v>0</v>
      </c>
      <c r="I23" s="38">
        <f>ROUND(D23*G23, 0)</f>
        <v>0</v>
      </c>
    </row>
    <row r="24" spans="1:9" ht="25.5" x14ac:dyDescent="0.25">
      <c r="C24" s="37" t="s">
        <v>1183</v>
      </c>
    </row>
    <row r="25" spans="1:9" s="39" customFormat="1" x14ac:dyDescent="0.25">
      <c r="A25" s="31"/>
      <c r="B25" s="32"/>
      <c r="C25" s="32" t="s">
        <v>67</v>
      </c>
      <c r="D25" s="33"/>
      <c r="E25" s="32"/>
      <c r="F25" s="33"/>
      <c r="G25" s="33"/>
      <c r="H25" s="33">
        <f>ROUND(SUM(H2:H24),0)</f>
        <v>0</v>
      </c>
      <c r="I25" s="33">
        <f>ROUND(SUM(I2:I24),0)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03  Szerelvények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1184</v>
      </c>
      <c r="C2" s="37" t="s">
        <v>1185</v>
      </c>
      <c r="D2" s="38">
        <v>12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51" x14ac:dyDescent="0.25">
      <c r="A4" s="35">
        <v>2</v>
      </c>
      <c r="B4" s="36" t="s">
        <v>1186</v>
      </c>
      <c r="C4" s="37" t="s">
        <v>1187</v>
      </c>
      <c r="D4" s="38">
        <v>119</v>
      </c>
      <c r="E4" s="36" t="s">
        <v>83</v>
      </c>
      <c r="H4" s="38">
        <f t="shared" ref="H4:H26" si="0">ROUND(D4*F4, 0)</f>
        <v>0</v>
      </c>
      <c r="I4" s="38">
        <f t="shared" ref="I4:I26" si="1">ROUND(D4*G4, 0)</f>
        <v>0</v>
      </c>
    </row>
    <row r="5" spans="1:9" ht="63.75" x14ac:dyDescent="0.25">
      <c r="A5" s="35">
        <v>3</v>
      </c>
      <c r="B5" s="36" t="s">
        <v>1184</v>
      </c>
      <c r="C5" s="37" t="s">
        <v>1188</v>
      </c>
      <c r="D5" s="38">
        <v>29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63.75" x14ac:dyDescent="0.25">
      <c r="A6" s="35">
        <v>4</v>
      </c>
      <c r="B6" s="36" t="s">
        <v>1189</v>
      </c>
      <c r="C6" s="37" t="s">
        <v>1190</v>
      </c>
      <c r="D6" s="38">
        <v>5</v>
      </c>
      <c r="E6" s="36" t="s">
        <v>83</v>
      </c>
      <c r="H6" s="38">
        <f t="shared" si="0"/>
        <v>0</v>
      </c>
      <c r="I6" s="38">
        <f t="shared" si="1"/>
        <v>0</v>
      </c>
    </row>
    <row r="7" spans="1:9" ht="38.25" x14ac:dyDescent="0.25">
      <c r="A7" s="35">
        <v>5</v>
      </c>
      <c r="B7" s="36" t="s">
        <v>1191</v>
      </c>
      <c r="C7" s="37" t="s">
        <v>1192</v>
      </c>
      <c r="D7" s="38">
        <v>2</v>
      </c>
      <c r="E7" s="36" t="s">
        <v>83</v>
      </c>
      <c r="H7" s="38">
        <f t="shared" si="0"/>
        <v>0</v>
      </c>
      <c r="I7" s="38">
        <f t="shared" si="1"/>
        <v>0</v>
      </c>
    </row>
    <row r="8" spans="1:9" ht="51" x14ac:dyDescent="0.25">
      <c r="A8" s="35">
        <v>6</v>
      </c>
      <c r="B8" s="36" t="s">
        <v>1193</v>
      </c>
      <c r="C8" s="37" t="s">
        <v>1194</v>
      </c>
      <c r="D8" s="38">
        <v>3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7</v>
      </c>
      <c r="B9" s="36" t="s">
        <v>1195</v>
      </c>
      <c r="C9" s="37" t="s">
        <v>1196</v>
      </c>
      <c r="D9" s="38">
        <v>2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51" x14ac:dyDescent="0.25">
      <c r="A10" s="35">
        <v>8</v>
      </c>
      <c r="B10" s="36" t="s">
        <v>1197</v>
      </c>
      <c r="C10" s="37" t="s">
        <v>1198</v>
      </c>
      <c r="D10" s="38">
        <v>13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51" x14ac:dyDescent="0.25">
      <c r="A11" s="35">
        <v>9</v>
      </c>
      <c r="B11" s="36" t="s">
        <v>1199</v>
      </c>
      <c r="C11" s="37" t="s">
        <v>1200</v>
      </c>
      <c r="D11" s="38">
        <v>32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51" x14ac:dyDescent="0.25">
      <c r="A12" s="35">
        <v>10</v>
      </c>
      <c r="B12" s="36" t="s">
        <v>1201</v>
      </c>
      <c r="C12" s="37" t="s">
        <v>1202</v>
      </c>
      <c r="D12" s="38">
        <v>10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51" x14ac:dyDescent="0.25">
      <c r="A13" s="35">
        <v>11</v>
      </c>
      <c r="B13" s="36" t="s">
        <v>1203</v>
      </c>
      <c r="C13" s="37" t="s">
        <v>1204</v>
      </c>
      <c r="D13" s="38">
        <v>19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51" x14ac:dyDescent="0.25">
      <c r="A14" s="35">
        <v>12</v>
      </c>
      <c r="B14" s="36" t="s">
        <v>1205</v>
      </c>
      <c r="C14" s="37" t="s">
        <v>1206</v>
      </c>
      <c r="D14" s="38">
        <v>4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38.25" x14ac:dyDescent="0.25">
      <c r="A15" s="35">
        <v>13</v>
      </c>
      <c r="B15" s="36" t="s">
        <v>1207</v>
      </c>
      <c r="C15" s="37" t="s">
        <v>1208</v>
      </c>
      <c r="D15" s="38">
        <v>8</v>
      </c>
      <c r="E15" s="36" t="s">
        <v>56</v>
      </c>
      <c r="H15" s="38">
        <f t="shared" si="0"/>
        <v>0</v>
      </c>
      <c r="I15" s="38">
        <f t="shared" si="1"/>
        <v>0</v>
      </c>
    </row>
    <row r="16" spans="1:9" ht="51" x14ac:dyDescent="0.25">
      <c r="A16" s="35">
        <v>14</v>
      </c>
      <c r="B16" s="36" t="s">
        <v>1209</v>
      </c>
      <c r="C16" s="37" t="s">
        <v>1210</v>
      </c>
      <c r="D16" s="38">
        <v>38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63.75" x14ac:dyDescent="0.25">
      <c r="A17" s="35">
        <v>15</v>
      </c>
      <c r="B17" s="36" t="s">
        <v>1211</v>
      </c>
      <c r="C17" s="37" t="s">
        <v>1212</v>
      </c>
      <c r="D17" s="38">
        <v>6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ht="51" x14ac:dyDescent="0.25">
      <c r="A18" s="35">
        <v>16</v>
      </c>
      <c r="B18" s="36" t="s">
        <v>1213</v>
      </c>
      <c r="C18" s="37" t="s">
        <v>1214</v>
      </c>
      <c r="D18" s="38">
        <v>10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63.75" x14ac:dyDescent="0.25">
      <c r="A19" s="35">
        <v>17</v>
      </c>
      <c r="B19" s="36" t="s">
        <v>1215</v>
      </c>
      <c r="C19" s="37" t="s">
        <v>1216</v>
      </c>
      <c r="D19" s="38">
        <v>5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51" x14ac:dyDescent="0.25">
      <c r="A20" s="35">
        <v>18</v>
      </c>
      <c r="B20" s="36" t="s">
        <v>1217</v>
      </c>
      <c r="C20" s="37" t="s">
        <v>1218</v>
      </c>
      <c r="D20" s="38">
        <v>9</v>
      </c>
      <c r="E20" s="36" t="s">
        <v>83</v>
      </c>
      <c r="H20" s="38">
        <f t="shared" si="0"/>
        <v>0</v>
      </c>
      <c r="I20" s="38">
        <f t="shared" si="1"/>
        <v>0</v>
      </c>
    </row>
    <row r="21" spans="1:9" ht="25.5" x14ac:dyDescent="0.25">
      <c r="A21" s="35">
        <v>19</v>
      </c>
      <c r="B21" s="36" t="s">
        <v>1217</v>
      </c>
      <c r="C21" s="37" t="s">
        <v>1219</v>
      </c>
      <c r="D21" s="38">
        <v>30</v>
      </c>
      <c r="E21" s="36" t="s">
        <v>83</v>
      </c>
      <c r="H21" s="38">
        <f t="shared" si="0"/>
        <v>0</v>
      </c>
      <c r="I21" s="38">
        <f t="shared" si="1"/>
        <v>0</v>
      </c>
    </row>
    <row r="22" spans="1:9" ht="38.25" x14ac:dyDescent="0.25">
      <c r="A22" s="35">
        <v>20</v>
      </c>
      <c r="B22" s="36" t="s">
        <v>1220</v>
      </c>
      <c r="C22" s="37" t="s">
        <v>1221</v>
      </c>
      <c r="D22" s="38">
        <v>3</v>
      </c>
      <c r="E22" s="36" t="s">
        <v>83</v>
      </c>
      <c r="H22" s="38">
        <f t="shared" si="0"/>
        <v>0</v>
      </c>
      <c r="I22" s="38">
        <f t="shared" si="1"/>
        <v>0</v>
      </c>
    </row>
    <row r="23" spans="1:9" ht="51" x14ac:dyDescent="0.25">
      <c r="A23" s="35">
        <v>21</v>
      </c>
      <c r="B23" s="36" t="s">
        <v>1222</v>
      </c>
      <c r="C23" s="37" t="s">
        <v>1223</v>
      </c>
      <c r="D23" s="38">
        <v>4</v>
      </c>
      <c r="E23" s="36" t="s">
        <v>83</v>
      </c>
      <c r="H23" s="38">
        <f t="shared" si="0"/>
        <v>0</v>
      </c>
      <c r="I23" s="38">
        <f t="shared" si="1"/>
        <v>0</v>
      </c>
    </row>
    <row r="24" spans="1:9" ht="63.75" x14ac:dyDescent="0.25">
      <c r="A24" s="35">
        <v>22</v>
      </c>
      <c r="B24" s="36" t="s">
        <v>1224</v>
      </c>
      <c r="C24" s="37" t="s">
        <v>1225</v>
      </c>
      <c r="D24" s="38">
        <v>1</v>
      </c>
      <c r="E24" s="36" t="s">
        <v>56</v>
      </c>
      <c r="H24" s="38">
        <f t="shared" si="0"/>
        <v>0</v>
      </c>
      <c r="I24" s="38">
        <f t="shared" si="1"/>
        <v>0</v>
      </c>
    </row>
    <row r="25" spans="1:9" ht="25.5" x14ac:dyDescent="0.25">
      <c r="A25" s="35">
        <v>23</v>
      </c>
      <c r="B25" s="36" t="s">
        <v>1226</v>
      </c>
      <c r="C25" s="37" t="s">
        <v>1227</v>
      </c>
      <c r="D25" s="38">
        <v>78</v>
      </c>
      <c r="E25" s="36" t="s">
        <v>83</v>
      </c>
      <c r="H25" s="38">
        <f t="shared" si="0"/>
        <v>0</v>
      </c>
      <c r="I25" s="38">
        <f t="shared" si="1"/>
        <v>0</v>
      </c>
    </row>
    <row r="26" spans="1:9" ht="76.5" x14ac:dyDescent="0.25">
      <c r="A26" s="35">
        <v>24</v>
      </c>
      <c r="B26" s="36" t="s">
        <v>1220</v>
      </c>
      <c r="C26" s="37" t="s">
        <v>1228</v>
      </c>
      <c r="D26" s="38">
        <v>4</v>
      </c>
      <c r="E26" s="36" t="s">
        <v>56</v>
      </c>
      <c r="H26" s="38">
        <f t="shared" si="0"/>
        <v>0</v>
      </c>
      <c r="I26" s="38">
        <f t="shared" si="1"/>
        <v>0</v>
      </c>
    </row>
    <row r="27" spans="1:9" ht="38.25" x14ac:dyDescent="0.25">
      <c r="C27" s="37" t="s">
        <v>1229</v>
      </c>
    </row>
    <row r="28" spans="1:9" s="39" customFormat="1" x14ac:dyDescent="0.25">
      <c r="A28" s="31"/>
      <c r="B28" s="32"/>
      <c r="C28" s="32" t="s">
        <v>67</v>
      </c>
      <c r="D28" s="33"/>
      <c r="E28" s="32"/>
      <c r="F28" s="33"/>
      <c r="G28" s="33"/>
      <c r="H28" s="33">
        <f>ROUND(SUM(H2:H27),0)</f>
        <v>0</v>
      </c>
      <c r="I28" s="33">
        <f>ROUND(SUM(I2:I27),0)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04  Világítási hálózatok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54</v>
      </c>
      <c r="C2" s="37" t="s">
        <v>55</v>
      </c>
      <c r="D2" s="38">
        <v>1</v>
      </c>
      <c r="E2" s="36" t="s">
        <v>56</v>
      </c>
      <c r="H2" s="38">
        <f>ROUND(D2*F2, 0)</f>
        <v>0</v>
      </c>
      <c r="I2" s="38">
        <f>ROUND(D2*G2, 0)</f>
        <v>0</v>
      </c>
    </row>
    <row r="3" spans="1:9" ht="25.5" x14ac:dyDescent="0.25">
      <c r="C3" s="37" t="s">
        <v>57</v>
      </c>
    </row>
    <row r="5" spans="1:9" ht="76.5" x14ac:dyDescent="0.25">
      <c r="A5" s="35">
        <v>2</v>
      </c>
      <c r="B5" s="36" t="s">
        <v>58</v>
      </c>
      <c r="C5" s="37" t="s">
        <v>59</v>
      </c>
      <c r="D5" s="38">
        <v>130</v>
      </c>
      <c r="E5" s="36" t="s">
        <v>60</v>
      </c>
      <c r="H5" s="38">
        <f>ROUND(D5*F5, 0)</f>
        <v>0</v>
      </c>
      <c r="I5" s="38">
        <f>ROUND(D5*G5, 0)</f>
        <v>0</v>
      </c>
    </row>
    <row r="6" spans="1:9" x14ac:dyDescent="0.25">
      <c r="C6" s="37" t="s">
        <v>61</v>
      </c>
    </row>
    <row r="7" spans="1:9" ht="76.5" x14ac:dyDescent="0.25">
      <c r="A7" s="35">
        <v>3</v>
      </c>
      <c r="B7" s="36" t="s">
        <v>62</v>
      </c>
      <c r="C7" s="37" t="s">
        <v>63</v>
      </c>
      <c r="D7" s="38">
        <v>1</v>
      </c>
      <c r="E7" s="36" t="s">
        <v>64</v>
      </c>
      <c r="H7" s="38">
        <f>ROUND(D7*F7, 0)</f>
        <v>0</v>
      </c>
      <c r="I7" s="38">
        <f>ROUND(D7*G7, 0)</f>
        <v>0</v>
      </c>
    </row>
    <row r="8" spans="1:9" ht="89.25" x14ac:dyDescent="0.25">
      <c r="C8" s="37" t="s">
        <v>65</v>
      </c>
    </row>
    <row r="9" spans="1:9" ht="25.5" x14ac:dyDescent="0.25">
      <c r="C9" s="37" t="s">
        <v>66</v>
      </c>
    </row>
    <row r="10" spans="1:9" s="39" customFormat="1" x14ac:dyDescent="0.25">
      <c r="A10" s="31"/>
      <c r="B10" s="32"/>
      <c r="C10" s="32" t="s">
        <v>67</v>
      </c>
      <c r="D10" s="33"/>
      <c r="E10" s="32"/>
      <c r="F10" s="33"/>
      <c r="G10" s="33"/>
      <c r="H10" s="33">
        <f>ROUND(SUM(H2:H9),0)</f>
        <v>0</v>
      </c>
      <c r="I10" s="33">
        <f>ROUND(SUM(I2:I9),0)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Felvonulási létesítmények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1230</v>
      </c>
      <c r="C2" s="37" t="s">
        <v>1231</v>
      </c>
      <c r="D2" s="38">
        <v>1</v>
      </c>
      <c r="E2" s="36" t="s">
        <v>56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1232</v>
      </c>
      <c r="C4" s="37" t="s">
        <v>1233</v>
      </c>
      <c r="D4" s="38">
        <v>1</v>
      </c>
      <c r="E4" s="36" t="s">
        <v>56</v>
      </c>
      <c r="H4" s="38">
        <f t="shared" ref="H4:H20" si="0">ROUND(D4*F4, 0)</f>
        <v>0</v>
      </c>
      <c r="I4" s="38">
        <f t="shared" ref="I4:I20" si="1">ROUND(D4*G4, 0)</f>
        <v>0</v>
      </c>
    </row>
    <row r="5" spans="1:9" ht="38.25" x14ac:dyDescent="0.25">
      <c r="A5" s="35">
        <v>3</v>
      </c>
      <c r="B5" s="36" t="s">
        <v>1234</v>
      </c>
      <c r="C5" s="37" t="s">
        <v>1235</v>
      </c>
      <c r="D5" s="38">
        <v>1</v>
      </c>
      <c r="E5" s="36" t="s">
        <v>56</v>
      </c>
      <c r="H5" s="38">
        <f t="shared" si="0"/>
        <v>0</v>
      </c>
      <c r="I5" s="38">
        <f t="shared" si="1"/>
        <v>0</v>
      </c>
    </row>
    <row r="6" spans="1:9" ht="38.25" x14ac:dyDescent="0.25">
      <c r="A6" s="35">
        <v>4</v>
      </c>
      <c r="B6" s="36" t="s">
        <v>1236</v>
      </c>
      <c r="C6" s="37" t="s">
        <v>1237</v>
      </c>
      <c r="D6" s="38">
        <v>1</v>
      </c>
      <c r="E6" s="36" t="s">
        <v>56</v>
      </c>
      <c r="H6" s="38">
        <f t="shared" si="0"/>
        <v>0</v>
      </c>
      <c r="I6" s="38">
        <f t="shared" si="1"/>
        <v>0</v>
      </c>
    </row>
    <row r="7" spans="1:9" ht="38.25" x14ac:dyDescent="0.25">
      <c r="A7" s="35">
        <v>5</v>
      </c>
      <c r="B7" s="36" t="s">
        <v>1238</v>
      </c>
      <c r="C7" s="37" t="s">
        <v>1239</v>
      </c>
      <c r="D7" s="38">
        <v>1</v>
      </c>
      <c r="E7" s="36" t="s">
        <v>56</v>
      </c>
      <c r="H7" s="38">
        <f t="shared" si="0"/>
        <v>0</v>
      </c>
      <c r="I7" s="38">
        <f t="shared" si="1"/>
        <v>0</v>
      </c>
    </row>
    <row r="8" spans="1:9" ht="38.25" x14ac:dyDescent="0.25">
      <c r="A8" s="35">
        <v>6</v>
      </c>
      <c r="B8" s="36" t="s">
        <v>1240</v>
      </c>
      <c r="C8" s="37" t="s">
        <v>1241</v>
      </c>
      <c r="D8" s="38">
        <v>1</v>
      </c>
      <c r="E8" s="36" t="s">
        <v>56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7</v>
      </c>
      <c r="B9" s="36" t="s">
        <v>1242</v>
      </c>
      <c r="C9" s="37" t="s">
        <v>1243</v>
      </c>
      <c r="D9" s="38">
        <v>1</v>
      </c>
      <c r="E9" s="36" t="s">
        <v>56</v>
      </c>
      <c r="H9" s="38">
        <f t="shared" si="0"/>
        <v>0</v>
      </c>
      <c r="I9" s="38">
        <f t="shared" si="1"/>
        <v>0</v>
      </c>
    </row>
    <row r="10" spans="1:9" ht="38.25" x14ac:dyDescent="0.25">
      <c r="A10" s="35">
        <v>8</v>
      </c>
      <c r="B10" s="36" t="s">
        <v>1244</v>
      </c>
      <c r="C10" s="37" t="s">
        <v>1245</v>
      </c>
      <c r="D10" s="38">
        <v>1</v>
      </c>
      <c r="E10" s="36" t="s">
        <v>56</v>
      </c>
      <c r="H10" s="38">
        <f t="shared" si="0"/>
        <v>0</v>
      </c>
      <c r="I10" s="38">
        <f t="shared" si="1"/>
        <v>0</v>
      </c>
    </row>
    <row r="11" spans="1:9" ht="38.25" x14ac:dyDescent="0.25">
      <c r="A11" s="35">
        <v>9</v>
      </c>
      <c r="B11" s="36" t="s">
        <v>1246</v>
      </c>
      <c r="C11" s="37" t="s">
        <v>1247</v>
      </c>
      <c r="D11" s="38">
        <v>1</v>
      </c>
      <c r="E11" s="36" t="s">
        <v>56</v>
      </c>
      <c r="H11" s="38">
        <f t="shared" si="0"/>
        <v>0</v>
      </c>
      <c r="I11" s="38">
        <f t="shared" si="1"/>
        <v>0</v>
      </c>
    </row>
    <row r="12" spans="1:9" ht="38.25" x14ac:dyDescent="0.25">
      <c r="A12" s="35">
        <v>10</v>
      </c>
      <c r="B12" s="36" t="s">
        <v>1248</v>
      </c>
      <c r="C12" s="37" t="s">
        <v>1249</v>
      </c>
      <c r="D12" s="38">
        <v>1</v>
      </c>
      <c r="E12" s="36" t="s">
        <v>56</v>
      </c>
      <c r="H12" s="38">
        <f t="shared" si="0"/>
        <v>0</v>
      </c>
      <c r="I12" s="38">
        <f t="shared" si="1"/>
        <v>0</v>
      </c>
    </row>
    <row r="13" spans="1:9" ht="38.25" x14ac:dyDescent="0.25">
      <c r="A13" s="35">
        <v>11</v>
      </c>
      <c r="B13" s="36" t="s">
        <v>1250</v>
      </c>
      <c r="C13" s="37" t="s">
        <v>1251</v>
      </c>
      <c r="D13" s="38">
        <v>1</v>
      </c>
      <c r="E13" s="36" t="s">
        <v>56</v>
      </c>
      <c r="H13" s="38">
        <f t="shared" si="0"/>
        <v>0</v>
      </c>
      <c r="I13" s="38">
        <f t="shared" si="1"/>
        <v>0</v>
      </c>
    </row>
    <row r="14" spans="1:9" ht="38.25" x14ac:dyDescent="0.25">
      <c r="A14" s="35">
        <v>12</v>
      </c>
      <c r="B14" s="36" t="s">
        <v>1252</v>
      </c>
      <c r="C14" s="37" t="s">
        <v>1253</v>
      </c>
      <c r="D14" s="38">
        <v>1</v>
      </c>
      <c r="E14" s="36" t="s">
        <v>56</v>
      </c>
      <c r="H14" s="38">
        <f t="shared" si="0"/>
        <v>0</v>
      </c>
      <c r="I14" s="38">
        <f t="shared" si="1"/>
        <v>0</v>
      </c>
    </row>
    <row r="15" spans="1:9" ht="63.75" x14ac:dyDescent="0.25">
      <c r="A15" s="35">
        <v>13</v>
      </c>
      <c r="B15" s="36" t="s">
        <v>1254</v>
      </c>
      <c r="C15" s="37" t="s">
        <v>1255</v>
      </c>
      <c r="D15" s="38">
        <v>1</v>
      </c>
      <c r="E15" s="36" t="s">
        <v>56</v>
      </c>
      <c r="H15" s="38">
        <f t="shared" si="0"/>
        <v>0</v>
      </c>
      <c r="I15" s="38">
        <f t="shared" si="1"/>
        <v>0</v>
      </c>
    </row>
    <row r="16" spans="1:9" ht="38.25" x14ac:dyDescent="0.25">
      <c r="A16" s="35">
        <v>14</v>
      </c>
      <c r="B16" s="36" t="s">
        <v>1256</v>
      </c>
      <c r="C16" s="37" t="s">
        <v>1257</v>
      </c>
      <c r="D16" s="38">
        <v>1</v>
      </c>
      <c r="E16" s="36" t="s">
        <v>56</v>
      </c>
      <c r="H16" s="38">
        <f t="shared" si="0"/>
        <v>0</v>
      </c>
      <c r="I16" s="38">
        <f t="shared" si="1"/>
        <v>0</v>
      </c>
    </row>
    <row r="17" spans="1:9" ht="38.25" x14ac:dyDescent="0.25">
      <c r="A17" s="35">
        <v>15</v>
      </c>
      <c r="B17" s="36" t="s">
        <v>1258</v>
      </c>
      <c r="C17" s="37" t="s">
        <v>1259</v>
      </c>
      <c r="D17" s="38">
        <v>1</v>
      </c>
      <c r="E17" s="36" t="s">
        <v>56</v>
      </c>
      <c r="H17" s="38">
        <f t="shared" si="0"/>
        <v>0</v>
      </c>
      <c r="I17" s="38">
        <f t="shared" si="1"/>
        <v>0</v>
      </c>
    </row>
    <row r="18" spans="1:9" ht="38.25" x14ac:dyDescent="0.25">
      <c r="A18" s="35">
        <v>16</v>
      </c>
      <c r="B18" s="36" t="s">
        <v>1260</v>
      </c>
      <c r="C18" s="37" t="s">
        <v>1261</v>
      </c>
      <c r="D18" s="38">
        <v>1</v>
      </c>
      <c r="E18" s="36" t="s">
        <v>56</v>
      </c>
      <c r="H18" s="38">
        <f t="shared" si="0"/>
        <v>0</v>
      </c>
      <c r="I18" s="38">
        <f t="shared" si="1"/>
        <v>0</v>
      </c>
    </row>
    <row r="19" spans="1:9" ht="38.25" x14ac:dyDescent="0.25">
      <c r="A19" s="35">
        <v>17</v>
      </c>
      <c r="B19" s="36" t="s">
        <v>1262</v>
      </c>
      <c r="C19" s="37" t="s">
        <v>1263</v>
      </c>
      <c r="D19" s="38">
        <v>1</v>
      </c>
      <c r="E19" s="36" t="s">
        <v>56</v>
      </c>
      <c r="H19" s="38">
        <f t="shared" si="0"/>
        <v>0</v>
      </c>
      <c r="I19" s="38">
        <f t="shared" si="1"/>
        <v>0</v>
      </c>
    </row>
    <row r="20" spans="1:9" ht="76.5" x14ac:dyDescent="0.25">
      <c r="A20" s="35">
        <v>18</v>
      </c>
      <c r="B20" s="36" t="s">
        <v>1264</v>
      </c>
      <c r="C20" s="37" t="s">
        <v>1265</v>
      </c>
      <c r="D20" s="38">
        <v>1</v>
      </c>
      <c r="E20" s="36" t="s">
        <v>56</v>
      </c>
      <c r="H20" s="38">
        <f t="shared" si="0"/>
        <v>0</v>
      </c>
      <c r="I20" s="38">
        <f t="shared" si="1"/>
        <v>0</v>
      </c>
    </row>
    <row r="21" spans="1:9" ht="51" x14ac:dyDescent="0.25">
      <c r="C21" s="37" t="s">
        <v>1266</v>
      </c>
    </row>
    <row r="22" spans="1:9" s="39" customFormat="1" x14ac:dyDescent="0.25">
      <c r="A22" s="31"/>
      <c r="B22" s="32"/>
      <c r="C22" s="32" t="s">
        <v>67</v>
      </c>
      <c r="D22" s="33"/>
      <c r="E22" s="32"/>
      <c r="F22" s="33"/>
      <c r="G22" s="33"/>
      <c r="H22" s="33">
        <f>ROUND(SUM(H2:H21),0)</f>
        <v>0</v>
      </c>
      <c r="I22" s="33">
        <f>ROUND(SUM(I2:I21),0)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05  Elosztó berendezések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1267</v>
      </c>
      <c r="C2" s="37" t="s">
        <v>1268</v>
      </c>
      <c r="D2" s="38">
        <v>1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1269</v>
      </c>
      <c r="C4" s="37" t="s">
        <v>1270</v>
      </c>
      <c r="D4" s="38">
        <v>1</v>
      </c>
      <c r="E4" s="36" t="s">
        <v>56</v>
      </c>
      <c r="H4" s="38">
        <f>ROUND(D4*F4, 0)</f>
        <v>0</v>
      </c>
      <c r="I4" s="38">
        <f>ROUND(D4*G4, 0)</f>
        <v>0</v>
      </c>
    </row>
    <row r="5" spans="1:9" ht="25.5" x14ac:dyDescent="0.25">
      <c r="C5" s="37" t="s">
        <v>1271</v>
      </c>
    </row>
    <row r="6" spans="1:9" ht="38.25" x14ac:dyDescent="0.25">
      <c r="A6" s="35">
        <v>3</v>
      </c>
      <c r="B6" s="36" t="s">
        <v>1272</v>
      </c>
      <c r="C6" s="37" t="s">
        <v>1273</v>
      </c>
      <c r="D6" s="38">
        <v>1</v>
      </c>
      <c r="E6" s="36" t="s">
        <v>56</v>
      </c>
      <c r="H6" s="38">
        <f t="shared" ref="H6:H12" si="0">ROUND(D6*F6, 0)</f>
        <v>0</v>
      </c>
      <c r="I6" s="38">
        <f t="shared" ref="I6:I12" si="1">ROUND(D6*G6, 0)</f>
        <v>0</v>
      </c>
    </row>
    <row r="7" spans="1:9" ht="63.75" x14ac:dyDescent="0.25">
      <c r="A7" s="35">
        <v>4</v>
      </c>
      <c r="B7" s="36" t="s">
        <v>1272</v>
      </c>
      <c r="C7" s="37" t="s">
        <v>1274</v>
      </c>
      <c r="D7" s="38">
        <v>1</v>
      </c>
      <c r="E7" s="36" t="s">
        <v>83</v>
      </c>
      <c r="H7" s="38">
        <f t="shared" si="0"/>
        <v>0</v>
      </c>
      <c r="I7" s="38">
        <f t="shared" si="1"/>
        <v>0</v>
      </c>
    </row>
    <row r="8" spans="1:9" ht="63.75" x14ac:dyDescent="0.25">
      <c r="A8" s="35">
        <v>5</v>
      </c>
      <c r="B8" s="36" t="s">
        <v>1275</v>
      </c>
      <c r="C8" s="37" t="s">
        <v>1276</v>
      </c>
      <c r="D8" s="38">
        <v>35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6</v>
      </c>
      <c r="B9" s="36" t="s">
        <v>1277</v>
      </c>
      <c r="C9" s="37" t="s">
        <v>1278</v>
      </c>
      <c r="D9" s="38">
        <v>10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76.5" x14ac:dyDescent="0.25">
      <c r="A10" s="35">
        <v>7</v>
      </c>
      <c r="B10" s="36" t="s">
        <v>1279</v>
      </c>
      <c r="C10" s="37" t="s">
        <v>1280</v>
      </c>
      <c r="D10" s="38">
        <v>9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8</v>
      </c>
      <c r="B11" s="36" t="s">
        <v>1279</v>
      </c>
      <c r="C11" s="37" t="s">
        <v>1280</v>
      </c>
      <c r="D11" s="38">
        <v>9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89.25" x14ac:dyDescent="0.25">
      <c r="A12" s="35">
        <v>9</v>
      </c>
      <c r="B12" s="36" t="s">
        <v>1281</v>
      </c>
      <c r="C12" s="37" t="s">
        <v>1282</v>
      </c>
      <c r="D12" s="38">
        <v>4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25.5" x14ac:dyDescent="0.25">
      <c r="C13" s="37" t="s">
        <v>1283</v>
      </c>
    </row>
    <row r="14" spans="1:9" ht="38.25" x14ac:dyDescent="0.25">
      <c r="A14" s="35">
        <v>10</v>
      </c>
      <c r="B14" s="36" t="s">
        <v>1284</v>
      </c>
      <c r="C14" s="37" t="s">
        <v>1285</v>
      </c>
      <c r="D14" s="38">
        <v>14</v>
      </c>
      <c r="E14" s="36" t="s">
        <v>83</v>
      </c>
      <c r="H14" s="38">
        <f t="shared" ref="H14:H26" si="2">ROUND(D14*F14, 0)</f>
        <v>0</v>
      </c>
      <c r="I14" s="38">
        <f t="shared" ref="I14:I26" si="3">ROUND(D14*G14, 0)</f>
        <v>0</v>
      </c>
    </row>
    <row r="15" spans="1:9" ht="63.75" x14ac:dyDescent="0.25">
      <c r="A15" s="35">
        <v>11</v>
      </c>
      <c r="B15" s="36" t="s">
        <v>1286</v>
      </c>
      <c r="C15" s="37" t="s">
        <v>1287</v>
      </c>
      <c r="D15" s="38">
        <v>230</v>
      </c>
      <c r="E15" s="36" t="s">
        <v>60</v>
      </c>
      <c r="H15" s="38">
        <f t="shared" si="2"/>
        <v>0</v>
      </c>
      <c r="I15" s="38">
        <f t="shared" si="3"/>
        <v>0</v>
      </c>
    </row>
    <row r="16" spans="1:9" ht="63.75" x14ac:dyDescent="0.25">
      <c r="A16" s="35">
        <v>12</v>
      </c>
      <c r="B16" s="36" t="s">
        <v>1288</v>
      </c>
      <c r="C16" s="37" t="s">
        <v>1289</v>
      </c>
      <c r="D16" s="38">
        <v>20</v>
      </c>
      <c r="E16" s="36" t="s">
        <v>60</v>
      </c>
      <c r="H16" s="38">
        <f t="shared" si="2"/>
        <v>0</v>
      </c>
      <c r="I16" s="38">
        <f t="shared" si="3"/>
        <v>0</v>
      </c>
    </row>
    <row r="17" spans="1:9" ht="63.75" x14ac:dyDescent="0.25">
      <c r="A17" s="35">
        <v>13</v>
      </c>
      <c r="B17" s="36" t="s">
        <v>1290</v>
      </c>
      <c r="C17" s="37" t="s">
        <v>1291</v>
      </c>
      <c r="D17" s="38">
        <v>14</v>
      </c>
      <c r="E17" s="36" t="s">
        <v>83</v>
      </c>
      <c r="H17" s="38">
        <f t="shared" si="2"/>
        <v>0</v>
      </c>
      <c r="I17" s="38">
        <f t="shared" si="3"/>
        <v>0</v>
      </c>
    </row>
    <row r="18" spans="1:9" ht="76.5" x14ac:dyDescent="0.25">
      <c r="A18" s="35">
        <v>14</v>
      </c>
      <c r="B18" s="36" t="s">
        <v>1292</v>
      </c>
      <c r="C18" s="37" t="s">
        <v>1293</v>
      </c>
      <c r="D18" s="38">
        <v>190</v>
      </c>
      <c r="E18" s="36" t="s">
        <v>60</v>
      </c>
      <c r="H18" s="38">
        <f t="shared" si="2"/>
        <v>0</v>
      </c>
      <c r="I18" s="38">
        <f t="shared" si="3"/>
        <v>0</v>
      </c>
    </row>
    <row r="19" spans="1:9" ht="76.5" x14ac:dyDescent="0.25">
      <c r="A19" s="35">
        <v>15</v>
      </c>
      <c r="B19" s="36" t="s">
        <v>1294</v>
      </c>
      <c r="C19" s="37" t="s">
        <v>1295</v>
      </c>
      <c r="D19" s="38">
        <v>70</v>
      </c>
      <c r="E19" s="36" t="s">
        <v>60</v>
      </c>
      <c r="H19" s="38">
        <f t="shared" si="2"/>
        <v>0</v>
      </c>
      <c r="I19" s="38">
        <f t="shared" si="3"/>
        <v>0</v>
      </c>
    </row>
    <row r="20" spans="1:9" ht="76.5" x14ac:dyDescent="0.25">
      <c r="A20" s="35">
        <v>16</v>
      </c>
      <c r="B20" s="36" t="s">
        <v>1296</v>
      </c>
      <c r="C20" s="37" t="s">
        <v>1297</v>
      </c>
      <c r="D20" s="38">
        <v>30</v>
      </c>
      <c r="E20" s="36" t="s">
        <v>60</v>
      </c>
      <c r="H20" s="38">
        <f t="shared" si="2"/>
        <v>0</v>
      </c>
      <c r="I20" s="38">
        <f t="shared" si="3"/>
        <v>0</v>
      </c>
    </row>
    <row r="21" spans="1:9" ht="76.5" x14ac:dyDescent="0.25">
      <c r="A21" s="35">
        <v>17</v>
      </c>
      <c r="B21" s="36" t="s">
        <v>1294</v>
      </c>
      <c r="C21" s="37" t="s">
        <v>1298</v>
      </c>
      <c r="D21" s="38">
        <v>180</v>
      </c>
      <c r="E21" s="36" t="s">
        <v>60</v>
      </c>
      <c r="H21" s="38">
        <f t="shared" si="2"/>
        <v>0</v>
      </c>
      <c r="I21" s="38">
        <f t="shared" si="3"/>
        <v>0</v>
      </c>
    </row>
    <row r="22" spans="1:9" ht="63.75" x14ac:dyDescent="0.25">
      <c r="A22" s="35">
        <v>18</v>
      </c>
      <c r="B22" s="36" t="s">
        <v>1299</v>
      </c>
      <c r="C22" s="37" t="s">
        <v>1300</v>
      </c>
      <c r="D22" s="38">
        <v>14</v>
      </c>
      <c r="E22" s="36" t="s">
        <v>83</v>
      </c>
      <c r="H22" s="38">
        <f t="shared" si="2"/>
        <v>0</v>
      </c>
      <c r="I22" s="38">
        <f t="shared" si="3"/>
        <v>0</v>
      </c>
    </row>
    <row r="23" spans="1:9" ht="63.75" x14ac:dyDescent="0.25">
      <c r="A23" s="35">
        <v>19</v>
      </c>
      <c r="B23" s="36" t="s">
        <v>1301</v>
      </c>
      <c r="C23" s="37" t="s">
        <v>1302</v>
      </c>
      <c r="D23" s="38">
        <v>14</v>
      </c>
      <c r="E23" s="36" t="s">
        <v>83</v>
      </c>
      <c r="H23" s="38">
        <f t="shared" si="2"/>
        <v>0</v>
      </c>
      <c r="I23" s="38">
        <f t="shared" si="3"/>
        <v>0</v>
      </c>
    </row>
    <row r="24" spans="1:9" ht="51" x14ac:dyDescent="0.25">
      <c r="A24" s="35">
        <v>20</v>
      </c>
      <c r="B24" s="36" t="s">
        <v>1288</v>
      </c>
      <c r="C24" s="37" t="s">
        <v>1303</v>
      </c>
      <c r="D24" s="38">
        <v>35</v>
      </c>
      <c r="E24" s="36" t="s">
        <v>83</v>
      </c>
      <c r="H24" s="38">
        <f t="shared" si="2"/>
        <v>0</v>
      </c>
      <c r="I24" s="38">
        <f t="shared" si="3"/>
        <v>0</v>
      </c>
    </row>
    <row r="25" spans="1:9" ht="63.75" x14ac:dyDescent="0.25">
      <c r="A25" s="35">
        <v>21</v>
      </c>
      <c r="B25" s="36" t="s">
        <v>1304</v>
      </c>
      <c r="C25" s="37" t="s">
        <v>1305</v>
      </c>
      <c r="D25" s="38">
        <v>11</v>
      </c>
      <c r="E25" s="36" t="s">
        <v>83</v>
      </c>
      <c r="H25" s="38">
        <f t="shared" si="2"/>
        <v>0</v>
      </c>
      <c r="I25" s="38">
        <f t="shared" si="3"/>
        <v>0</v>
      </c>
    </row>
    <row r="26" spans="1:9" ht="63.75" x14ac:dyDescent="0.25">
      <c r="A26" s="35">
        <v>22</v>
      </c>
      <c r="B26" s="36" t="s">
        <v>1306</v>
      </c>
      <c r="C26" s="37" t="s">
        <v>1307</v>
      </c>
      <c r="D26" s="38">
        <v>7</v>
      </c>
      <c r="E26" s="36" t="s">
        <v>83</v>
      </c>
      <c r="H26" s="38">
        <f t="shared" si="2"/>
        <v>0</v>
      </c>
      <c r="I26" s="38">
        <f t="shared" si="3"/>
        <v>0</v>
      </c>
    </row>
    <row r="27" spans="1:9" s="39" customFormat="1" x14ac:dyDescent="0.25">
      <c r="A27" s="31"/>
      <c r="B27" s="32"/>
      <c r="C27" s="32" t="s">
        <v>67</v>
      </c>
      <c r="D27" s="33"/>
      <c r="E27" s="32"/>
      <c r="F27" s="33"/>
      <c r="G27" s="33"/>
      <c r="H27" s="33">
        <f>ROUND(SUM(H2:H26),0)</f>
        <v>0</v>
      </c>
      <c r="I27" s="33">
        <f>ROUND(SUM(I2:I26),0)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06  Villámvédelem, EPH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1308</v>
      </c>
      <c r="C2" s="37" t="s">
        <v>1309</v>
      </c>
      <c r="D2" s="38">
        <v>1</v>
      </c>
      <c r="E2" s="36" t="s">
        <v>56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1310</v>
      </c>
      <c r="C4" s="37" t="s">
        <v>1311</v>
      </c>
      <c r="D4" s="38">
        <v>1</v>
      </c>
      <c r="E4" s="36" t="s">
        <v>56</v>
      </c>
      <c r="H4" s="38">
        <f>ROUND(D4*F4, 0)</f>
        <v>0</v>
      </c>
      <c r="I4" s="38">
        <f>ROUND(D4*G4, 0)</f>
        <v>0</v>
      </c>
    </row>
    <row r="5" spans="1:9" ht="89.25" x14ac:dyDescent="0.25">
      <c r="C5" s="37" t="s">
        <v>1312</v>
      </c>
    </row>
    <row r="6" spans="1:9" ht="25.5" x14ac:dyDescent="0.25">
      <c r="C6" s="37" t="s">
        <v>1313</v>
      </c>
    </row>
    <row r="7" spans="1:9" ht="38.25" x14ac:dyDescent="0.25">
      <c r="A7" s="35">
        <v>3</v>
      </c>
      <c r="B7" s="36" t="s">
        <v>1314</v>
      </c>
      <c r="C7" s="37" t="s">
        <v>1315</v>
      </c>
      <c r="D7" s="38">
        <v>1</v>
      </c>
      <c r="E7" s="36" t="s">
        <v>83</v>
      </c>
      <c r="H7" s="38">
        <f t="shared" ref="H7:H15" si="0">ROUND(D7*F7, 0)</f>
        <v>0</v>
      </c>
      <c r="I7" s="38">
        <f t="shared" ref="I7:I15" si="1">ROUND(D7*G7, 0)</f>
        <v>0</v>
      </c>
    </row>
    <row r="8" spans="1:9" ht="25.5" x14ac:dyDescent="0.25">
      <c r="A8" s="35">
        <v>4</v>
      </c>
      <c r="B8" s="36" t="s">
        <v>1316</v>
      </c>
      <c r="C8" s="37" t="s">
        <v>1317</v>
      </c>
      <c r="D8" s="38">
        <v>1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5</v>
      </c>
      <c r="B9" s="36" t="s">
        <v>1318</v>
      </c>
      <c r="C9" s="37" t="s">
        <v>1319</v>
      </c>
      <c r="D9" s="38">
        <v>80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25.5" x14ac:dyDescent="0.25">
      <c r="A10" s="35">
        <v>6</v>
      </c>
      <c r="B10" s="36" t="s">
        <v>1320</v>
      </c>
      <c r="C10" s="37" t="s">
        <v>1321</v>
      </c>
      <c r="D10" s="38">
        <v>10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25.5" x14ac:dyDescent="0.25">
      <c r="A11" s="35">
        <v>7</v>
      </c>
      <c r="B11" s="36" t="s">
        <v>1322</v>
      </c>
      <c r="C11" s="37" t="s">
        <v>1323</v>
      </c>
      <c r="D11" s="38">
        <v>15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25.5" x14ac:dyDescent="0.25">
      <c r="A12" s="35">
        <v>8</v>
      </c>
      <c r="B12" s="36" t="s">
        <v>1324</v>
      </c>
      <c r="C12" s="37" t="s">
        <v>1325</v>
      </c>
      <c r="D12" s="38">
        <v>1350</v>
      </c>
      <c r="E12" s="36" t="s">
        <v>60</v>
      </c>
      <c r="H12" s="38">
        <f t="shared" si="0"/>
        <v>0</v>
      </c>
      <c r="I12" s="38">
        <f t="shared" si="1"/>
        <v>0</v>
      </c>
    </row>
    <row r="13" spans="1:9" ht="25.5" x14ac:dyDescent="0.25">
      <c r="A13" s="35">
        <v>9</v>
      </c>
      <c r="B13" s="36" t="s">
        <v>1326</v>
      </c>
      <c r="C13" s="37" t="s">
        <v>1327</v>
      </c>
      <c r="D13" s="38">
        <v>12</v>
      </c>
      <c r="E13" s="36" t="s">
        <v>60</v>
      </c>
      <c r="H13" s="38">
        <f t="shared" si="0"/>
        <v>0</v>
      </c>
      <c r="I13" s="38">
        <f t="shared" si="1"/>
        <v>0</v>
      </c>
    </row>
    <row r="14" spans="1:9" ht="25.5" x14ac:dyDescent="0.25">
      <c r="A14" s="35">
        <v>10</v>
      </c>
      <c r="B14" s="36" t="s">
        <v>1328</v>
      </c>
      <c r="C14" s="37" t="s">
        <v>1329</v>
      </c>
      <c r="D14" s="38">
        <v>48</v>
      </c>
      <c r="E14" s="36" t="s">
        <v>60</v>
      </c>
      <c r="H14" s="38">
        <f t="shared" si="0"/>
        <v>0</v>
      </c>
      <c r="I14" s="38">
        <f t="shared" si="1"/>
        <v>0</v>
      </c>
    </row>
    <row r="15" spans="1:9" ht="63.75" x14ac:dyDescent="0.25">
      <c r="A15" s="35">
        <v>11</v>
      </c>
      <c r="B15" s="36" t="s">
        <v>1330</v>
      </c>
      <c r="C15" s="37" t="s">
        <v>1331</v>
      </c>
      <c r="D15" s="38">
        <v>130</v>
      </c>
      <c r="E15" s="36" t="s">
        <v>75</v>
      </c>
      <c r="H15" s="38">
        <f t="shared" si="0"/>
        <v>0</v>
      </c>
      <c r="I15" s="38">
        <f t="shared" si="1"/>
        <v>0</v>
      </c>
    </row>
    <row r="16" spans="1:9" ht="25.5" x14ac:dyDescent="0.25">
      <c r="C16" s="37" t="s">
        <v>1332</v>
      </c>
    </row>
    <row r="17" spans="1:9" ht="51" x14ac:dyDescent="0.25">
      <c r="A17" s="35">
        <v>12</v>
      </c>
      <c r="B17" s="36" t="s">
        <v>1333</v>
      </c>
      <c r="C17" s="37" t="s">
        <v>1334</v>
      </c>
      <c r="D17" s="38">
        <v>4</v>
      </c>
      <c r="E17" s="36" t="s">
        <v>75</v>
      </c>
      <c r="H17" s="38">
        <f>ROUND(D17*F17, 0)</f>
        <v>0</v>
      </c>
      <c r="I17" s="38">
        <f>ROUND(D17*G17, 0)</f>
        <v>0</v>
      </c>
    </row>
    <row r="18" spans="1:9" ht="51" x14ac:dyDescent="0.25">
      <c r="A18" s="35">
        <v>13</v>
      </c>
      <c r="B18" s="36" t="s">
        <v>1335</v>
      </c>
      <c r="C18" s="37" t="s">
        <v>1336</v>
      </c>
      <c r="D18" s="38">
        <v>37</v>
      </c>
      <c r="E18" s="36" t="s">
        <v>83</v>
      </c>
      <c r="H18" s="38">
        <f>ROUND(D18*F18, 0)</f>
        <v>0</v>
      </c>
      <c r="I18" s="38">
        <f>ROUND(D18*G18, 0)</f>
        <v>0</v>
      </c>
    </row>
    <row r="19" spans="1:9" ht="89.25" x14ac:dyDescent="0.25">
      <c r="A19" s="35">
        <v>14</v>
      </c>
      <c r="B19" s="36" t="s">
        <v>1337</v>
      </c>
      <c r="C19" s="37" t="s">
        <v>1338</v>
      </c>
      <c r="D19" s="38">
        <v>2</v>
      </c>
      <c r="E19" s="36" t="s">
        <v>83</v>
      </c>
      <c r="H19" s="38">
        <f>ROUND(D19*F19, 0)</f>
        <v>0</v>
      </c>
      <c r="I19" s="38">
        <f>ROUND(D19*G19, 0)</f>
        <v>0</v>
      </c>
    </row>
    <row r="20" spans="1:9" x14ac:dyDescent="0.25">
      <c r="C20" s="37" t="s">
        <v>1339</v>
      </c>
    </row>
    <row r="21" spans="1:9" ht="89.25" x14ac:dyDescent="0.25">
      <c r="A21" s="35">
        <v>15</v>
      </c>
      <c r="B21" s="36" t="s">
        <v>1340</v>
      </c>
      <c r="C21" s="37" t="s">
        <v>1341</v>
      </c>
      <c r="D21" s="38">
        <v>1</v>
      </c>
      <c r="E21" s="36" t="s">
        <v>56</v>
      </c>
      <c r="H21" s="38">
        <f>ROUND(D21*F21, 0)</f>
        <v>0</v>
      </c>
      <c r="I21" s="38">
        <f>ROUND(D21*G21, 0)</f>
        <v>0</v>
      </c>
    </row>
    <row r="22" spans="1:9" x14ac:dyDescent="0.25">
      <c r="C22" s="37" t="s">
        <v>1342</v>
      </c>
    </row>
    <row r="23" spans="1:9" ht="25.5" x14ac:dyDescent="0.25">
      <c r="A23" s="35">
        <v>16</v>
      </c>
      <c r="B23" s="36" t="s">
        <v>1343</v>
      </c>
      <c r="C23" s="37" t="s">
        <v>1344</v>
      </c>
      <c r="D23" s="38">
        <v>1</v>
      </c>
      <c r="E23" s="36" t="s">
        <v>83</v>
      </c>
      <c r="H23" s="38">
        <f>ROUND(D23*F23, 0)</f>
        <v>0</v>
      </c>
      <c r="I23" s="38">
        <f>ROUND(D23*G23, 0)</f>
        <v>0</v>
      </c>
    </row>
    <row r="24" spans="1:9" ht="76.5" x14ac:dyDescent="0.25">
      <c r="A24" s="35">
        <v>17</v>
      </c>
      <c r="B24" s="36" t="s">
        <v>1345</v>
      </c>
      <c r="C24" s="37" t="s">
        <v>1346</v>
      </c>
      <c r="D24" s="38">
        <v>1</v>
      </c>
      <c r="E24" s="36" t="s">
        <v>56</v>
      </c>
      <c r="H24" s="38">
        <f>ROUND(D24*F24, 0)</f>
        <v>0</v>
      </c>
      <c r="I24" s="38">
        <f>ROUND(D24*G24, 0)</f>
        <v>0</v>
      </c>
    </row>
    <row r="25" spans="1:9" ht="76.5" x14ac:dyDescent="0.25">
      <c r="C25" s="37" t="s">
        <v>1347</v>
      </c>
    </row>
    <row r="26" spans="1:9" ht="51" x14ac:dyDescent="0.25">
      <c r="C26" s="37" t="s">
        <v>1348</v>
      </c>
    </row>
    <row r="27" spans="1:9" ht="76.5" x14ac:dyDescent="0.25">
      <c r="A27" s="35">
        <v>18</v>
      </c>
      <c r="B27" s="36" t="s">
        <v>1349</v>
      </c>
      <c r="C27" s="37" t="s">
        <v>1350</v>
      </c>
      <c r="D27" s="38">
        <v>1</v>
      </c>
      <c r="E27" s="36" t="s">
        <v>56</v>
      </c>
      <c r="H27" s="38">
        <f t="shared" ref="H27:H36" si="2">ROUND(D27*F27, 0)</f>
        <v>0</v>
      </c>
      <c r="I27" s="38">
        <f t="shared" ref="I27:I36" si="3">ROUND(D27*G27, 0)</f>
        <v>0</v>
      </c>
    </row>
    <row r="28" spans="1:9" ht="51" x14ac:dyDescent="0.25">
      <c r="A28" s="35">
        <v>19</v>
      </c>
      <c r="B28" s="36" t="s">
        <v>1351</v>
      </c>
      <c r="C28" s="37" t="s">
        <v>1352</v>
      </c>
      <c r="D28" s="38">
        <v>1</v>
      </c>
      <c r="E28" s="36" t="s">
        <v>83</v>
      </c>
      <c r="H28" s="38">
        <f t="shared" si="2"/>
        <v>0</v>
      </c>
      <c r="I28" s="38">
        <f t="shared" si="3"/>
        <v>0</v>
      </c>
    </row>
    <row r="29" spans="1:9" ht="25.5" x14ac:dyDescent="0.25">
      <c r="A29" s="35">
        <v>20</v>
      </c>
      <c r="B29" s="36" t="s">
        <v>1353</v>
      </c>
      <c r="C29" s="37" t="s">
        <v>1354</v>
      </c>
      <c r="D29" s="38">
        <v>22</v>
      </c>
      <c r="E29" s="36" t="s">
        <v>83</v>
      </c>
      <c r="H29" s="38">
        <f t="shared" si="2"/>
        <v>0</v>
      </c>
      <c r="I29" s="38">
        <f t="shared" si="3"/>
        <v>0</v>
      </c>
    </row>
    <row r="30" spans="1:9" ht="76.5" x14ac:dyDescent="0.25">
      <c r="A30" s="35">
        <v>21</v>
      </c>
      <c r="B30" s="36" t="s">
        <v>1355</v>
      </c>
      <c r="C30" s="37" t="s">
        <v>1356</v>
      </c>
      <c r="D30" s="38">
        <v>1.5</v>
      </c>
      <c r="E30" s="36" t="s">
        <v>75</v>
      </c>
      <c r="H30" s="38">
        <f t="shared" si="2"/>
        <v>0</v>
      </c>
      <c r="I30" s="38">
        <f t="shared" si="3"/>
        <v>0</v>
      </c>
    </row>
    <row r="31" spans="1:9" ht="51" x14ac:dyDescent="0.25">
      <c r="A31" s="35">
        <v>22</v>
      </c>
      <c r="B31" s="36" t="s">
        <v>1357</v>
      </c>
      <c r="C31" s="37" t="s">
        <v>1358</v>
      </c>
      <c r="D31" s="38">
        <v>1</v>
      </c>
      <c r="E31" s="36" t="s">
        <v>1359</v>
      </c>
      <c r="H31" s="38">
        <f t="shared" si="2"/>
        <v>0</v>
      </c>
      <c r="I31" s="38">
        <f t="shared" si="3"/>
        <v>0</v>
      </c>
    </row>
    <row r="32" spans="1:9" ht="51" x14ac:dyDescent="0.25">
      <c r="A32" s="35">
        <v>23</v>
      </c>
      <c r="B32" s="36" t="s">
        <v>1360</v>
      </c>
      <c r="C32" s="37" t="s">
        <v>1361</v>
      </c>
      <c r="D32" s="38">
        <v>1</v>
      </c>
      <c r="E32" s="36" t="s">
        <v>1359</v>
      </c>
      <c r="H32" s="38">
        <f t="shared" si="2"/>
        <v>0</v>
      </c>
      <c r="I32" s="38">
        <f t="shared" si="3"/>
        <v>0</v>
      </c>
    </row>
    <row r="33" spans="1:9" ht="51" x14ac:dyDescent="0.25">
      <c r="A33" s="35">
        <v>24</v>
      </c>
      <c r="B33" s="36" t="s">
        <v>1362</v>
      </c>
      <c r="C33" s="37" t="s">
        <v>1363</v>
      </c>
      <c r="D33" s="38">
        <v>1</v>
      </c>
      <c r="E33" s="36" t="s">
        <v>1359</v>
      </c>
      <c r="H33" s="38">
        <f t="shared" si="2"/>
        <v>0</v>
      </c>
      <c r="I33" s="38">
        <f t="shared" si="3"/>
        <v>0</v>
      </c>
    </row>
    <row r="34" spans="1:9" ht="25.5" x14ac:dyDescent="0.25">
      <c r="A34" s="35">
        <v>25</v>
      </c>
      <c r="B34" s="36" t="s">
        <v>1364</v>
      </c>
      <c r="C34" s="37" t="s">
        <v>1365</v>
      </c>
      <c r="D34" s="38">
        <v>5</v>
      </c>
      <c r="E34" s="36" t="s">
        <v>83</v>
      </c>
      <c r="H34" s="38">
        <f t="shared" si="2"/>
        <v>0</v>
      </c>
      <c r="I34" s="38">
        <f t="shared" si="3"/>
        <v>0</v>
      </c>
    </row>
    <row r="35" spans="1:9" ht="25.5" x14ac:dyDescent="0.25">
      <c r="A35" s="35">
        <v>26</v>
      </c>
      <c r="B35" s="36" t="s">
        <v>1366</v>
      </c>
      <c r="C35" s="37" t="s">
        <v>1367</v>
      </c>
      <c r="D35" s="38">
        <v>1</v>
      </c>
      <c r="E35" s="36" t="s">
        <v>83</v>
      </c>
      <c r="H35" s="38">
        <f t="shared" si="2"/>
        <v>0</v>
      </c>
      <c r="I35" s="38">
        <f t="shared" si="3"/>
        <v>0</v>
      </c>
    </row>
    <row r="36" spans="1:9" ht="89.25" x14ac:dyDescent="0.25">
      <c r="A36" s="35">
        <v>27</v>
      </c>
      <c r="B36" s="36" t="s">
        <v>1368</v>
      </c>
      <c r="C36" s="37" t="s">
        <v>1369</v>
      </c>
      <c r="D36" s="38">
        <v>1</v>
      </c>
      <c r="E36" s="36" t="s">
        <v>56</v>
      </c>
      <c r="H36" s="38">
        <f t="shared" si="2"/>
        <v>0</v>
      </c>
      <c r="I36" s="38">
        <f t="shared" si="3"/>
        <v>0</v>
      </c>
    </row>
    <row r="37" spans="1:9" ht="89.25" x14ac:dyDescent="0.25">
      <c r="C37" s="37" t="s">
        <v>1370</v>
      </c>
    </row>
    <row r="38" spans="1:9" ht="38.25" x14ac:dyDescent="0.25">
      <c r="C38" s="37" t="s">
        <v>1371</v>
      </c>
    </row>
    <row r="39" spans="1:9" ht="25.5" x14ac:dyDescent="0.25">
      <c r="A39" s="35">
        <v>28</v>
      </c>
      <c r="B39" s="36" t="s">
        <v>1353</v>
      </c>
      <c r="C39" s="37" t="s">
        <v>1354</v>
      </c>
      <c r="D39" s="38">
        <v>40</v>
      </c>
      <c r="E39" s="36" t="s">
        <v>83</v>
      </c>
      <c r="H39" s="38">
        <f>ROUND(D39*F39, 0)</f>
        <v>0</v>
      </c>
      <c r="I39" s="38">
        <f>ROUND(D39*G39, 0)</f>
        <v>0</v>
      </c>
    </row>
    <row r="40" spans="1:9" ht="25.5" x14ac:dyDescent="0.25">
      <c r="A40" s="35">
        <v>29</v>
      </c>
      <c r="B40" s="36" t="s">
        <v>1372</v>
      </c>
      <c r="C40" s="37" t="s">
        <v>1373</v>
      </c>
      <c r="D40" s="38">
        <v>10</v>
      </c>
      <c r="E40" s="36" t="s">
        <v>83</v>
      </c>
      <c r="H40" s="38">
        <f>ROUND(D40*F40, 0)</f>
        <v>0</v>
      </c>
      <c r="I40" s="38">
        <f>ROUND(D40*G40, 0)</f>
        <v>0</v>
      </c>
    </row>
    <row r="41" spans="1:9" ht="25.5" x14ac:dyDescent="0.25">
      <c r="A41" s="35">
        <v>30</v>
      </c>
      <c r="B41" s="36" t="s">
        <v>1374</v>
      </c>
      <c r="C41" s="37" t="s">
        <v>1375</v>
      </c>
      <c r="D41" s="38">
        <v>1</v>
      </c>
      <c r="E41" s="36" t="s">
        <v>56</v>
      </c>
      <c r="H41" s="38">
        <f>ROUND(D41*F41, 0)</f>
        <v>0</v>
      </c>
      <c r="I41" s="38">
        <f>ROUND(D41*G41, 0)</f>
        <v>0</v>
      </c>
    </row>
    <row r="42" spans="1:9" ht="63.75" x14ac:dyDescent="0.25">
      <c r="A42" s="35">
        <v>31</v>
      </c>
      <c r="B42" s="36" t="s">
        <v>1340</v>
      </c>
      <c r="C42" s="37" t="s">
        <v>1376</v>
      </c>
      <c r="D42" s="38">
        <v>1</v>
      </c>
      <c r="E42" s="36" t="s">
        <v>56</v>
      </c>
      <c r="H42" s="38">
        <f>ROUND(D42*F42, 0)</f>
        <v>0</v>
      </c>
      <c r="I42" s="38">
        <f>ROUND(D42*G42, 0)</f>
        <v>0</v>
      </c>
    </row>
    <row r="43" spans="1:9" s="39" customFormat="1" x14ac:dyDescent="0.25">
      <c r="A43" s="31"/>
      <c r="B43" s="32"/>
      <c r="C43" s="32" t="s">
        <v>67</v>
      </c>
      <c r="D43" s="33"/>
      <c r="E43" s="32"/>
      <c r="F43" s="33"/>
      <c r="G43" s="33"/>
      <c r="H43" s="33">
        <f>ROUND(SUM(H2:H42),0)</f>
        <v>0</v>
      </c>
      <c r="I43" s="33">
        <f>ROUND(SUM(I2:I42),0)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07  Egyéb tételek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98</v>
      </c>
      <c r="C2" s="37" t="s">
        <v>1377</v>
      </c>
      <c r="D2" s="38">
        <v>1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1378</v>
      </c>
      <c r="C4" s="37" t="s">
        <v>1379</v>
      </c>
      <c r="D4" s="38">
        <v>1</v>
      </c>
      <c r="E4" s="36" t="s">
        <v>110</v>
      </c>
      <c r="H4" s="38">
        <f>ROUND(D4*F4, 0)</f>
        <v>0</v>
      </c>
      <c r="I4" s="38">
        <f>ROUND(D4*G4, 0)</f>
        <v>0</v>
      </c>
    </row>
    <row r="5" spans="1:9" ht="51" x14ac:dyDescent="0.25">
      <c r="A5" s="35">
        <v>3</v>
      </c>
      <c r="B5" s="36" t="s">
        <v>1380</v>
      </c>
      <c r="C5" s="37" t="s">
        <v>1381</v>
      </c>
      <c r="D5" s="38">
        <v>190</v>
      </c>
      <c r="E5" s="36" t="s">
        <v>60</v>
      </c>
      <c r="H5" s="38">
        <f>ROUND(D5*F5, 0)</f>
        <v>0</v>
      </c>
      <c r="I5" s="38">
        <f>ROUND(D5*G5, 0)</f>
        <v>0</v>
      </c>
    </row>
    <row r="6" spans="1:9" s="39" customFormat="1" x14ac:dyDescent="0.25">
      <c r="A6" s="31"/>
      <c r="B6" s="32"/>
      <c r="C6" s="32" t="s">
        <v>67</v>
      </c>
      <c r="D6" s="33"/>
      <c r="E6" s="32"/>
      <c r="F6" s="33"/>
      <c r="G6" s="33"/>
      <c r="H6" s="33">
        <f>ROUND(SUM(H2:H5),0)</f>
        <v>0</v>
      </c>
      <c r="I6" s="33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08  Külső kábeles munkák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1382</v>
      </c>
      <c r="C2" s="37" t="s">
        <v>1383</v>
      </c>
      <c r="D2" s="38">
        <v>1500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1384</v>
      </c>
      <c r="C4" s="37" t="s">
        <v>1385</v>
      </c>
      <c r="D4" s="38">
        <v>1000</v>
      </c>
      <c r="E4" s="36" t="s">
        <v>60</v>
      </c>
      <c r="H4" s="38">
        <f t="shared" ref="H4:H15" si="0">ROUND(D4*F4, 0)</f>
        <v>0</v>
      </c>
      <c r="I4" s="38">
        <f t="shared" ref="I4:I15" si="1">ROUND(D4*G4, 0)</f>
        <v>0</v>
      </c>
    </row>
    <row r="5" spans="1:9" ht="38.25" x14ac:dyDescent="0.25">
      <c r="A5" s="35">
        <v>3</v>
      </c>
      <c r="B5" s="36" t="s">
        <v>1386</v>
      </c>
      <c r="C5" s="37" t="s">
        <v>1387</v>
      </c>
      <c r="D5" s="38">
        <v>20</v>
      </c>
      <c r="E5" s="36" t="s">
        <v>60</v>
      </c>
      <c r="H5" s="38">
        <f t="shared" si="0"/>
        <v>0</v>
      </c>
      <c r="I5" s="38">
        <f t="shared" si="1"/>
        <v>0</v>
      </c>
    </row>
    <row r="6" spans="1:9" ht="38.25" x14ac:dyDescent="0.25">
      <c r="A6" s="35">
        <v>4</v>
      </c>
      <c r="B6" s="36" t="s">
        <v>1388</v>
      </c>
      <c r="C6" s="37" t="s">
        <v>1389</v>
      </c>
      <c r="D6" s="38">
        <v>5000</v>
      </c>
      <c r="E6" s="36" t="s">
        <v>60</v>
      </c>
      <c r="H6" s="38">
        <f t="shared" si="0"/>
        <v>0</v>
      </c>
      <c r="I6" s="38">
        <f t="shared" si="1"/>
        <v>0</v>
      </c>
    </row>
    <row r="7" spans="1:9" ht="38.25" x14ac:dyDescent="0.25">
      <c r="A7" s="35">
        <v>5</v>
      </c>
      <c r="B7" s="36" t="s">
        <v>1390</v>
      </c>
      <c r="C7" s="37" t="s">
        <v>1391</v>
      </c>
      <c r="D7" s="38">
        <v>800</v>
      </c>
      <c r="E7" s="36" t="s">
        <v>60</v>
      </c>
      <c r="H7" s="38">
        <f t="shared" si="0"/>
        <v>0</v>
      </c>
      <c r="I7" s="38">
        <f t="shared" si="1"/>
        <v>0</v>
      </c>
    </row>
    <row r="8" spans="1:9" ht="38.25" x14ac:dyDescent="0.25">
      <c r="A8" s="35">
        <v>6</v>
      </c>
      <c r="B8" s="36" t="s">
        <v>1392</v>
      </c>
      <c r="C8" s="37" t="s">
        <v>1393</v>
      </c>
      <c r="D8" s="38">
        <v>280</v>
      </c>
      <c r="E8" s="36" t="s">
        <v>60</v>
      </c>
      <c r="H8" s="38">
        <f t="shared" si="0"/>
        <v>0</v>
      </c>
      <c r="I8" s="38">
        <f t="shared" si="1"/>
        <v>0</v>
      </c>
    </row>
    <row r="9" spans="1:9" ht="51" x14ac:dyDescent="0.25">
      <c r="A9" s="35">
        <v>7</v>
      </c>
      <c r="B9" s="36" t="s">
        <v>1394</v>
      </c>
      <c r="C9" s="37" t="s">
        <v>1395</v>
      </c>
      <c r="D9" s="38">
        <v>400</v>
      </c>
      <c r="E9" s="36" t="s">
        <v>60</v>
      </c>
      <c r="H9" s="38">
        <f t="shared" si="0"/>
        <v>0</v>
      </c>
      <c r="I9" s="38">
        <f t="shared" si="1"/>
        <v>0</v>
      </c>
    </row>
    <row r="10" spans="1:9" ht="63.75" x14ac:dyDescent="0.25">
      <c r="A10" s="35">
        <v>8</v>
      </c>
      <c r="B10" s="36" t="s">
        <v>1396</v>
      </c>
      <c r="C10" s="37" t="s">
        <v>1397</v>
      </c>
      <c r="D10" s="38">
        <v>200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9</v>
      </c>
      <c r="B11" s="36" t="s">
        <v>1398</v>
      </c>
      <c r="C11" s="37" t="s">
        <v>1399</v>
      </c>
      <c r="D11" s="38">
        <v>200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38.25" x14ac:dyDescent="0.25">
      <c r="A12" s="35">
        <v>10</v>
      </c>
      <c r="B12" s="36" t="s">
        <v>1400</v>
      </c>
      <c r="C12" s="37" t="s">
        <v>1401</v>
      </c>
      <c r="D12" s="38">
        <v>20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x14ac:dyDescent="0.25">
      <c r="A13" s="35">
        <v>11</v>
      </c>
      <c r="B13" s="36" t="s">
        <v>1402</v>
      </c>
      <c r="C13" s="37" t="s">
        <v>1403</v>
      </c>
      <c r="D13" s="38">
        <v>10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25.5" x14ac:dyDescent="0.25">
      <c r="A14" s="35">
        <v>12</v>
      </c>
      <c r="B14" s="36" t="s">
        <v>1404</v>
      </c>
      <c r="C14" s="37" t="s">
        <v>1405</v>
      </c>
      <c r="D14" s="38">
        <v>200</v>
      </c>
      <c r="E14" s="36" t="s">
        <v>60</v>
      </c>
      <c r="H14" s="38">
        <f t="shared" si="0"/>
        <v>0</v>
      </c>
      <c r="I14" s="38">
        <f t="shared" si="1"/>
        <v>0</v>
      </c>
    </row>
    <row r="15" spans="1:9" ht="25.5" x14ac:dyDescent="0.25">
      <c r="A15" s="35">
        <v>13</v>
      </c>
      <c r="B15" s="36" t="s">
        <v>1406</v>
      </c>
      <c r="C15" s="37" t="s">
        <v>1407</v>
      </c>
      <c r="D15" s="38">
        <v>1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s="39" customFormat="1" x14ac:dyDescent="0.25">
      <c r="A16" s="31"/>
      <c r="B16" s="32"/>
      <c r="C16" s="32" t="s">
        <v>67</v>
      </c>
      <c r="D16" s="33"/>
      <c r="E16" s="32"/>
      <c r="F16" s="33"/>
      <c r="G16" s="33"/>
      <c r="H16" s="33">
        <f>ROUND(SUM(H2:H15),0)</f>
        <v>0</v>
      </c>
      <c r="I16" s="33">
        <f>ROUND(SUM(I2:I15),0)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10  Bontás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1408</v>
      </c>
      <c r="B2" s="28">
        <f>'Felsővezeték átalakítás'!H14</f>
        <v>0</v>
      </c>
      <c r="C2" s="28">
        <f>'Felsővezeték átalakítás'!I14</f>
        <v>0</v>
      </c>
    </row>
    <row r="3" spans="1:3" s="25" customFormat="1" x14ac:dyDescent="0.25">
      <c r="A3" s="25" t="s">
        <v>43</v>
      </c>
      <c r="B3" s="29">
        <f>ROUND(SUM(B2:B2),0)</f>
        <v>0</v>
      </c>
      <c r="C3" s="29">
        <f>ROUND(SUM(C2:C2),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x14ac:dyDescent="0.25">
      <c r="A2" s="35">
        <v>1</v>
      </c>
      <c r="B2" s="36" t="s">
        <v>1409</v>
      </c>
      <c r="C2" s="37" t="s">
        <v>1410</v>
      </c>
      <c r="D2" s="38">
        <v>1</v>
      </c>
      <c r="E2" s="36" t="s">
        <v>1411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1412</v>
      </c>
      <c r="C4" s="37" t="s">
        <v>1413</v>
      </c>
      <c r="D4" s="38">
        <v>35</v>
      </c>
      <c r="E4" s="36" t="s">
        <v>60</v>
      </c>
      <c r="H4" s="38">
        <f>ROUND(D4*F4, 0)</f>
        <v>0</v>
      </c>
      <c r="I4" s="38">
        <f>ROUND(D4*G4, 0)</f>
        <v>0</v>
      </c>
    </row>
    <row r="5" spans="1:9" x14ac:dyDescent="0.25">
      <c r="C5" s="37" t="s">
        <v>1414</v>
      </c>
    </row>
    <row r="6" spans="1:9" ht="76.5" x14ac:dyDescent="0.25">
      <c r="A6" s="35">
        <v>3</v>
      </c>
      <c r="B6" s="36" t="s">
        <v>1415</v>
      </c>
      <c r="C6" s="37" t="s">
        <v>1416</v>
      </c>
      <c r="D6" s="38">
        <v>300</v>
      </c>
      <c r="E6" s="36" t="s">
        <v>60</v>
      </c>
      <c r="H6" s="38">
        <f>ROUND(D6*F6, 0)</f>
        <v>0</v>
      </c>
      <c r="I6" s="38">
        <f>ROUND(D6*G6, 0)</f>
        <v>0</v>
      </c>
    </row>
    <row r="7" spans="1:9" x14ac:dyDescent="0.25">
      <c r="C7" s="37" t="s">
        <v>1417</v>
      </c>
    </row>
    <row r="8" spans="1:9" ht="25.5" x14ac:dyDescent="0.25">
      <c r="A8" s="35">
        <v>4</v>
      </c>
      <c r="B8" s="36" t="s">
        <v>1418</v>
      </c>
      <c r="C8" s="37" t="s">
        <v>1419</v>
      </c>
      <c r="D8" s="38">
        <v>14</v>
      </c>
      <c r="E8" s="36" t="s">
        <v>83</v>
      </c>
      <c r="H8" s="38">
        <f t="shared" ref="H8:H13" si="0">ROUND(D8*F8, 0)</f>
        <v>0</v>
      </c>
      <c r="I8" s="38">
        <f t="shared" ref="I8:I13" si="1">ROUND(D8*G8, 0)</f>
        <v>0</v>
      </c>
    </row>
    <row r="9" spans="1:9" ht="38.25" x14ac:dyDescent="0.25">
      <c r="A9" s="35">
        <v>5</v>
      </c>
      <c r="B9" s="36" t="s">
        <v>1420</v>
      </c>
      <c r="C9" s="37" t="s">
        <v>1421</v>
      </c>
      <c r="D9" s="38">
        <v>22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51" x14ac:dyDescent="0.25">
      <c r="A10" s="35">
        <v>6</v>
      </c>
      <c r="B10" s="36" t="s">
        <v>1422</v>
      </c>
      <c r="C10" s="37" t="s">
        <v>1423</v>
      </c>
      <c r="D10" s="38">
        <v>12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25.5" x14ac:dyDescent="0.25">
      <c r="A11" s="35">
        <v>7</v>
      </c>
      <c r="B11" s="36" t="s">
        <v>1424</v>
      </c>
      <c r="C11" s="37" t="s">
        <v>1425</v>
      </c>
      <c r="D11" s="38">
        <v>5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25.5" x14ac:dyDescent="0.25">
      <c r="A12" s="35">
        <v>8</v>
      </c>
      <c r="B12" s="36" t="s">
        <v>1426</v>
      </c>
      <c r="C12" s="37" t="s">
        <v>1427</v>
      </c>
      <c r="D12" s="38">
        <v>1</v>
      </c>
      <c r="E12" s="36" t="s">
        <v>1411</v>
      </c>
      <c r="H12" s="38">
        <f t="shared" si="0"/>
        <v>0</v>
      </c>
      <c r="I12" s="38">
        <f t="shared" si="1"/>
        <v>0</v>
      </c>
    </row>
    <row r="13" spans="1:9" ht="25.5" x14ac:dyDescent="0.25">
      <c r="A13" s="35">
        <v>9</v>
      </c>
      <c r="B13" s="36" t="s">
        <v>1428</v>
      </c>
      <c r="C13" s="37" t="s">
        <v>1429</v>
      </c>
      <c r="D13" s="38">
        <v>1</v>
      </c>
      <c r="E13" s="36" t="s">
        <v>1411</v>
      </c>
      <c r="H13" s="38">
        <f t="shared" si="0"/>
        <v>0</v>
      </c>
      <c r="I13" s="38">
        <f t="shared" si="1"/>
        <v>0</v>
      </c>
    </row>
    <row r="14" spans="1:9" s="39" customFormat="1" x14ac:dyDescent="0.25">
      <c r="A14" s="31"/>
      <c r="B14" s="32"/>
      <c r="C14" s="32" t="s">
        <v>67</v>
      </c>
      <c r="D14" s="33"/>
      <c r="E14" s="32"/>
      <c r="F14" s="33"/>
      <c r="G14" s="33"/>
      <c r="H14" s="33">
        <f>ROUND(SUM(H2:H13),0)</f>
        <v>0</v>
      </c>
      <c r="I14" s="33">
        <f>ROUND(SUM(I2:I13),0)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Felsővezeték átalakítás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2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1430</v>
      </c>
      <c r="B2" s="28">
        <f>'Víz-csatornaszerelés_felv_ép'!H110</f>
        <v>0</v>
      </c>
      <c r="C2" s="28">
        <f>'Víz-csatornaszerelés_felv_ép'!I110</f>
        <v>0</v>
      </c>
    </row>
    <row r="3" spans="1:3" x14ac:dyDescent="0.25">
      <c r="A3" s="27" t="s">
        <v>1431</v>
      </c>
      <c r="B3" s="28">
        <f>'Víz-csatornaszerelés_lakasok'!H49</f>
        <v>0</v>
      </c>
      <c r="C3" s="28">
        <f>'Víz-csatornaszerelés_lakasok'!I49</f>
        <v>0</v>
      </c>
    </row>
    <row r="4" spans="1:3" x14ac:dyDescent="0.25">
      <c r="A4" s="27" t="s">
        <v>1432</v>
      </c>
      <c r="B4" s="28">
        <f>Fűtésszerelés_felvételi_épület!H117</f>
        <v>0</v>
      </c>
      <c r="C4" s="28">
        <f>Fűtésszerelés_felvételi_épület!I117</f>
        <v>0</v>
      </c>
    </row>
    <row r="5" spans="1:3" x14ac:dyDescent="0.25">
      <c r="A5" s="27" t="s">
        <v>1433</v>
      </c>
      <c r="B5" s="28">
        <f>Fűtésszerelés_lakások!H47</f>
        <v>0</v>
      </c>
      <c r="C5" s="28">
        <f>Fűtésszerelés_lakások!I47</f>
        <v>0</v>
      </c>
    </row>
    <row r="6" spans="1:3" x14ac:dyDescent="0.25">
      <c r="A6" s="27" t="s">
        <v>1434</v>
      </c>
      <c r="B6" s="28">
        <f>Hűtésszerelés!H23</f>
        <v>0</v>
      </c>
      <c r="C6" s="28">
        <f>Hűtésszerelés!I23</f>
        <v>0</v>
      </c>
    </row>
    <row r="7" spans="1:3" x14ac:dyDescent="0.25">
      <c r="A7" s="27" t="s">
        <v>1435</v>
      </c>
      <c r="B7" s="28">
        <f>Szellőzésszerelés_felvételi_ép!H26</f>
        <v>0</v>
      </c>
      <c r="C7" s="28">
        <f>Szellőzésszerelés_felvételi_ép!I26</f>
        <v>0</v>
      </c>
    </row>
    <row r="8" spans="1:3" x14ac:dyDescent="0.25">
      <c r="A8" s="27" t="s">
        <v>1436</v>
      </c>
      <c r="B8" s="28">
        <f>Szellőzésszerelés_lakasok!H14</f>
        <v>0</v>
      </c>
      <c r="C8" s="28">
        <f>Szellőzésszerelés_lakasok!I14</f>
        <v>0</v>
      </c>
    </row>
    <row r="9" spans="1:3" x14ac:dyDescent="0.25">
      <c r="A9" s="27" t="s">
        <v>1437</v>
      </c>
      <c r="B9" s="28">
        <f>Gázszerelés_felvételi_ép!H35</f>
        <v>0</v>
      </c>
      <c r="C9" s="28">
        <f>Gázszerelés_felvételi_ép!I35</f>
        <v>0</v>
      </c>
    </row>
    <row r="10" spans="1:3" x14ac:dyDescent="0.25">
      <c r="A10" s="27" t="s">
        <v>1438</v>
      </c>
      <c r="B10" s="28">
        <f>Gázszerelés_lakasok!H20</f>
        <v>0</v>
      </c>
      <c r="C10" s="28">
        <f>Gázszerelés_lakasok!I20</f>
        <v>0</v>
      </c>
    </row>
    <row r="11" spans="1:3" x14ac:dyDescent="0.25">
      <c r="A11" s="27" t="s">
        <v>1439</v>
      </c>
      <c r="B11" s="28">
        <f>'Beépített emelőberendezések'!H4</f>
        <v>0</v>
      </c>
      <c r="C11" s="28">
        <f>'Beépített emelőberendezések'!I4</f>
        <v>0</v>
      </c>
    </row>
    <row r="12" spans="1:3" s="25" customFormat="1" x14ac:dyDescent="0.25">
      <c r="A12" s="25" t="s">
        <v>43</v>
      </c>
      <c r="B12" s="29">
        <f>ROUND(SUM(B2:B11),0)</f>
        <v>0</v>
      </c>
      <c r="C12" s="29">
        <f>ROUND(SUM(C2:C11),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x14ac:dyDescent="0.25">
      <c r="A2" s="35">
        <v>1</v>
      </c>
      <c r="B2" s="36" t="s">
        <v>1440</v>
      </c>
      <c r="C2" s="37" t="s">
        <v>1441</v>
      </c>
      <c r="D2" s="38">
        <v>3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1442</v>
      </c>
      <c r="C4" s="37" t="s">
        <v>1443</v>
      </c>
      <c r="D4" s="38">
        <v>57</v>
      </c>
      <c r="E4" s="36" t="s">
        <v>83</v>
      </c>
      <c r="H4" s="38">
        <f t="shared" ref="H4:H11" si="0">ROUND(D4*F4, 0)</f>
        <v>0</v>
      </c>
      <c r="I4" s="38">
        <f t="shared" ref="I4:I11" si="1">ROUND(D4*G4, 0)</f>
        <v>0</v>
      </c>
    </row>
    <row r="5" spans="1:9" ht="38.25" x14ac:dyDescent="0.25">
      <c r="A5" s="35">
        <v>3</v>
      </c>
      <c r="B5" s="36" t="s">
        <v>1444</v>
      </c>
      <c r="C5" s="37" t="s">
        <v>1445</v>
      </c>
      <c r="D5" s="38">
        <v>340</v>
      </c>
      <c r="E5" s="36" t="s">
        <v>60</v>
      </c>
      <c r="H5" s="38">
        <f t="shared" si="0"/>
        <v>0</v>
      </c>
      <c r="I5" s="38">
        <f t="shared" si="1"/>
        <v>0</v>
      </c>
    </row>
    <row r="6" spans="1:9" ht="51" x14ac:dyDescent="0.25">
      <c r="A6" s="35">
        <v>4</v>
      </c>
      <c r="B6" s="36" t="s">
        <v>1446</v>
      </c>
      <c r="C6" s="37" t="s">
        <v>1447</v>
      </c>
      <c r="D6" s="38">
        <v>180</v>
      </c>
      <c r="E6" s="36" t="s">
        <v>60</v>
      </c>
      <c r="H6" s="38">
        <f t="shared" si="0"/>
        <v>0</v>
      </c>
      <c r="I6" s="38">
        <f t="shared" si="1"/>
        <v>0</v>
      </c>
    </row>
    <row r="7" spans="1:9" x14ac:dyDescent="0.25">
      <c r="A7" s="35">
        <v>5</v>
      </c>
      <c r="B7" s="36" t="s">
        <v>1448</v>
      </c>
      <c r="C7" s="37" t="s">
        <v>1449</v>
      </c>
      <c r="D7" s="38">
        <v>1</v>
      </c>
      <c r="E7" s="36" t="s">
        <v>1450</v>
      </c>
      <c r="H7" s="38">
        <f t="shared" si="0"/>
        <v>0</v>
      </c>
      <c r="I7" s="38">
        <f t="shared" si="1"/>
        <v>0</v>
      </c>
    </row>
    <row r="8" spans="1:9" ht="25.5" x14ac:dyDescent="0.25">
      <c r="A8" s="35">
        <v>6</v>
      </c>
      <c r="B8" s="36" t="s">
        <v>1451</v>
      </c>
      <c r="C8" s="37" t="s">
        <v>1452</v>
      </c>
      <c r="D8" s="38">
        <v>16</v>
      </c>
      <c r="E8" s="36" t="s">
        <v>110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7</v>
      </c>
      <c r="B9" s="36" t="s">
        <v>1453</v>
      </c>
      <c r="C9" s="37" t="s">
        <v>1454</v>
      </c>
      <c r="D9" s="38">
        <v>2</v>
      </c>
      <c r="E9" s="36" t="s">
        <v>110</v>
      </c>
      <c r="H9" s="38">
        <f t="shared" si="0"/>
        <v>0</v>
      </c>
      <c r="I9" s="38">
        <f t="shared" si="1"/>
        <v>0</v>
      </c>
    </row>
    <row r="10" spans="1:9" x14ac:dyDescent="0.25">
      <c r="A10" s="35">
        <v>8</v>
      </c>
      <c r="B10" s="36" t="s">
        <v>1455</v>
      </c>
      <c r="C10" s="37" t="s">
        <v>1456</v>
      </c>
      <c r="D10" s="38">
        <v>0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9</v>
      </c>
      <c r="B11" s="36" t="s">
        <v>1457</v>
      </c>
      <c r="C11" s="37" t="s">
        <v>1458</v>
      </c>
      <c r="D11" s="38">
        <v>1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25.5" x14ac:dyDescent="0.25">
      <c r="C12" s="37" t="s">
        <v>1459</v>
      </c>
    </row>
    <row r="13" spans="1:9" ht="63.75" x14ac:dyDescent="0.25">
      <c r="A13" s="35">
        <v>10</v>
      </c>
      <c r="B13" s="36" t="s">
        <v>1460</v>
      </c>
      <c r="C13" s="37" t="s">
        <v>1461</v>
      </c>
      <c r="D13" s="38">
        <v>1</v>
      </c>
      <c r="E13" s="36" t="s">
        <v>83</v>
      </c>
      <c r="H13" s="38">
        <f t="shared" ref="H13:H35" si="2">ROUND(D13*F13, 0)</f>
        <v>0</v>
      </c>
      <c r="I13" s="38">
        <f t="shared" ref="I13:I35" si="3">ROUND(D13*G13, 0)</f>
        <v>0</v>
      </c>
    </row>
    <row r="14" spans="1:9" ht="51" x14ac:dyDescent="0.25">
      <c r="A14" s="35">
        <v>11</v>
      </c>
      <c r="B14" s="36" t="s">
        <v>1462</v>
      </c>
      <c r="C14" s="37" t="s">
        <v>1463</v>
      </c>
      <c r="D14" s="38">
        <v>2</v>
      </c>
      <c r="E14" s="36" t="s">
        <v>83</v>
      </c>
      <c r="H14" s="38">
        <f t="shared" si="2"/>
        <v>0</v>
      </c>
      <c r="I14" s="38">
        <f t="shared" si="3"/>
        <v>0</v>
      </c>
    </row>
    <row r="15" spans="1:9" ht="51" x14ac:dyDescent="0.25">
      <c r="A15" s="35">
        <v>12</v>
      </c>
      <c r="B15" s="36" t="s">
        <v>1464</v>
      </c>
      <c r="C15" s="37" t="s">
        <v>1465</v>
      </c>
      <c r="D15" s="38">
        <v>1</v>
      </c>
      <c r="E15" s="36" t="s">
        <v>83</v>
      </c>
      <c r="H15" s="38">
        <f t="shared" si="2"/>
        <v>0</v>
      </c>
      <c r="I15" s="38">
        <f t="shared" si="3"/>
        <v>0</v>
      </c>
    </row>
    <row r="16" spans="1:9" ht="63.75" x14ac:dyDescent="0.25">
      <c r="A16" s="35">
        <v>13</v>
      </c>
      <c r="B16" s="36" t="s">
        <v>1466</v>
      </c>
      <c r="C16" s="37" t="s">
        <v>1467</v>
      </c>
      <c r="D16" s="38">
        <v>1</v>
      </c>
      <c r="E16" s="36" t="s">
        <v>83</v>
      </c>
      <c r="H16" s="38">
        <f t="shared" si="2"/>
        <v>0</v>
      </c>
      <c r="I16" s="38">
        <f t="shared" si="3"/>
        <v>0</v>
      </c>
    </row>
    <row r="17" spans="1:9" ht="63.75" x14ac:dyDescent="0.25">
      <c r="A17" s="35">
        <v>14</v>
      </c>
      <c r="B17" s="36" t="s">
        <v>1468</v>
      </c>
      <c r="C17" s="37" t="s">
        <v>1469</v>
      </c>
      <c r="D17" s="38">
        <v>1</v>
      </c>
      <c r="E17" s="36" t="s">
        <v>83</v>
      </c>
      <c r="H17" s="38">
        <f t="shared" si="2"/>
        <v>0</v>
      </c>
      <c r="I17" s="38">
        <f t="shared" si="3"/>
        <v>0</v>
      </c>
    </row>
    <row r="18" spans="1:9" ht="25.5" x14ac:dyDescent="0.25">
      <c r="A18" s="35">
        <v>15</v>
      </c>
      <c r="B18" s="36" t="s">
        <v>1470</v>
      </c>
      <c r="C18" s="37" t="s">
        <v>1471</v>
      </c>
      <c r="D18" s="38">
        <v>2</v>
      </c>
      <c r="E18" s="36" t="s">
        <v>83</v>
      </c>
      <c r="H18" s="38">
        <f t="shared" si="2"/>
        <v>0</v>
      </c>
      <c r="I18" s="38">
        <f t="shared" si="3"/>
        <v>0</v>
      </c>
    </row>
    <row r="19" spans="1:9" ht="25.5" x14ac:dyDescent="0.25">
      <c r="A19" s="35">
        <v>16</v>
      </c>
      <c r="B19" s="36" t="s">
        <v>1472</v>
      </c>
      <c r="C19" s="37" t="s">
        <v>1473</v>
      </c>
      <c r="D19" s="38">
        <v>21</v>
      </c>
      <c r="E19" s="36" t="s">
        <v>83</v>
      </c>
      <c r="H19" s="38">
        <f t="shared" si="2"/>
        <v>0</v>
      </c>
      <c r="I19" s="38">
        <f t="shared" si="3"/>
        <v>0</v>
      </c>
    </row>
    <row r="20" spans="1:9" ht="25.5" x14ac:dyDescent="0.25">
      <c r="A20" s="35">
        <v>17</v>
      </c>
      <c r="B20" s="36" t="s">
        <v>1474</v>
      </c>
      <c r="C20" s="37" t="s">
        <v>1475</v>
      </c>
      <c r="D20" s="38">
        <v>6</v>
      </c>
      <c r="E20" s="36" t="s">
        <v>83</v>
      </c>
      <c r="H20" s="38">
        <f t="shared" si="2"/>
        <v>0</v>
      </c>
      <c r="I20" s="38">
        <f t="shared" si="3"/>
        <v>0</v>
      </c>
    </row>
    <row r="21" spans="1:9" ht="25.5" x14ac:dyDescent="0.25">
      <c r="A21" s="35">
        <v>18</v>
      </c>
      <c r="B21" s="36" t="s">
        <v>1476</v>
      </c>
      <c r="C21" s="37" t="s">
        <v>1477</v>
      </c>
      <c r="D21" s="38">
        <v>2</v>
      </c>
      <c r="E21" s="36" t="s">
        <v>83</v>
      </c>
      <c r="H21" s="38">
        <f t="shared" si="2"/>
        <v>0</v>
      </c>
      <c r="I21" s="38">
        <f t="shared" si="3"/>
        <v>0</v>
      </c>
    </row>
    <row r="22" spans="1:9" ht="25.5" x14ac:dyDescent="0.25">
      <c r="A22" s="35">
        <v>19</v>
      </c>
      <c r="B22" s="36" t="s">
        <v>1478</v>
      </c>
      <c r="C22" s="37" t="s">
        <v>1479</v>
      </c>
      <c r="D22" s="38">
        <v>1</v>
      </c>
      <c r="E22" s="36" t="s">
        <v>83</v>
      </c>
      <c r="H22" s="38">
        <f t="shared" si="2"/>
        <v>0</v>
      </c>
      <c r="I22" s="38">
        <f t="shared" si="3"/>
        <v>0</v>
      </c>
    </row>
    <row r="23" spans="1:9" ht="25.5" x14ac:dyDescent="0.25">
      <c r="A23" s="35">
        <v>20</v>
      </c>
      <c r="B23" s="36" t="s">
        <v>1480</v>
      </c>
      <c r="C23" s="37" t="s">
        <v>1481</v>
      </c>
      <c r="D23" s="38">
        <v>1</v>
      </c>
      <c r="E23" s="36" t="s">
        <v>83</v>
      </c>
      <c r="H23" s="38">
        <f t="shared" si="2"/>
        <v>0</v>
      </c>
      <c r="I23" s="38">
        <f t="shared" si="3"/>
        <v>0</v>
      </c>
    </row>
    <row r="24" spans="1:9" ht="25.5" x14ac:dyDescent="0.25">
      <c r="A24" s="35">
        <v>21</v>
      </c>
      <c r="B24" s="36" t="s">
        <v>1482</v>
      </c>
      <c r="C24" s="37" t="s">
        <v>1483</v>
      </c>
      <c r="D24" s="38">
        <v>1</v>
      </c>
      <c r="E24" s="36" t="s">
        <v>83</v>
      </c>
      <c r="H24" s="38">
        <f t="shared" si="2"/>
        <v>0</v>
      </c>
      <c r="I24" s="38">
        <f t="shared" si="3"/>
        <v>0</v>
      </c>
    </row>
    <row r="25" spans="1:9" ht="38.25" x14ac:dyDescent="0.25">
      <c r="A25" s="35">
        <v>22</v>
      </c>
      <c r="B25" s="36" t="s">
        <v>1484</v>
      </c>
      <c r="C25" s="37" t="s">
        <v>1485</v>
      </c>
      <c r="D25" s="38">
        <v>1</v>
      </c>
      <c r="E25" s="36" t="s">
        <v>83</v>
      </c>
      <c r="H25" s="38">
        <f t="shared" si="2"/>
        <v>0</v>
      </c>
      <c r="I25" s="38">
        <f t="shared" si="3"/>
        <v>0</v>
      </c>
    </row>
    <row r="26" spans="1:9" ht="51" x14ac:dyDescent="0.25">
      <c r="A26" s="35">
        <v>23</v>
      </c>
      <c r="B26" s="36" t="s">
        <v>1486</v>
      </c>
      <c r="C26" s="37" t="s">
        <v>1487</v>
      </c>
      <c r="D26" s="38">
        <v>4</v>
      </c>
      <c r="E26" s="36" t="s">
        <v>83</v>
      </c>
      <c r="H26" s="38">
        <f t="shared" si="2"/>
        <v>0</v>
      </c>
      <c r="I26" s="38">
        <f t="shared" si="3"/>
        <v>0</v>
      </c>
    </row>
    <row r="27" spans="1:9" ht="38.25" x14ac:dyDescent="0.25">
      <c r="A27" s="35">
        <v>24</v>
      </c>
      <c r="B27" s="36" t="s">
        <v>1488</v>
      </c>
      <c r="C27" s="37" t="s">
        <v>1489</v>
      </c>
      <c r="D27" s="38">
        <v>6</v>
      </c>
      <c r="E27" s="36" t="s">
        <v>83</v>
      </c>
      <c r="H27" s="38">
        <f t="shared" si="2"/>
        <v>0</v>
      </c>
      <c r="I27" s="38">
        <f t="shared" si="3"/>
        <v>0</v>
      </c>
    </row>
    <row r="28" spans="1:9" ht="25.5" x14ac:dyDescent="0.25">
      <c r="A28" s="35">
        <v>25</v>
      </c>
      <c r="B28" s="36" t="s">
        <v>1490</v>
      </c>
      <c r="C28" s="37" t="s">
        <v>1491</v>
      </c>
      <c r="D28" s="38">
        <v>2</v>
      </c>
      <c r="E28" s="36" t="s">
        <v>83</v>
      </c>
      <c r="H28" s="38">
        <f t="shared" si="2"/>
        <v>0</v>
      </c>
      <c r="I28" s="38">
        <f t="shared" si="3"/>
        <v>0</v>
      </c>
    </row>
    <row r="29" spans="1:9" ht="38.25" x14ac:dyDescent="0.25">
      <c r="A29" s="35">
        <v>26</v>
      </c>
      <c r="B29" s="36" t="s">
        <v>1492</v>
      </c>
      <c r="C29" s="37" t="s">
        <v>1493</v>
      </c>
      <c r="D29" s="38">
        <v>2</v>
      </c>
      <c r="E29" s="36" t="s">
        <v>83</v>
      </c>
      <c r="H29" s="38">
        <f t="shared" si="2"/>
        <v>0</v>
      </c>
      <c r="I29" s="38">
        <f t="shared" si="3"/>
        <v>0</v>
      </c>
    </row>
    <row r="30" spans="1:9" ht="38.25" x14ac:dyDescent="0.25">
      <c r="A30" s="35">
        <v>27</v>
      </c>
      <c r="B30" s="36" t="s">
        <v>1494</v>
      </c>
      <c r="C30" s="37" t="s">
        <v>1495</v>
      </c>
      <c r="D30" s="38">
        <v>5</v>
      </c>
      <c r="E30" s="36" t="s">
        <v>83</v>
      </c>
      <c r="H30" s="38">
        <f t="shared" si="2"/>
        <v>0</v>
      </c>
      <c r="I30" s="38">
        <f t="shared" si="3"/>
        <v>0</v>
      </c>
    </row>
    <row r="31" spans="1:9" ht="25.5" x14ac:dyDescent="0.25">
      <c r="A31" s="35">
        <v>28</v>
      </c>
      <c r="B31" s="36" t="s">
        <v>1496</v>
      </c>
      <c r="C31" s="37" t="s">
        <v>1497</v>
      </c>
      <c r="D31" s="38">
        <v>1</v>
      </c>
      <c r="E31" s="36" t="s">
        <v>83</v>
      </c>
      <c r="H31" s="38">
        <f t="shared" si="2"/>
        <v>0</v>
      </c>
      <c r="I31" s="38">
        <f t="shared" si="3"/>
        <v>0</v>
      </c>
    </row>
    <row r="32" spans="1:9" ht="25.5" x14ac:dyDescent="0.25">
      <c r="A32" s="35">
        <v>29</v>
      </c>
      <c r="B32" s="36" t="s">
        <v>1498</v>
      </c>
      <c r="C32" s="37" t="s">
        <v>1499</v>
      </c>
      <c r="D32" s="38">
        <v>1</v>
      </c>
      <c r="E32" s="36" t="s">
        <v>83</v>
      </c>
      <c r="H32" s="38">
        <f t="shared" si="2"/>
        <v>0</v>
      </c>
      <c r="I32" s="38">
        <f t="shared" si="3"/>
        <v>0</v>
      </c>
    </row>
    <row r="33" spans="1:9" ht="38.25" x14ac:dyDescent="0.25">
      <c r="A33" s="35">
        <v>30</v>
      </c>
      <c r="B33" s="36" t="s">
        <v>1500</v>
      </c>
      <c r="C33" s="37" t="s">
        <v>1501</v>
      </c>
      <c r="D33" s="38">
        <v>1</v>
      </c>
      <c r="E33" s="36" t="s">
        <v>83</v>
      </c>
      <c r="H33" s="38">
        <f t="shared" si="2"/>
        <v>0</v>
      </c>
      <c r="I33" s="38">
        <f t="shared" si="3"/>
        <v>0</v>
      </c>
    </row>
    <row r="34" spans="1:9" ht="38.25" x14ac:dyDescent="0.25">
      <c r="A34" s="35">
        <v>31</v>
      </c>
      <c r="B34" s="36" t="s">
        <v>1502</v>
      </c>
      <c r="C34" s="37" t="s">
        <v>1503</v>
      </c>
      <c r="D34" s="38">
        <v>5</v>
      </c>
      <c r="E34" s="36" t="s">
        <v>83</v>
      </c>
      <c r="H34" s="38">
        <f t="shared" si="2"/>
        <v>0</v>
      </c>
      <c r="I34" s="38">
        <f t="shared" si="3"/>
        <v>0</v>
      </c>
    </row>
    <row r="35" spans="1:9" ht="89.25" x14ac:dyDescent="0.25">
      <c r="A35" s="35">
        <v>32</v>
      </c>
      <c r="B35" s="36" t="s">
        <v>1504</v>
      </c>
      <c r="C35" s="37" t="s">
        <v>1505</v>
      </c>
      <c r="D35" s="38">
        <v>2</v>
      </c>
      <c r="E35" s="36" t="s">
        <v>83</v>
      </c>
      <c r="H35" s="38">
        <f t="shared" si="2"/>
        <v>0</v>
      </c>
      <c r="I35" s="38">
        <f t="shared" si="3"/>
        <v>0</v>
      </c>
    </row>
    <row r="36" spans="1:9" x14ac:dyDescent="0.25">
      <c r="C36" s="37" t="s">
        <v>1506</v>
      </c>
    </row>
    <row r="37" spans="1:9" ht="89.25" x14ac:dyDescent="0.25">
      <c r="A37" s="35">
        <v>33</v>
      </c>
      <c r="B37" s="36" t="s">
        <v>1507</v>
      </c>
      <c r="C37" s="37" t="s">
        <v>1508</v>
      </c>
      <c r="D37" s="38">
        <v>10</v>
      </c>
      <c r="E37" s="36" t="s">
        <v>83</v>
      </c>
      <c r="H37" s="38">
        <f>ROUND(D37*F37, 0)</f>
        <v>0</v>
      </c>
      <c r="I37" s="38">
        <f>ROUND(D37*G37, 0)</f>
        <v>0</v>
      </c>
    </row>
    <row r="38" spans="1:9" x14ac:dyDescent="0.25">
      <c r="C38" s="37" t="s">
        <v>1509</v>
      </c>
    </row>
    <row r="39" spans="1:9" ht="76.5" x14ac:dyDescent="0.25">
      <c r="A39" s="35">
        <v>34</v>
      </c>
      <c r="B39" s="36" t="s">
        <v>1510</v>
      </c>
      <c r="C39" s="37" t="s">
        <v>1511</v>
      </c>
      <c r="D39" s="38">
        <v>3</v>
      </c>
      <c r="E39" s="36" t="s">
        <v>83</v>
      </c>
      <c r="H39" s="38">
        <f>ROUND(D39*F39, 0)</f>
        <v>0</v>
      </c>
      <c r="I39" s="38">
        <f>ROUND(D39*G39, 0)</f>
        <v>0</v>
      </c>
    </row>
    <row r="40" spans="1:9" x14ac:dyDescent="0.25">
      <c r="C40" s="37" t="s">
        <v>1512</v>
      </c>
    </row>
    <row r="41" spans="1:9" ht="76.5" x14ac:dyDescent="0.25">
      <c r="A41" s="35">
        <v>35</v>
      </c>
      <c r="B41" s="36" t="s">
        <v>1513</v>
      </c>
      <c r="C41" s="37" t="s">
        <v>1514</v>
      </c>
      <c r="D41" s="38">
        <v>9</v>
      </c>
      <c r="E41" s="36" t="s">
        <v>83</v>
      </c>
      <c r="H41" s="38">
        <f>ROUND(D41*F41, 0)</f>
        <v>0</v>
      </c>
      <c r="I41" s="38">
        <f>ROUND(D41*G41, 0)</f>
        <v>0</v>
      </c>
    </row>
    <row r="42" spans="1:9" ht="25.5" x14ac:dyDescent="0.25">
      <c r="C42" s="37" t="s">
        <v>1515</v>
      </c>
    </row>
    <row r="43" spans="1:9" ht="76.5" x14ac:dyDescent="0.25">
      <c r="A43" s="35">
        <v>36</v>
      </c>
      <c r="B43" s="36" t="s">
        <v>1516</v>
      </c>
      <c r="C43" s="37" t="s">
        <v>1517</v>
      </c>
      <c r="D43" s="38">
        <v>6</v>
      </c>
      <c r="E43" s="36" t="s">
        <v>83</v>
      </c>
      <c r="H43" s="38">
        <f>ROUND(D43*F43, 0)</f>
        <v>0</v>
      </c>
      <c r="I43" s="38">
        <f>ROUND(D43*G43, 0)</f>
        <v>0</v>
      </c>
    </row>
    <row r="44" spans="1:9" ht="63.75" x14ac:dyDescent="0.25">
      <c r="C44" s="37" t="s">
        <v>1518</v>
      </c>
    </row>
    <row r="45" spans="1:9" ht="63.75" x14ac:dyDescent="0.25">
      <c r="A45" s="35">
        <v>37</v>
      </c>
      <c r="B45" s="36" t="s">
        <v>1519</v>
      </c>
      <c r="C45" s="37" t="s">
        <v>1520</v>
      </c>
      <c r="D45" s="38">
        <v>6</v>
      </c>
      <c r="E45" s="36" t="s">
        <v>83</v>
      </c>
      <c r="H45" s="38">
        <f>ROUND(D45*F45, 0)</f>
        <v>0</v>
      </c>
      <c r="I45" s="38">
        <f>ROUND(D45*G45, 0)</f>
        <v>0</v>
      </c>
    </row>
    <row r="46" spans="1:9" ht="89.25" x14ac:dyDescent="0.25">
      <c r="A46" s="35">
        <v>38</v>
      </c>
      <c r="B46" s="36" t="s">
        <v>1521</v>
      </c>
      <c r="C46" s="37" t="s">
        <v>1522</v>
      </c>
      <c r="D46" s="38">
        <v>5</v>
      </c>
      <c r="E46" s="36" t="s">
        <v>83</v>
      </c>
      <c r="H46" s="38">
        <f>ROUND(D46*F46, 0)</f>
        <v>0</v>
      </c>
      <c r="I46" s="38">
        <f>ROUND(D46*G46, 0)</f>
        <v>0</v>
      </c>
    </row>
    <row r="47" spans="1:9" ht="89.25" x14ac:dyDescent="0.25">
      <c r="A47" s="35">
        <v>39</v>
      </c>
      <c r="B47" s="36" t="s">
        <v>1523</v>
      </c>
      <c r="C47" s="37" t="s">
        <v>1524</v>
      </c>
      <c r="D47" s="38">
        <v>2</v>
      </c>
      <c r="E47" s="36" t="s">
        <v>83</v>
      </c>
      <c r="H47" s="38">
        <f>ROUND(D47*F47, 0)</f>
        <v>0</v>
      </c>
      <c r="I47" s="38">
        <f>ROUND(D47*G47, 0)</f>
        <v>0</v>
      </c>
    </row>
    <row r="48" spans="1:9" x14ac:dyDescent="0.25">
      <c r="C48" s="37" t="s">
        <v>1525</v>
      </c>
    </row>
    <row r="49" spans="1:9" ht="89.25" x14ac:dyDescent="0.25">
      <c r="A49" s="35">
        <v>40</v>
      </c>
      <c r="B49" s="36" t="s">
        <v>1526</v>
      </c>
      <c r="C49" s="37" t="s">
        <v>1527</v>
      </c>
      <c r="D49" s="38">
        <v>2</v>
      </c>
      <c r="E49" s="36" t="s">
        <v>83</v>
      </c>
      <c r="H49" s="38">
        <f>ROUND(D49*F49, 0)</f>
        <v>0</v>
      </c>
      <c r="I49" s="38">
        <f>ROUND(D49*G49, 0)</f>
        <v>0</v>
      </c>
    </row>
    <row r="50" spans="1:9" ht="51" x14ac:dyDescent="0.25">
      <c r="C50" s="37" t="s">
        <v>1528</v>
      </c>
    </row>
    <row r="51" spans="1:9" ht="89.25" x14ac:dyDescent="0.25">
      <c r="A51" s="35">
        <v>41</v>
      </c>
      <c r="B51" s="36" t="s">
        <v>1529</v>
      </c>
      <c r="C51" s="37" t="s">
        <v>1530</v>
      </c>
      <c r="D51" s="38">
        <v>3</v>
      </c>
      <c r="E51" s="36" t="s">
        <v>83</v>
      </c>
      <c r="H51" s="38">
        <f>ROUND(D51*F51, 0)</f>
        <v>0</v>
      </c>
      <c r="I51" s="38">
        <f>ROUND(D51*G51, 0)</f>
        <v>0</v>
      </c>
    </row>
    <row r="52" spans="1:9" ht="63.75" x14ac:dyDescent="0.25">
      <c r="C52" s="37" t="s">
        <v>1531</v>
      </c>
    </row>
    <row r="53" spans="1:9" ht="89.25" x14ac:dyDescent="0.25">
      <c r="A53" s="35">
        <v>42</v>
      </c>
      <c r="B53" s="36" t="s">
        <v>1532</v>
      </c>
      <c r="C53" s="37" t="s">
        <v>1533</v>
      </c>
      <c r="D53" s="38">
        <v>3</v>
      </c>
      <c r="E53" s="36" t="s">
        <v>83</v>
      </c>
      <c r="H53" s="38">
        <f>ROUND(D53*F53, 0)</f>
        <v>0</v>
      </c>
      <c r="I53" s="38">
        <f>ROUND(D53*G53, 0)</f>
        <v>0</v>
      </c>
    </row>
    <row r="54" spans="1:9" ht="63.75" x14ac:dyDescent="0.25">
      <c r="C54" s="37" t="s">
        <v>1534</v>
      </c>
    </row>
    <row r="55" spans="1:9" ht="76.5" x14ac:dyDescent="0.25">
      <c r="A55" s="35">
        <v>43</v>
      </c>
      <c r="B55" s="36" t="s">
        <v>1535</v>
      </c>
      <c r="C55" s="37" t="s">
        <v>1536</v>
      </c>
      <c r="D55" s="38">
        <v>2</v>
      </c>
      <c r="E55" s="36" t="s">
        <v>83</v>
      </c>
      <c r="H55" s="38">
        <f>ROUND(D55*F55, 0)</f>
        <v>0</v>
      </c>
      <c r="I55" s="38">
        <f>ROUND(D55*G55, 0)</f>
        <v>0</v>
      </c>
    </row>
    <row r="56" spans="1:9" ht="76.5" x14ac:dyDescent="0.25">
      <c r="A56" s="35">
        <v>44</v>
      </c>
      <c r="B56" s="36" t="s">
        <v>1537</v>
      </c>
      <c r="C56" s="37" t="s">
        <v>1538</v>
      </c>
      <c r="D56" s="38">
        <v>1</v>
      </c>
      <c r="E56" s="36" t="s">
        <v>83</v>
      </c>
      <c r="H56" s="38">
        <f>ROUND(D56*F56, 0)</f>
        <v>0</v>
      </c>
      <c r="I56" s="38">
        <f>ROUND(D56*G56, 0)</f>
        <v>0</v>
      </c>
    </row>
    <row r="57" spans="1:9" ht="51" x14ac:dyDescent="0.25">
      <c r="C57" s="37" t="s">
        <v>1539</v>
      </c>
    </row>
    <row r="58" spans="1:9" ht="89.25" x14ac:dyDescent="0.25">
      <c r="A58" s="35">
        <v>45</v>
      </c>
      <c r="B58" s="36" t="s">
        <v>1540</v>
      </c>
      <c r="C58" s="37" t="s">
        <v>1541</v>
      </c>
      <c r="D58" s="38">
        <v>1</v>
      </c>
      <c r="E58" s="36" t="s">
        <v>83</v>
      </c>
      <c r="H58" s="38">
        <f>ROUND(D58*F58, 0)</f>
        <v>0</v>
      </c>
      <c r="I58" s="38">
        <f>ROUND(D58*G58, 0)</f>
        <v>0</v>
      </c>
    </row>
    <row r="59" spans="1:9" ht="76.5" x14ac:dyDescent="0.25">
      <c r="C59" s="37" t="s">
        <v>1542</v>
      </c>
    </row>
    <row r="60" spans="1:9" ht="51" x14ac:dyDescent="0.25">
      <c r="C60" s="37" t="s">
        <v>1543</v>
      </c>
    </row>
    <row r="61" spans="1:9" ht="25.5" x14ac:dyDescent="0.25">
      <c r="A61" s="35">
        <v>46</v>
      </c>
      <c r="B61" s="36" t="s">
        <v>1544</v>
      </c>
      <c r="C61" s="37" t="s">
        <v>1545</v>
      </c>
      <c r="D61" s="38">
        <v>8</v>
      </c>
      <c r="E61" s="36" t="s">
        <v>83</v>
      </c>
      <c r="H61" s="38">
        <f t="shared" ref="H61:H81" si="4">ROUND(D61*F61, 0)</f>
        <v>0</v>
      </c>
      <c r="I61" s="38">
        <f t="shared" ref="I61:I81" si="5">ROUND(D61*G61, 0)</f>
        <v>0</v>
      </c>
    </row>
    <row r="62" spans="1:9" ht="25.5" x14ac:dyDescent="0.25">
      <c r="A62" s="35">
        <v>47</v>
      </c>
      <c r="B62" s="36" t="s">
        <v>1546</v>
      </c>
      <c r="C62" s="37" t="s">
        <v>1547</v>
      </c>
      <c r="D62" s="38">
        <v>8</v>
      </c>
      <c r="E62" s="36" t="s">
        <v>83</v>
      </c>
      <c r="H62" s="38">
        <f t="shared" si="4"/>
        <v>0</v>
      </c>
      <c r="I62" s="38">
        <f t="shared" si="5"/>
        <v>0</v>
      </c>
    </row>
    <row r="63" spans="1:9" ht="38.25" x14ac:dyDescent="0.25">
      <c r="A63" s="35">
        <v>48</v>
      </c>
      <c r="B63" s="36" t="s">
        <v>1548</v>
      </c>
      <c r="C63" s="37" t="s">
        <v>1549</v>
      </c>
      <c r="D63" s="38">
        <v>5</v>
      </c>
      <c r="E63" s="36" t="s">
        <v>83</v>
      </c>
      <c r="H63" s="38">
        <f t="shared" si="4"/>
        <v>0</v>
      </c>
      <c r="I63" s="38">
        <f t="shared" si="5"/>
        <v>0</v>
      </c>
    </row>
    <row r="64" spans="1:9" ht="51" x14ac:dyDescent="0.25">
      <c r="A64" s="35">
        <v>49</v>
      </c>
      <c r="B64" s="36" t="s">
        <v>1550</v>
      </c>
      <c r="C64" s="37" t="s">
        <v>1551</v>
      </c>
      <c r="D64" s="38">
        <v>9</v>
      </c>
      <c r="E64" s="36" t="s">
        <v>83</v>
      </c>
      <c r="H64" s="38">
        <f t="shared" si="4"/>
        <v>0</v>
      </c>
      <c r="I64" s="38">
        <f t="shared" si="5"/>
        <v>0</v>
      </c>
    </row>
    <row r="65" spans="1:9" ht="38.25" x14ac:dyDescent="0.25">
      <c r="A65" s="35">
        <v>50</v>
      </c>
      <c r="B65" s="36" t="s">
        <v>1552</v>
      </c>
      <c r="C65" s="37" t="s">
        <v>1553</v>
      </c>
      <c r="D65" s="38">
        <v>6</v>
      </c>
      <c r="E65" s="36" t="s">
        <v>83</v>
      </c>
      <c r="H65" s="38">
        <f t="shared" si="4"/>
        <v>0</v>
      </c>
      <c r="I65" s="38">
        <f t="shared" si="5"/>
        <v>0</v>
      </c>
    </row>
    <row r="66" spans="1:9" ht="51" x14ac:dyDescent="0.25">
      <c r="A66" s="35">
        <v>51</v>
      </c>
      <c r="B66" s="36" t="s">
        <v>1554</v>
      </c>
      <c r="C66" s="37" t="s">
        <v>1555</v>
      </c>
      <c r="D66" s="38">
        <v>14</v>
      </c>
      <c r="E66" s="36" t="s">
        <v>83</v>
      </c>
      <c r="H66" s="38">
        <f t="shared" si="4"/>
        <v>0</v>
      </c>
      <c r="I66" s="38">
        <f t="shared" si="5"/>
        <v>0</v>
      </c>
    </row>
    <row r="67" spans="1:9" ht="38.25" x14ac:dyDescent="0.25">
      <c r="A67" s="35">
        <v>52</v>
      </c>
      <c r="B67" s="36" t="s">
        <v>1556</v>
      </c>
      <c r="C67" s="37" t="s">
        <v>1557</v>
      </c>
      <c r="D67" s="38">
        <v>3</v>
      </c>
      <c r="E67" s="36" t="s">
        <v>83</v>
      </c>
      <c r="H67" s="38">
        <f t="shared" si="4"/>
        <v>0</v>
      </c>
      <c r="I67" s="38">
        <f t="shared" si="5"/>
        <v>0</v>
      </c>
    </row>
    <row r="68" spans="1:9" x14ac:dyDescent="0.25">
      <c r="A68" s="35">
        <v>53</v>
      </c>
      <c r="B68" s="36" t="s">
        <v>1558</v>
      </c>
      <c r="C68" s="37" t="s">
        <v>1559</v>
      </c>
      <c r="D68" s="38">
        <v>1</v>
      </c>
      <c r="E68" s="36" t="s">
        <v>83</v>
      </c>
      <c r="H68" s="38">
        <f t="shared" si="4"/>
        <v>0</v>
      </c>
      <c r="I68" s="38">
        <f t="shared" si="5"/>
        <v>0</v>
      </c>
    </row>
    <row r="69" spans="1:9" ht="25.5" x14ac:dyDescent="0.25">
      <c r="A69" s="35">
        <v>54</v>
      </c>
      <c r="B69" s="36" t="s">
        <v>1560</v>
      </c>
      <c r="C69" s="37" t="s">
        <v>1561</v>
      </c>
      <c r="D69" s="38">
        <v>1</v>
      </c>
      <c r="E69" s="36" t="s">
        <v>83</v>
      </c>
      <c r="H69" s="38">
        <f t="shared" si="4"/>
        <v>0</v>
      </c>
      <c r="I69" s="38">
        <f t="shared" si="5"/>
        <v>0</v>
      </c>
    </row>
    <row r="70" spans="1:9" ht="25.5" x14ac:dyDescent="0.25">
      <c r="A70" s="35">
        <v>55</v>
      </c>
      <c r="B70" s="36" t="s">
        <v>1562</v>
      </c>
      <c r="C70" s="37" t="s">
        <v>1563</v>
      </c>
      <c r="D70" s="38">
        <v>1</v>
      </c>
      <c r="E70" s="36" t="s">
        <v>83</v>
      </c>
      <c r="H70" s="38">
        <f t="shared" si="4"/>
        <v>0</v>
      </c>
      <c r="I70" s="38">
        <f t="shared" si="5"/>
        <v>0</v>
      </c>
    </row>
    <row r="71" spans="1:9" ht="76.5" x14ac:dyDescent="0.25">
      <c r="A71" s="35">
        <v>56</v>
      </c>
      <c r="B71" s="36" t="s">
        <v>1564</v>
      </c>
      <c r="C71" s="37" t="s">
        <v>1565</v>
      </c>
      <c r="D71" s="38">
        <v>6</v>
      </c>
      <c r="E71" s="36" t="s">
        <v>83</v>
      </c>
      <c r="H71" s="38">
        <f t="shared" si="4"/>
        <v>0</v>
      </c>
      <c r="I71" s="38">
        <f t="shared" si="5"/>
        <v>0</v>
      </c>
    </row>
    <row r="72" spans="1:9" ht="63.75" x14ac:dyDescent="0.25">
      <c r="A72" s="35">
        <v>57</v>
      </c>
      <c r="B72" s="36" t="s">
        <v>1566</v>
      </c>
      <c r="C72" s="37" t="s">
        <v>1567</v>
      </c>
      <c r="D72" s="38">
        <v>50</v>
      </c>
      <c r="E72" s="36" t="s">
        <v>60</v>
      </c>
      <c r="H72" s="38">
        <f t="shared" si="4"/>
        <v>0</v>
      </c>
      <c r="I72" s="38">
        <f t="shared" si="5"/>
        <v>0</v>
      </c>
    </row>
    <row r="73" spans="1:9" ht="63.75" x14ac:dyDescent="0.25">
      <c r="A73" s="35">
        <v>58</v>
      </c>
      <c r="B73" s="36" t="s">
        <v>1568</v>
      </c>
      <c r="C73" s="37" t="s">
        <v>1569</v>
      </c>
      <c r="D73" s="38">
        <v>50</v>
      </c>
      <c r="E73" s="36" t="s">
        <v>60</v>
      </c>
      <c r="H73" s="38">
        <f t="shared" si="4"/>
        <v>0</v>
      </c>
      <c r="I73" s="38">
        <f t="shared" si="5"/>
        <v>0</v>
      </c>
    </row>
    <row r="74" spans="1:9" ht="63.75" x14ac:dyDescent="0.25">
      <c r="A74" s="35">
        <v>59</v>
      </c>
      <c r="B74" s="36" t="s">
        <v>1570</v>
      </c>
      <c r="C74" s="37" t="s">
        <v>1571</v>
      </c>
      <c r="D74" s="38">
        <v>175</v>
      </c>
      <c r="E74" s="36" t="s">
        <v>60</v>
      </c>
      <c r="H74" s="38">
        <f t="shared" si="4"/>
        <v>0</v>
      </c>
      <c r="I74" s="38">
        <f t="shared" si="5"/>
        <v>0</v>
      </c>
    </row>
    <row r="75" spans="1:9" ht="63.75" x14ac:dyDescent="0.25">
      <c r="A75" s="35">
        <v>60</v>
      </c>
      <c r="B75" s="36" t="s">
        <v>1572</v>
      </c>
      <c r="C75" s="37" t="s">
        <v>1573</v>
      </c>
      <c r="D75" s="38">
        <v>35</v>
      </c>
      <c r="E75" s="36" t="s">
        <v>60</v>
      </c>
      <c r="H75" s="38">
        <f t="shared" si="4"/>
        <v>0</v>
      </c>
      <c r="I75" s="38">
        <f t="shared" si="5"/>
        <v>0</v>
      </c>
    </row>
    <row r="76" spans="1:9" ht="63.75" x14ac:dyDescent="0.25">
      <c r="A76" s="35">
        <v>61</v>
      </c>
      <c r="B76" s="36" t="s">
        <v>1574</v>
      </c>
      <c r="C76" s="37" t="s">
        <v>1575</v>
      </c>
      <c r="D76" s="38">
        <v>115</v>
      </c>
      <c r="E76" s="36" t="s">
        <v>60</v>
      </c>
      <c r="H76" s="38">
        <f t="shared" si="4"/>
        <v>0</v>
      </c>
      <c r="I76" s="38">
        <f t="shared" si="5"/>
        <v>0</v>
      </c>
    </row>
    <row r="77" spans="1:9" ht="63.75" x14ac:dyDescent="0.25">
      <c r="A77" s="35">
        <v>62</v>
      </c>
      <c r="B77" s="36" t="s">
        <v>1576</v>
      </c>
      <c r="C77" s="37" t="s">
        <v>1577</v>
      </c>
      <c r="D77" s="38">
        <v>8</v>
      </c>
      <c r="E77" s="36" t="s">
        <v>60</v>
      </c>
      <c r="H77" s="38">
        <f t="shared" si="4"/>
        <v>0</v>
      </c>
      <c r="I77" s="38">
        <f t="shared" si="5"/>
        <v>0</v>
      </c>
    </row>
    <row r="78" spans="1:9" ht="63.75" x14ac:dyDescent="0.25">
      <c r="A78" s="35">
        <v>63</v>
      </c>
      <c r="B78" s="36" t="s">
        <v>1578</v>
      </c>
      <c r="C78" s="37" t="s">
        <v>1579</v>
      </c>
      <c r="D78" s="38">
        <v>10</v>
      </c>
      <c r="E78" s="36" t="s">
        <v>60</v>
      </c>
      <c r="H78" s="38">
        <f t="shared" si="4"/>
        <v>0</v>
      </c>
      <c r="I78" s="38">
        <f t="shared" si="5"/>
        <v>0</v>
      </c>
    </row>
    <row r="79" spans="1:9" ht="51" x14ac:dyDescent="0.25">
      <c r="A79" s="35">
        <v>64</v>
      </c>
      <c r="B79" s="36" t="s">
        <v>1580</v>
      </c>
      <c r="C79" s="37" t="s">
        <v>1581</v>
      </c>
      <c r="D79" s="38">
        <v>40</v>
      </c>
      <c r="E79" s="36" t="s">
        <v>75</v>
      </c>
      <c r="H79" s="38">
        <f t="shared" si="4"/>
        <v>0</v>
      </c>
      <c r="I79" s="38">
        <f t="shared" si="5"/>
        <v>0</v>
      </c>
    </row>
    <row r="80" spans="1:9" ht="38.25" x14ac:dyDescent="0.25">
      <c r="A80" s="35">
        <v>65</v>
      </c>
      <c r="B80" s="36" t="s">
        <v>1582</v>
      </c>
      <c r="C80" s="37" t="s">
        <v>1583</v>
      </c>
      <c r="D80" s="38">
        <v>4</v>
      </c>
      <c r="E80" s="36" t="s">
        <v>60</v>
      </c>
      <c r="H80" s="38">
        <f t="shared" si="4"/>
        <v>0</v>
      </c>
      <c r="I80" s="38">
        <f t="shared" si="5"/>
        <v>0</v>
      </c>
    </row>
    <row r="81" spans="1:9" ht="76.5" x14ac:dyDescent="0.25">
      <c r="A81" s="35">
        <v>66</v>
      </c>
      <c r="B81" s="36" t="s">
        <v>1584</v>
      </c>
      <c r="C81" s="37" t="s">
        <v>1585</v>
      </c>
      <c r="D81" s="38">
        <v>20</v>
      </c>
      <c r="E81" s="36" t="s">
        <v>60</v>
      </c>
      <c r="H81" s="38">
        <f t="shared" si="4"/>
        <v>0</v>
      </c>
      <c r="I81" s="38">
        <f t="shared" si="5"/>
        <v>0</v>
      </c>
    </row>
    <row r="82" spans="1:9" x14ac:dyDescent="0.25">
      <c r="C82" s="37" t="s">
        <v>1586</v>
      </c>
    </row>
    <row r="83" spans="1:9" ht="76.5" x14ac:dyDescent="0.25">
      <c r="A83" s="35">
        <v>67</v>
      </c>
      <c r="B83" s="36" t="s">
        <v>1587</v>
      </c>
      <c r="C83" s="37" t="s">
        <v>1585</v>
      </c>
      <c r="D83" s="38">
        <v>25</v>
      </c>
      <c r="E83" s="36" t="s">
        <v>60</v>
      </c>
      <c r="H83" s="38">
        <f>ROUND(D83*F83, 0)</f>
        <v>0</v>
      </c>
      <c r="I83" s="38">
        <f>ROUND(D83*G83, 0)</f>
        <v>0</v>
      </c>
    </row>
    <row r="84" spans="1:9" x14ac:dyDescent="0.25">
      <c r="C84" s="37" t="s">
        <v>1588</v>
      </c>
    </row>
    <row r="85" spans="1:9" ht="76.5" x14ac:dyDescent="0.25">
      <c r="A85" s="35">
        <v>68</v>
      </c>
      <c r="B85" s="36" t="s">
        <v>1589</v>
      </c>
      <c r="C85" s="37" t="s">
        <v>1585</v>
      </c>
      <c r="D85" s="38">
        <v>160</v>
      </c>
      <c r="E85" s="36" t="s">
        <v>60</v>
      </c>
      <c r="H85" s="38">
        <f>ROUND(D85*F85, 0)</f>
        <v>0</v>
      </c>
      <c r="I85" s="38">
        <f>ROUND(D85*G85, 0)</f>
        <v>0</v>
      </c>
    </row>
    <row r="86" spans="1:9" x14ac:dyDescent="0.25">
      <c r="C86" s="37" t="s">
        <v>1590</v>
      </c>
    </row>
    <row r="87" spans="1:9" ht="76.5" x14ac:dyDescent="0.25">
      <c r="A87" s="35">
        <v>69</v>
      </c>
      <c r="B87" s="36" t="s">
        <v>1591</v>
      </c>
      <c r="C87" s="37" t="s">
        <v>1585</v>
      </c>
      <c r="D87" s="38">
        <v>110</v>
      </c>
      <c r="E87" s="36" t="s">
        <v>60</v>
      </c>
      <c r="H87" s="38">
        <f>ROUND(D87*F87, 0)</f>
        <v>0</v>
      </c>
      <c r="I87" s="38">
        <f>ROUND(D87*G87, 0)</f>
        <v>0</v>
      </c>
    </row>
    <row r="88" spans="1:9" x14ac:dyDescent="0.25">
      <c r="C88" s="37" t="s">
        <v>1592</v>
      </c>
    </row>
    <row r="89" spans="1:9" ht="76.5" x14ac:dyDescent="0.25">
      <c r="A89" s="35">
        <v>70</v>
      </c>
      <c r="B89" s="36" t="s">
        <v>1593</v>
      </c>
      <c r="C89" s="37" t="s">
        <v>1585</v>
      </c>
      <c r="D89" s="38">
        <v>40</v>
      </c>
      <c r="E89" s="36" t="s">
        <v>60</v>
      </c>
      <c r="H89" s="38">
        <f>ROUND(D89*F89, 0)</f>
        <v>0</v>
      </c>
      <c r="I89" s="38">
        <f>ROUND(D89*G89, 0)</f>
        <v>0</v>
      </c>
    </row>
    <row r="90" spans="1:9" x14ac:dyDescent="0.25">
      <c r="C90" s="37" t="s">
        <v>1594</v>
      </c>
    </row>
    <row r="91" spans="1:9" ht="76.5" x14ac:dyDescent="0.25">
      <c r="A91" s="35">
        <v>71</v>
      </c>
      <c r="B91" s="36" t="s">
        <v>1595</v>
      </c>
      <c r="C91" s="37" t="s">
        <v>1585</v>
      </c>
      <c r="D91" s="38">
        <v>25</v>
      </c>
      <c r="E91" s="36" t="s">
        <v>60</v>
      </c>
      <c r="H91" s="38">
        <f>ROUND(D91*F91, 0)</f>
        <v>0</v>
      </c>
      <c r="I91" s="38">
        <f>ROUND(D91*G91, 0)</f>
        <v>0</v>
      </c>
    </row>
    <row r="92" spans="1:9" x14ac:dyDescent="0.25">
      <c r="C92" s="37" t="s">
        <v>1596</v>
      </c>
    </row>
    <row r="93" spans="1:9" ht="76.5" x14ac:dyDescent="0.25">
      <c r="A93" s="35">
        <v>72</v>
      </c>
      <c r="B93" s="36" t="s">
        <v>1597</v>
      </c>
      <c r="C93" s="37" t="s">
        <v>1598</v>
      </c>
      <c r="D93" s="38">
        <v>150</v>
      </c>
      <c r="E93" s="36" t="s">
        <v>60</v>
      </c>
      <c r="H93" s="38">
        <f t="shared" ref="H93:H109" si="6">ROUND(D93*F93, 0)</f>
        <v>0</v>
      </c>
      <c r="I93" s="38">
        <f t="shared" ref="I93:I109" si="7">ROUND(D93*G93, 0)</f>
        <v>0</v>
      </c>
    </row>
    <row r="94" spans="1:9" ht="76.5" x14ac:dyDescent="0.25">
      <c r="A94" s="35">
        <v>73</v>
      </c>
      <c r="B94" s="36" t="s">
        <v>1599</v>
      </c>
      <c r="C94" s="37" t="s">
        <v>1600</v>
      </c>
      <c r="D94" s="38">
        <v>440</v>
      </c>
      <c r="E94" s="36" t="s">
        <v>60</v>
      </c>
      <c r="H94" s="38">
        <f t="shared" si="6"/>
        <v>0</v>
      </c>
      <c r="I94" s="38">
        <f t="shared" si="7"/>
        <v>0</v>
      </c>
    </row>
    <row r="95" spans="1:9" ht="76.5" x14ac:dyDescent="0.25">
      <c r="A95" s="35">
        <v>74</v>
      </c>
      <c r="B95" s="36" t="s">
        <v>1601</v>
      </c>
      <c r="C95" s="37" t="s">
        <v>1602</v>
      </c>
      <c r="D95" s="38">
        <v>220</v>
      </c>
      <c r="E95" s="36" t="s">
        <v>60</v>
      </c>
      <c r="H95" s="38">
        <f t="shared" si="6"/>
        <v>0</v>
      </c>
      <c r="I95" s="38">
        <f t="shared" si="7"/>
        <v>0</v>
      </c>
    </row>
    <row r="96" spans="1:9" ht="38.25" x14ac:dyDescent="0.25">
      <c r="A96" s="35">
        <v>75</v>
      </c>
      <c r="B96" s="36" t="s">
        <v>1603</v>
      </c>
      <c r="C96" s="37" t="s">
        <v>1604</v>
      </c>
      <c r="D96" s="38">
        <v>60</v>
      </c>
      <c r="E96" s="36" t="s">
        <v>60</v>
      </c>
      <c r="H96" s="38">
        <f t="shared" si="6"/>
        <v>0</v>
      </c>
      <c r="I96" s="38">
        <f t="shared" si="7"/>
        <v>0</v>
      </c>
    </row>
    <row r="97" spans="1:9" ht="38.25" x14ac:dyDescent="0.25">
      <c r="A97" s="35">
        <v>76</v>
      </c>
      <c r="B97" s="36" t="s">
        <v>1605</v>
      </c>
      <c r="C97" s="37" t="s">
        <v>1606</v>
      </c>
      <c r="D97" s="38">
        <v>45</v>
      </c>
      <c r="E97" s="36" t="s">
        <v>60</v>
      </c>
      <c r="H97" s="38">
        <f t="shared" si="6"/>
        <v>0</v>
      </c>
      <c r="I97" s="38">
        <f t="shared" si="7"/>
        <v>0</v>
      </c>
    </row>
    <row r="98" spans="1:9" ht="38.25" x14ac:dyDescent="0.25">
      <c r="A98" s="35">
        <v>77</v>
      </c>
      <c r="B98" s="36" t="s">
        <v>1607</v>
      </c>
      <c r="C98" s="37" t="s">
        <v>1608</v>
      </c>
      <c r="D98" s="38">
        <v>10</v>
      </c>
      <c r="E98" s="36" t="s">
        <v>60</v>
      </c>
      <c r="H98" s="38">
        <f t="shared" si="6"/>
        <v>0</v>
      </c>
      <c r="I98" s="38">
        <f t="shared" si="7"/>
        <v>0</v>
      </c>
    </row>
    <row r="99" spans="1:9" ht="38.25" x14ac:dyDescent="0.25">
      <c r="A99" s="35">
        <v>78</v>
      </c>
      <c r="B99" s="36" t="s">
        <v>1609</v>
      </c>
      <c r="C99" s="37" t="s">
        <v>1610</v>
      </c>
      <c r="D99" s="38">
        <v>20</v>
      </c>
      <c r="E99" s="36" t="s">
        <v>83</v>
      </c>
      <c r="H99" s="38">
        <f t="shared" si="6"/>
        <v>0</v>
      </c>
      <c r="I99" s="38">
        <f t="shared" si="7"/>
        <v>0</v>
      </c>
    </row>
    <row r="100" spans="1:9" ht="25.5" x14ac:dyDescent="0.25">
      <c r="A100" s="35">
        <v>79</v>
      </c>
      <c r="B100" s="36" t="s">
        <v>1611</v>
      </c>
      <c r="C100" s="37" t="s">
        <v>1612</v>
      </c>
      <c r="D100" s="38">
        <v>6</v>
      </c>
      <c r="E100" s="36" t="s">
        <v>83</v>
      </c>
      <c r="H100" s="38">
        <f t="shared" si="6"/>
        <v>0</v>
      </c>
      <c r="I100" s="38">
        <f t="shared" si="7"/>
        <v>0</v>
      </c>
    </row>
    <row r="101" spans="1:9" ht="25.5" x14ac:dyDescent="0.25">
      <c r="A101" s="35">
        <v>80</v>
      </c>
      <c r="B101" s="36" t="s">
        <v>1613</v>
      </c>
      <c r="C101" s="37" t="s">
        <v>1614</v>
      </c>
      <c r="D101" s="38">
        <v>12</v>
      </c>
      <c r="E101" s="36" t="s">
        <v>83</v>
      </c>
      <c r="H101" s="38">
        <f t="shared" si="6"/>
        <v>0</v>
      </c>
      <c r="I101" s="38">
        <f t="shared" si="7"/>
        <v>0</v>
      </c>
    </row>
    <row r="102" spans="1:9" ht="25.5" x14ac:dyDescent="0.25">
      <c r="A102" s="35">
        <v>81</v>
      </c>
      <c r="B102" s="36" t="s">
        <v>1615</v>
      </c>
      <c r="C102" s="37" t="s">
        <v>1616</v>
      </c>
      <c r="D102" s="38">
        <v>2</v>
      </c>
      <c r="E102" s="36" t="s">
        <v>83</v>
      </c>
      <c r="H102" s="38">
        <f t="shared" si="6"/>
        <v>0</v>
      </c>
      <c r="I102" s="38">
        <f t="shared" si="7"/>
        <v>0</v>
      </c>
    </row>
    <row r="103" spans="1:9" ht="25.5" x14ac:dyDescent="0.25">
      <c r="A103" s="35">
        <v>82</v>
      </c>
      <c r="B103" s="36" t="s">
        <v>1617</v>
      </c>
      <c r="C103" s="37" t="s">
        <v>1618</v>
      </c>
      <c r="D103" s="38">
        <v>10</v>
      </c>
      <c r="E103" s="36" t="s">
        <v>83</v>
      </c>
      <c r="H103" s="38">
        <f t="shared" si="6"/>
        <v>0</v>
      </c>
      <c r="I103" s="38">
        <f t="shared" si="7"/>
        <v>0</v>
      </c>
    </row>
    <row r="104" spans="1:9" ht="25.5" x14ac:dyDescent="0.25">
      <c r="A104" s="35">
        <v>83</v>
      </c>
      <c r="B104" s="36" t="s">
        <v>1619</v>
      </c>
      <c r="C104" s="37" t="s">
        <v>1620</v>
      </c>
      <c r="D104" s="38">
        <v>1</v>
      </c>
      <c r="E104" s="36" t="s">
        <v>1450</v>
      </c>
      <c r="H104" s="38">
        <f t="shared" si="6"/>
        <v>0</v>
      </c>
      <c r="I104" s="38">
        <f t="shared" si="7"/>
        <v>0</v>
      </c>
    </row>
    <row r="105" spans="1:9" ht="25.5" x14ac:dyDescent="0.25">
      <c r="A105" s="35">
        <v>84</v>
      </c>
      <c r="B105" s="36" t="s">
        <v>1621</v>
      </c>
      <c r="C105" s="37" t="s">
        <v>1622</v>
      </c>
      <c r="D105" s="38">
        <v>1</v>
      </c>
      <c r="E105" s="36" t="s">
        <v>1450</v>
      </c>
      <c r="H105" s="38">
        <f t="shared" si="6"/>
        <v>0</v>
      </c>
      <c r="I105" s="38">
        <f t="shared" si="7"/>
        <v>0</v>
      </c>
    </row>
    <row r="106" spans="1:9" ht="25.5" x14ac:dyDescent="0.25">
      <c r="A106" s="35">
        <v>85</v>
      </c>
      <c r="B106" s="36" t="s">
        <v>1623</v>
      </c>
      <c r="C106" s="37" t="s">
        <v>1624</v>
      </c>
      <c r="D106" s="38">
        <v>1</v>
      </c>
      <c r="E106" s="36" t="s">
        <v>1450</v>
      </c>
      <c r="H106" s="38">
        <f t="shared" si="6"/>
        <v>0</v>
      </c>
      <c r="I106" s="38">
        <f t="shared" si="7"/>
        <v>0</v>
      </c>
    </row>
    <row r="107" spans="1:9" ht="25.5" x14ac:dyDescent="0.25">
      <c r="A107" s="35">
        <v>86</v>
      </c>
      <c r="B107" s="36" t="s">
        <v>1625</v>
      </c>
      <c r="C107" s="37" t="s">
        <v>1626</v>
      </c>
      <c r="D107" s="38">
        <v>1</v>
      </c>
      <c r="E107" s="36" t="s">
        <v>1450</v>
      </c>
      <c r="H107" s="38">
        <f t="shared" si="6"/>
        <v>0</v>
      </c>
      <c r="I107" s="38">
        <f t="shared" si="7"/>
        <v>0</v>
      </c>
    </row>
    <row r="108" spans="1:9" ht="63.75" x14ac:dyDescent="0.25">
      <c r="A108" s="35">
        <v>87</v>
      </c>
      <c r="B108" s="36" t="s">
        <v>1627</v>
      </c>
      <c r="C108" s="37" t="s">
        <v>1628</v>
      </c>
      <c r="D108" s="38">
        <v>1</v>
      </c>
      <c r="E108" s="36" t="s">
        <v>60</v>
      </c>
      <c r="H108" s="38">
        <f t="shared" si="6"/>
        <v>0</v>
      </c>
      <c r="I108" s="38">
        <f t="shared" si="7"/>
        <v>0</v>
      </c>
    </row>
    <row r="109" spans="1:9" ht="63.75" x14ac:dyDescent="0.25">
      <c r="A109" s="35">
        <v>88</v>
      </c>
      <c r="B109" s="36" t="s">
        <v>1629</v>
      </c>
      <c r="C109" s="37" t="s">
        <v>1630</v>
      </c>
      <c r="D109" s="38">
        <v>1</v>
      </c>
      <c r="E109" s="36" t="s">
        <v>83</v>
      </c>
      <c r="H109" s="38">
        <f t="shared" si="6"/>
        <v>0</v>
      </c>
      <c r="I109" s="38">
        <f t="shared" si="7"/>
        <v>0</v>
      </c>
    </row>
    <row r="110" spans="1:9" s="39" customFormat="1" x14ac:dyDescent="0.25">
      <c r="A110" s="31"/>
      <c r="B110" s="32"/>
      <c r="C110" s="32" t="s">
        <v>67</v>
      </c>
      <c r="D110" s="33"/>
      <c r="E110" s="32"/>
      <c r="F110" s="33"/>
      <c r="G110" s="33"/>
      <c r="H110" s="33">
        <f>ROUND(SUM(H2:H109),0)</f>
        <v>0</v>
      </c>
      <c r="I110" s="33">
        <f>ROUND(SUM(I2:I109),0)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Víz-csatornaszerelés_felv_ép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x14ac:dyDescent="0.25">
      <c r="A2" s="35">
        <v>1</v>
      </c>
      <c r="B2" s="36" t="s">
        <v>1631</v>
      </c>
      <c r="C2" s="37" t="s">
        <v>1441</v>
      </c>
      <c r="D2" s="38">
        <v>3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1632</v>
      </c>
      <c r="C4" s="37" t="s">
        <v>1443</v>
      </c>
      <c r="D4" s="38">
        <v>16</v>
      </c>
      <c r="E4" s="36" t="s">
        <v>83</v>
      </c>
      <c r="H4" s="38">
        <f t="shared" ref="H4:H17" si="0">ROUND(D4*F4, 0)</f>
        <v>0</v>
      </c>
      <c r="I4" s="38">
        <f t="shared" ref="I4:I17" si="1">ROUND(D4*G4, 0)</f>
        <v>0</v>
      </c>
    </row>
    <row r="5" spans="1:9" ht="38.25" x14ac:dyDescent="0.25">
      <c r="A5" s="35">
        <v>3</v>
      </c>
      <c r="B5" s="36" t="s">
        <v>1633</v>
      </c>
      <c r="C5" s="37" t="s">
        <v>1445</v>
      </c>
      <c r="D5" s="38">
        <v>100</v>
      </c>
      <c r="E5" s="36" t="s">
        <v>60</v>
      </c>
      <c r="H5" s="38">
        <f t="shared" si="0"/>
        <v>0</v>
      </c>
      <c r="I5" s="38">
        <f t="shared" si="1"/>
        <v>0</v>
      </c>
    </row>
    <row r="6" spans="1:9" ht="38.25" x14ac:dyDescent="0.25">
      <c r="A6" s="35">
        <v>4</v>
      </c>
      <c r="B6" s="36" t="s">
        <v>1634</v>
      </c>
      <c r="C6" s="37" t="s">
        <v>1635</v>
      </c>
      <c r="D6" s="38">
        <v>60</v>
      </c>
      <c r="E6" s="36" t="s">
        <v>60</v>
      </c>
      <c r="H6" s="38">
        <f t="shared" si="0"/>
        <v>0</v>
      </c>
      <c r="I6" s="38">
        <f t="shared" si="1"/>
        <v>0</v>
      </c>
    </row>
    <row r="7" spans="1:9" x14ac:dyDescent="0.25">
      <c r="A7" s="35">
        <v>5</v>
      </c>
      <c r="B7" s="36" t="s">
        <v>1636</v>
      </c>
      <c r="C7" s="37" t="s">
        <v>1449</v>
      </c>
      <c r="D7" s="38">
        <v>1</v>
      </c>
      <c r="E7" s="36" t="s">
        <v>1450</v>
      </c>
      <c r="H7" s="38">
        <f t="shared" si="0"/>
        <v>0</v>
      </c>
      <c r="I7" s="38">
        <f t="shared" si="1"/>
        <v>0</v>
      </c>
    </row>
    <row r="8" spans="1:9" ht="25.5" x14ac:dyDescent="0.25">
      <c r="A8" s="35">
        <v>6</v>
      </c>
      <c r="B8" s="36" t="s">
        <v>1637</v>
      </c>
      <c r="C8" s="37" t="s">
        <v>1452</v>
      </c>
      <c r="D8" s="38">
        <v>4</v>
      </c>
      <c r="E8" s="36" t="s">
        <v>110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7</v>
      </c>
      <c r="B9" s="36" t="s">
        <v>1638</v>
      </c>
      <c r="C9" s="37" t="s">
        <v>1454</v>
      </c>
      <c r="D9" s="38">
        <v>1</v>
      </c>
      <c r="E9" s="36" t="s">
        <v>110</v>
      </c>
      <c r="H9" s="38">
        <f t="shared" si="0"/>
        <v>0</v>
      </c>
      <c r="I9" s="38">
        <f t="shared" si="1"/>
        <v>0</v>
      </c>
    </row>
    <row r="10" spans="1:9" ht="38.25" x14ac:dyDescent="0.25">
      <c r="A10" s="35">
        <v>8</v>
      </c>
      <c r="B10" s="36" t="s">
        <v>1639</v>
      </c>
      <c r="C10" s="37" t="s">
        <v>1640</v>
      </c>
      <c r="D10" s="38">
        <v>3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51" x14ac:dyDescent="0.25">
      <c r="A11" s="35">
        <v>9</v>
      </c>
      <c r="B11" s="36" t="s">
        <v>1641</v>
      </c>
      <c r="C11" s="37" t="s">
        <v>1642</v>
      </c>
      <c r="D11" s="38">
        <v>1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63.75" x14ac:dyDescent="0.25">
      <c r="A12" s="35">
        <v>10</v>
      </c>
      <c r="B12" s="36" t="s">
        <v>1643</v>
      </c>
      <c r="C12" s="37" t="s">
        <v>1644</v>
      </c>
      <c r="D12" s="38">
        <v>3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25.5" x14ac:dyDescent="0.25">
      <c r="A13" s="35">
        <v>11</v>
      </c>
      <c r="B13" s="36" t="s">
        <v>1645</v>
      </c>
      <c r="C13" s="37" t="s">
        <v>1473</v>
      </c>
      <c r="D13" s="38">
        <v>12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25.5" x14ac:dyDescent="0.25">
      <c r="A14" s="35">
        <v>12</v>
      </c>
      <c r="B14" s="36" t="s">
        <v>1646</v>
      </c>
      <c r="C14" s="37" t="s">
        <v>1647</v>
      </c>
      <c r="D14" s="38">
        <v>1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25.5" x14ac:dyDescent="0.25">
      <c r="A15" s="35">
        <v>13</v>
      </c>
      <c r="B15" s="36" t="s">
        <v>1648</v>
      </c>
      <c r="C15" s="37" t="s">
        <v>1481</v>
      </c>
      <c r="D15" s="38">
        <v>1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ht="38.25" x14ac:dyDescent="0.25">
      <c r="A16" s="35">
        <v>14</v>
      </c>
      <c r="B16" s="36" t="s">
        <v>1649</v>
      </c>
      <c r="C16" s="37" t="s">
        <v>1495</v>
      </c>
      <c r="D16" s="38">
        <v>3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89.25" x14ac:dyDescent="0.25">
      <c r="A17" s="35">
        <v>15</v>
      </c>
      <c r="B17" s="36" t="s">
        <v>1650</v>
      </c>
      <c r="C17" s="37" t="s">
        <v>1651</v>
      </c>
      <c r="D17" s="38">
        <v>1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x14ac:dyDescent="0.25">
      <c r="C18" s="37" t="s">
        <v>1652</v>
      </c>
    </row>
    <row r="19" spans="1:9" ht="89.25" x14ac:dyDescent="0.25">
      <c r="A19" s="35">
        <v>16</v>
      </c>
      <c r="B19" s="36" t="s">
        <v>1653</v>
      </c>
      <c r="C19" s="37" t="s">
        <v>1654</v>
      </c>
      <c r="D19" s="38">
        <v>3</v>
      </c>
      <c r="E19" s="36" t="s">
        <v>83</v>
      </c>
      <c r="H19" s="38">
        <f>ROUND(D19*F19, 0)</f>
        <v>0</v>
      </c>
      <c r="I19" s="38">
        <f>ROUND(D19*G19, 0)</f>
        <v>0</v>
      </c>
    </row>
    <row r="20" spans="1:9" x14ac:dyDescent="0.25">
      <c r="C20" s="37" t="s">
        <v>1509</v>
      </c>
    </row>
    <row r="21" spans="1:9" ht="76.5" x14ac:dyDescent="0.25">
      <c r="A21" s="35">
        <v>17</v>
      </c>
      <c r="B21" s="36" t="s">
        <v>1655</v>
      </c>
      <c r="C21" s="37" t="s">
        <v>1656</v>
      </c>
      <c r="D21" s="38">
        <v>2</v>
      </c>
      <c r="E21" s="36" t="s">
        <v>83</v>
      </c>
      <c r="H21" s="38">
        <f>ROUND(D21*F21, 0)</f>
        <v>0</v>
      </c>
      <c r="I21" s="38">
        <f>ROUND(D21*G21, 0)</f>
        <v>0</v>
      </c>
    </row>
    <row r="22" spans="1:9" ht="25.5" x14ac:dyDescent="0.25">
      <c r="C22" s="37" t="s">
        <v>1657</v>
      </c>
    </row>
    <row r="23" spans="1:9" ht="76.5" x14ac:dyDescent="0.25">
      <c r="A23" s="35">
        <v>18</v>
      </c>
      <c r="B23" s="36" t="s">
        <v>1658</v>
      </c>
      <c r="C23" s="37" t="s">
        <v>1659</v>
      </c>
      <c r="D23" s="38">
        <v>3</v>
      </c>
      <c r="E23" s="36" t="s">
        <v>83</v>
      </c>
      <c r="H23" s="38">
        <f>ROUND(D23*F23, 0)</f>
        <v>0</v>
      </c>
      <c r="I23" s="38">
        <f>ROUND(D23*G23, 0)</f>
        <v>0</v>
      </c>
    </row>
    <row r="24" spans="1:9" ht="25.5" x14ac:dyDescent="0.25">
      <c r="C24" s="37" t="s">
        <v>1657</v>
      </c>
    </row>
    <row r="25" spans="1:9" ht="76.5" x14ac:dyDescent="0.25">
      <c r="A25" s="35">
        <v>19</v>
      </c>
      <c r="B25" s="36" t="s">
        <v>1660</v>
      </c>
      <c r="C25" s="37" t="s">
        <v>1661</v>
      </c>
      <c r="D25" s="38">
        <v>3</v>
      </c>
      <c r="E25" s="36" t="s">
        <v>83</v>
      </c>
      <c r="H25" s="38">
        <f>ROUND(D25*F25, 0)</f>
        <v>0</v>
      </c>
      <c r="I25" s="38">
        <f>ROUND(D25*G25, 0)</f>
        <v>0</v>
      </c>
    </row>
    <row r="26" spans="1:9" x14ac:dyDescent="0.25">
      <c r="C26" s="37" t="s">
        <v>1662</v>
      </c>
    </row>
    <row r="27" spans="1:9" ht="89.25" x14ac:dyDescent="0.25">
      <c r="A27" s="35">
        <v>20</v>
      </c>
      <c r="B27" s="36" t="s">
        <v>1663</v>
      </c>
      <c r="C27" s="37" t="s">
        <v>1664</v>
      </c>
      <c r="D27" s="38">
        <v>3</v>
      </c>
      <c r="E27" s="36" t="s">
        <v>83</v>
      </c>
      <c r="H27" s="38">
        <f>ROUND(D27*F27, 0)</f>
        <v>0</v>
      </c>
      <c r="I27" s="38">
        <f>ROUND(D27*G27, 0)</f>
        <v>0</v>
      </c>
    </row>
    <row r="28" spans="1:9" ht="25.5" x14ac:dyDescent="0.25">
      <c r="C28" s="37" t="s">
        <v>1665</v>
      </c>
    </row>
    <row r="29" spans="1:9" ht="25.5" x14ac:dyDescent="0.25">
      <c r="A29" s="35">
        <v>21</v>
      </c>
      <c r="B29" s="36" t="s">
        <v>1666</v>
      </c>
      <c r="C29" s="37" t="s">
        <v>1547</v>
      </c>
      <c r="D29" s="38">
        <v>3</v>
      </c>
      <c r="E29" s="36" t="s">
        <v>83</v>
      </c>
      <c r="H29" s="38">
        <f t="shared" ref="H29:H39" si="2">ROUND(D29*F29, 0)</f>
        <v>0</v>
      </c>
      <c r="I29" s="38">
        <f t="shared" ref="I29:I39" si="3">ROUND(D29*G29, 0)</f>
        <v>0</v>
      </c>
    </row>
    <row r="30" spans="1:9" ht="38.25" x14ac:dyDescent="0.25">
      <c r="A30" s="35">
        <v>22</v>
      </c>
      <c r="B30" s="36" t="s">
        <v>1667</v>
      </c>
      <c r="C30" s="37" t="s">
        <v>1549</v>
      </c>
      <c r="D30" s="38">
        <v>3</v>
      </c>
      <c r="E30" s="36" t="s">
        <v>83</v>
      </c>
      <c r="H30" s="38">
        <f t="shared" si="2"/>
        <v>0</v>
      </c>
      <c r="I30" s="38">
        <f t="shared" si="3"/>
        <v>0</v>
      </c>
    </row>
    <row r="31" spans="1:9" ht="38.25" x14ac:dyDescent="0.25">
      <c r="A31" s="35">
        <v>23</v>
      </c>
      <c r="B31" s="36" t="s">
        <v>1668</v>
      </c>
      <c r="C31" s="37" t="s">
        <v>1557</v>
      </c>
      <c r="D31" s="38">
        <v>1</v>
      </c>
      <c r="E31" s="36" t="s">
        <v>83</v>
      </c>
      <c r="H31" s="38">
        <f t="shared" si="2"/>
        <v>0</v>
      </c>
      <c r="I31" s="38">
        <f t="shared" si="3"/>
        <v>0</v>
      </c>
    </row>
    <row r="32" spans="1:9" ht="38.25" x14ac:dyDescent="0.25">
      <c r="A32" s="35">
        <v>24</v>
      </c>
      <c r="B32" s="36" t="s">
        <v>1669</v>
      </c>
      <c r="C32" s="37" t="s">
        <v>1670</v>
      </c>
      <c r="D32" s="38">
        <v>6</v>
      </c>
      <c r="E32" s="36" t="s">
        <v>83</v>
      </c>
      <c r="H32" s="38">
        <f t="shared" si="2"/>
        <v>0</v>
      </c>
      <c r="I32" s="38">
        <f t="shared" si="3"/>
        <v>0</v>
      </c>
    </row>
    <row r="33" spans="1:9" ht="25.5" x14ac:dyDescent="0.25">
      <c r="A33" s="35">
        <v>25</v>
      </c>
      <c r="B33" s="36" t="s">
        <v>1671</v>
      </c>
      <c r="C33" s="37" t="s">
        <v>1672</v>
      </c>
      <c r="D33" s="38">
        <v>3</v>
      </c>
      <c r="E33" s="36" t="s">
        <v>83</v>
      </c>
      <c r="H33" s="38">
        <f t="shared" si="2"/>
        <v>0</v>
      </c>
      <c r="I33" s="38">
        <f t="shared" si="3"/>
        <v>0</v>
      </c>
    </row>
    <row r="34" spans="1:9" ht="63.75" x14ac:dyDescent="0.25">
      <c r="A34" s="35">
        <v>26</v>
      </c>
      <c r="B34" s="36" t="s">
        <v>1673</v>
      </c>
      <c r="C34" s="37" t="s">
        <v>1674</v>
      </c>
      <c r="D34" s="38">
        <v>5</v>
      </c>
      <c r="E34" s="36" t="s">
        <v>60</v>
      </c>
      <c r="H34" s="38">
        <f t="shared" si="2"/>
        <v>0</v>
      </c>
      <c r="I34" s="38">
        <f t="shared" si="3"/>
        <v>0</v>
      </c>
    </row>
    <row r="35" spans="1:9" ht="63.75" x14ac:dyDescent="0.25">
      <c r="A35" s="35">
        <v>27</v>
      </c>
      <c r="B35" s="36" t="s">
        <v>1675</v>
      </c>
      <c r="C35" s="37" t="s">
        <v>1676</v>
      </c>
      <c r="D35" s="38">
        <v>12</v>
      </c>
      <c r="E35" s="36" t="s">
        <v>60</v>
      </c>
      <c r="H35" s="38">
        <f t="shared" si="2"/>
        <v>0</v>
      </c>
      <c r="I35" s="38">
        <f t="shared" si="3"/>
        <v>0</v>
      </c>
    </row>
    <row r="36" spans="1:9" ht="63.75" x14ac:dyDescent="0.25">
      <c r="A36" s="35">
        <v>28</v>
      </c>
      <c r="B36" s="36" t="s">
        <v>1677</v>
      </c>
      <c r="C36" s="37" t="s">
        <v>1678</v>
      </c>
      <c r="D36" s="38">
        <v>30</v>
      </c>
      <c r="E36" s="36" t="s">
        <v>60</v>
      </c>
      <c r="H36" s="38">
        <f t="shared" si="2"/>
        <v>0</v>
      </c>
      <c r="I36" s="38">
        <f t="shared" si="3"/>
        <v>0</v>
      </c>
    </row>
    <row r="37" spans="1:9" ht="63.75" x14ac:dyDescent="0.25">
      <c r="A37" s="35">
        <v>29</v>
      </c>
      <c r="B37" s="36" t="s">
        <v>1679</v>
      </c>
      <c r="C37" s="37" t="s">
        <v>1573</v>
      </c>
      <c r="D37" s="38">
        <v>6</v>
      </c>
      <c r="E37" s="36" t="s">
        <v>60</v>
      </c>
      <c r="H37" s="38">
        <f t="shared" si="2"/>
        <v>0</v>
      </c>
      <c r="I37" s="38">
        <f t="shared" si="3"/>
        <v>0</v>
      </c>
    </row>
    <row r="38" spans="1:9" ht="63.75" x14ac:dyDescent="0.25">
      <c r="A38" s="35">
        <v>30</v>
      </c>
      <c r="B38" s="36" t="s">
        <v>1680</v>
      </c>
      <c r="C38" s="37" t="s">
        <v>1575</v>
      </c>
      <c r="D38" s="38">
        <v>14</v>
      </c>
      <c r="E38" s="36" t="s">
        <v>60</v>
      </c>
      <c r="H38" s="38">
        <f t="shared" si="2"/>
        <v>0</v>
      </c>
      <c r="I38" s="38">
        <f t="shared" si="3"/>
        <v>0</v>
      </c>
    </row>
    <row r="39" spans="1:9" ht="76.5" x14ac:dyDescent="0.25">
      <c r="A39" s="35">
        <v>31</v>
      </c>
      <c r="B39" s="36" t="s">
        <v>1681</v>
      </c>
      <c r="C39" s="37" t="s">
        <v>1585</v>
      </c>
      <c r="D39" s="38">
        <v>6</v>
      </c>
      <c r="E39" s="36" t="s">
        <v>60</v>
      </c>
      <c r="H39" s="38">
        <f t="shared" si="2"/>
        <v>0</v>
      </c>
      <c r="I39" s="38">
        <f t="shared" si="3"/>
        <v>0</v>
      </c>
    </row>
    <row r="40" spans="1:9" x14ac:dyDescent="0.25">
      <c r="C40" s="37" t="s">
        <v>1682</v>
      </c>
    </row>
    <row r="41" spans="1:9" ht="76.5" x14ac:dyDescent="0.25">
      <c r="A41" s="35">
        <v>32</v>
      </c>
      <c r="B41" s="36" t="s">
        <v>1683</v>
      </c>
      <c r="C41" s="37" t="s">
        <v>1684</v>
      </c>
      <c r="D41" s="38">
        <v>50</v>
      </c>
      <c r="E41" s="36" t="s">
        <v>60</v>
      </c>
      <c r="H41" s="38">
        <f t="shared" ref="H41:H48" si="4">ROUND(D41*F41, 0)</f>
        <v>0</v>
      </c>
      <c r="I41" s="38">
        <f t="shared" ref="I41:I48" si="5">ROUND(D41*G41, 0)</f>
        <v>0</v>
      </c>
    </row>
    <row r="42" spans="1:9" ht="76.5" x14ac:dyDescent="0.25">
      <c r="A42" s="35">
        <v>33</v>
      </c>
      <c r="B42" s="36" t="s">
        <v>1685</v>
      </c>
      <c r="C42" s="37" t="s">
        <v>1686</v>
      </c>
      <c r="D42" s="38">
        <v>120</v>
      </c>
      <c r="E42" s="36" t="s">
        <v>60</v>
      </c>
      <c r="H42" s="38">
        <f t="shared" si="4"/>
        <v>0</v>
      </c>
      <c r="I42" s="38">
        <f t="shared" si="5"/>
        <v>0</v>
      </c>
    </row>
    <row r="43" spans="1:9" ht="76.5" x14ac:dyDescent="0.25">
      <c r="A43" s="35">
        <v>34</v>
      </c>
      <c r="B43" s="36" t="s">
        <v>1687</v>
      </c>
      <c r="C43" s="37" t="s">
        <v>1688</v>
      </c>
      <c r="D43" s="38">
        <v>26</v>
      </c>
      <c r="E43" s="36" t="s">
        <v>60</v>
      </c>
      <c r="H43" s="38">
        <f t="shared" si="4"/>
        <v>0</v>
      </c>
      <c r="I43" s="38">
        <f t="shared" si="5"/>
        <v>0</v>
      </c>
    </row>
    <row r="44" spans="1:9" x14ac:dyDescent="0.25">
      <c r="A44" s="35">
        <v>35</v>
      </c>
      <c r="B44" s="36" t="s">
        <v>1689</v>
      </c>
      <c r="C44" s="37" t="s">
        <v>1690</v>
      </c>
      <c r="D44" s="38">
        <v>1</v>
      </c>
      <c r="E44" s="36" t="s">
        <v>1450</v>
      </c>
      <c r="H44" s="38">
        <f t="shared" si="4"/>
        <v>0</v>
      </c>
      <c r="I44" s="38">
        <f t="shared" si="5"/>
        <v>0</v>
      </c>
    </row>
    <row r="45" spans="1:9" ht="25.5" x14ac:dyDescent="0.25">
      <c r="A45" s="35">
        <v>36</v>
      </c>
      <c r="B45" s="36" t="s">
        <v>1691</v>
      </c>
      <c r="C45" s="37" t="s">
        <v>1620</v>
      </c>
      <c r="D45" s="38">
        <v>1</v>
      </c>
      <c r="E45" s="36" t="s">
        <v>1450</v>
      </c>
      <c r="H45" s="38">
        <f t="shared" si="4"/>
        <v>0</v>
      </c>
      <c r="I45" s="38">
        <f t="shared" si="5"/>
        <v>0</v>
      </c>
    </row>
    <row r="46" spans="1:9" ht="25.5" x14ac:dyDescent="0.25">
      <c r="A46" s="35">
        <v>37</v>
      </c>
      <c r="B46" s="36" t="s">
        <v>1692</v>
      </c>
      <c r="C46" s="37" t="s">
        <v>1622</v>
      </c>
      <c r="D46" s="38">
        <v>1</v>
      </c>
      <c r="E46" s="36" t="s">
        <v>1450</v>
      </c>
      <c r="H46" s="38">
        <f t="shared" si="4"/>
        <v>0</v>
      </c>
      <c r="I46" s="38">
        <f t="shared" si="5"/>
        <v>0</v>
      </c>
    </row>
    <row r="47" spans="1:9" ht="25.5" x14ac:dyDescent="0.25">
      <c r="A47" s="35">
        <v>38</v>
      </c>
      <c r="B47" s="36" t="s">
        <v>1693</v>
      </c>
      <c r="C47" s="37" t="s">
        <v>1624</v>
      </c>
      <c r="D47" s="38">
        <v>1</v>
      </c>
      <c r="E47" s="36" t="s">
        <v>1450</v>
      </c>
      <c r="H47" s="38">
        <f t="shared" si="4"/>
        <v>0</v>
      </c>
      <c r="I47" s="38">
        <f t="shared" si="5"/>
        <v>0</v>
      </c>
    </row>
    <row r="48" spans="1:9" ht="25.5" x14ac:dyDescent="0.25">
      <c r="A48" s="35">
        <v>39</v>
      </c>
      <c r="B48" s="36" t="s">
        <v>1694</v>
      </c>
      <c r="C48" s="37" t="s">
        <v>1626</v>
      </c>
      <c r="D48" s="38">
        <v>1</v>
      </c>
      <c r="E48" s="36" t="s">
        <v>1450</v>
      </c>
      <c r="H48" s="38">
        <f t="shared" si="4"/>
        <v>0</v>
      </c>
      <c r="I48" s="38">
        <f t="shared" si="5"/>
        <v>0</v>
      </c>
    </row>
    <row r="49" spans="1:9" s="39" customFormat="1" x14ac:dyDescent="0.25">
      <c r="A49" s="31"/>
      <c r="B49" s="32"/>
      <c r="C49" s="32" t="s">
        <v>67</v>
      </c>
      <c r="D49" s="33"/>
      <c r="E49" s="32"/>
      <c r="F49" s="33"/>
      <c r="G49" s="33"/>
      <c r="H49" s="33">
        <f>ROUND(SUM(H2:H48),0)</f>
        <v>0</v>
      </c>
      <c r="I49" s="33">
        <f>ROUND(SUM(I2:I48),0)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Víz-csatornaszerelés_lakasok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68</v>
      </c>
      <c r="C2" s="37" t="s">
        <v>69</v>
      </c>
      <c r="D2" s="38">
        <v>1</v>
      </c>
      <c r="E2" s="36" t="s">
        <v>56</v>
      </c>
      <c r="H2" s="38">
        <f>ROUND(D2*F2, 0)</f>
        <v>0</v>
      </c>
      <c r="I2" s="38">
        <f>ROUND(D2*G2, 0)</f>
        <v>0</v>
      </c>
    </row>
    <row r="3" spans="1:9" x14ac:dyDescent="0.25">
      <c r="C3" s="37" t="s">
        <v>70</v>
      </c>
    </row>
    <row r="5" spans="1:9" ht="51" x14ac:dyDescent="0.25">
      <c r="A5" s="35">
        <v>2</v>
      </c>
      <c r="B5" s="36" t="s">
        <v>71</v>
      </c>
      <c r="C5" s="37" t="s">
        <v>72</v>
      </c>
      <c r="D5" s="38">
        <v>162</v>
      </c>
      <c r="E5" s="36" t="s">
        <v>60</v>
      </c>
      <c r="H5" s="38">
        <f>ROUND(D5*F5, 0)</f>
        <v>0</v>
      </c>
      <c r="I5" s="38">
        <f>ROUND(D5*G5, 0)</f>
        <v>0</v>
      </c>
    </row>
    <row r="6" spans="1:9" ht="76.5" x14ac:dyDescent="0.25">
      <c r="A6" s="35">
        <v>3</v>
      </c>
      <c r="B6" s="36" t="s">
        <v>73</v>
      </c>
      <c r="C6" s="37" t="s">
        <v>74</v>
      </c>
      <c r="D6" s="38">
        <v>1689</v>
      </c>
      <c r="E6" s="36" t="s">
        <v>75</v>
      </c>
      <c r="H6" s="38">
        <f>ROUND(D6*F6, 0)</f>
        <v>0</v>
      </c>
      <c r="I6" s="38">
        <f>ROUND(D6*G6, 0)</f>
        <v>0</v>
      </c>
    </row>
    <row r="7" spans="1:9" ht="51" x14ac:dyDescent="0.25">
      <c r="C7" s="37" t="s">
        <v>76</v>
      </c>
    </row>
    <row r="8" spans="1:9" ht="38.25" x14ac:dyDescent="0.25">
      <c r="A8" s="35">
        <v>4</v>
      </c>
      <c r="B8" s="36" t="s">
        <v>77</v>
      </c>
      <c r="C8" s="37" t="s">
        <v>78</v>
      </c>
      <c r="D8" s="38">
        <v>48</v>
      </c>
      <c r="E8" s="36" t="s">
        <v>75</v>
      </c>
      <c r="H8" s="38">
        <f>ROUND(D8*F8, 0)</f>
        <v>0</v>
      </c>
      <c r="I8" s="38">
        <f>ROUND(D8*G8, 0)</f>
        <v>0</v>
      </c>
    </row>
    <row r="9" spans="1:9" ht="25.5" x14ac:dyDescent="0.25">
      <c r="A9" s="35">
        <v>5</v>
      </c>
      <c r="B9" s="36" t="s">
        <v>79</v>
      </c>
      <c r="C9" s="37" t="s">
        <v>80</v>
      </c>
      <c r="D9" s="38">
        <v>1689</v>
      </c>
      <c r="E9" s="36" t="s">
        <v>75</v>
      </c>
      <c r="H9" s="38">
        <f>ROUND(D9*F9, 0)</f>
        <v>0</v>
      </c>
      <c r="I9" s="38">
        <f>ROUND(D9*G9, 0)</f>
        <v>0</v>
      </c>
    </row>
    <row r="10" spans="1:9" ht="38.25" x14ac:dyDescent="0.25">
      <c r="A10" s="35">
        <v>6</v>
      </c>
      <c r="B10" s="36" t="s">
        <v>81</v>
      </c>
      <c r="C10" s="37" t="s">
        <v>82</v>
      </c>
      <c r="D10" s="38">
        <v>9</v>
      </c>
      <c r="E10" s="36" t="s">
        <v>83</v>
      </c>
      <c r="H10" s="38">
        <f>ROUND(D10*F10, 0)</f>
        <v>0</v>
      </c>
      <c r="I10" s="38">
        <f>ROUND(D10*G10, 0)</f>
        <v>0</v>
      </c>
    </row>
    <row r="11" spans="1:9" ht="76.5" x14ac:dyDescent="0.25">
      <c r="A11" s="35">
        <v>7</v>
      </c>
      <c r="B11" s="36" t="s">
        <v>84</v>
      </c>
      <c r="C11" s="37" t="s">
        <v>85</v>
      </c>
      <c r="D11" s="38">
        <v>6</v>
      </c>
      <c r="E11" s="36" t="s">
        <v>83</v>
      </c>
      <c r="H11" s="38">
        <f>ROUND(D11*F11, 0)</f>
        <v>0</v>
      </c>
      <c r="I11" s="38">
        <f>ROUND(D11*G11, 0)</f>
        <v>0</v>
      </c>
    </row>
    <row r="12" spans="1:9" ht="51" x14ac:dyDescent="0.25">
      <c r="A12" s="35">
        <v>8</v>
      </c>
      <c r="B12" s="36" t="s">
        <v>86</v>
      </c>
      <c r="C12" s="37" t="s">
        <v>87</v>
      </c>
      <c r="D12" s="38">
        <v>746.2</v>
      </c>
      <c r="E12" s="36" t="s">
        <v>75</v>
      </c>
      <c r="H12" s="38">
        <f>ROUND(D12*F12, 0)</f>
        <v>0</v>
      </c>
      <c r="I12" s="38">
        <f>ROUND(D12*G12, 0)</f>
        <v>0</v>
      </c>
    </row>
    <row r="13" spans="1:9" s="39" customFormat="1" x14ac:dyDescent="0.25">
      <c r="A13" s="31"/>
      <c r="B13" s="32"/>
      <c r="C13" s="32" t="s">
        <v>67</v>
      </c>
      <c r="D13" s="33"/>
      <c r="E13" s="32"/>
      <c r="F13" s="33"/>
      <c r="G13" s="33"/>
      <c r="H13" s="33">
        <f>ROUND(SUM(H2:H12),0)</f>
        <v>0</v>
      </c>
      <c r="I13" s="33">
        <f>ROUND(SUM(I2:I12),0)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Zsaluzás és állványozás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1695</v>
      </c>
      <c r="C2" s="37" t="s">
        <v>1696</v>
      </c>
      <c r="D2" s="38">
        <v>5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1697</v>
      </c>
      <c r="C4" s="37" t="s">
        <v>1698</v>
      </c>
      <c r="D4" s="38">
        <v>70</v>
      </c>
      <c r="E4" s="36" t="s">
        <v>83</v>
      </c>
      <c r="H4" s="38">
        <f t="shared" ref="H4:H12" si="0">ROUND(D4*F4, 0)</f>
        <v>0</v>
      </c>
      <c r="I4" s="38">
        <f t="shared" ref="I4:I12" si="1">ROUND(D4*G4, 0)</f>
        <v>0</v>
      </c>
    </row>
    <row r="5" spans="1:9" ht="38.25" x14ac:dyDescent="0.25">
      <c r="A5" s="35">
        <v>3</v>
      </c>
      <c r="B5" s="36" t="s">
        <v>1699</v>
      </c>
      <c r="C5" s="37" t="s">
        <v>1700</v>
      </c>
      <c r="D5" s="38">
        <v>10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25.5" x14ac:dyDescent="0.25">
      <c r="A6" s="35">
        <v>4</v>
      </c>
      <c r="B6" s="36" t="s">
        <v>1701</v>
      </c>
      <c r="C6" s="37" t="s">
        <v>1702</v>
      </c>
      <c r="D6" s="38">
        <v>520</v>
      </c>
      <c r="E6" s="36" t="s">
        <v>60</v>
      </c>
      <c r="H6" s="38">
        <f t="shared" si="0"/>
        <v>0</v>
      </c>
      <c r="I6" s="38">
        <f t="shared" si="1"/>
        <v>0</v>
      </c>
    </row>
    <row r="7" spans="1:9" x14ac:dyDescent="0.25">
      <c r="A7" s="35">
        <v>5</v>
      </c>
      <c r="B7" s="36" t="s">
        <v>1703</v>
      </c>
      <c r="C7" s="37" t="s">
        <v>1449</v>
      </c>
      <c r="D7" s="38">
        <v>1</v>
      </c>
      <c r="E7" s="36" t="s">
        <v>1450</v>
      </c>
      <c r="H7" s="38">
        <f t="shared" si="0"/>
        <v>0</v>
      </c>
      <c r="I7" s="38">
        <f t="shared" si="1"/>
        <v>0</v>
      </c>
    </row>
    <row r="8" spans="1:9" ht="25.5" x14ac:dyDescent="0.25">
      <c r="A8" s="35">
        <v>6</v>
      </c>
      <c r="B8" s="36" t="s">
        <v>1704</v>
      </c>
      <c r="C8" s="37" t="s">
        <v>1705</v>
      </c>
      <c r="D8" s="38">
        <v>4</v>
      </c>
      <c r="E8" s="36" t="s">
        <v>110</v>
      </c>
      <c r="H8" s="38">
        <f t="shared" si="0"/>
        <v>0</v>
      </c>
      <c r="I8" s="38">
        <f t="shared" si="1"/>
        <v>0</v>
      </c>
    </row>
    <row r="9" spans="1:9" x14ac:dyDescent="0.25">
      <c r="A9" s="35">
        <v>7</v>
      </c>
      <c r="B9" s="36" t="s">
        <v>1706</v>
      </c>
      <c r="C9" s="37" t="s">
        <v>1707</v>
      </c>
      <c r="D9" s="38">
        <v>1</v>
      </c>
      <c r="E9" s="36" t="s">
        <v>1450</v>
      </c>
      <c r="H9" s="38">
        <f t="shared" si="0"/>
        <v>0</v>
      </c>
      <c r="I9" s="38">
        <f t="shared" si="1"/>
        <v>0</v>
      </c>
    </row>
    <row r="10" spans="1:9" ht="38.25" x14ac:dyDescent="0.25">
      <c r="A10" s="35">
        <v>8</v>
      </c>
      <c r="B10" s="36" t="s">
        <v>1708</v>
      </c>
      <c r="C10" s="37" t="s">
        <v>1454</v>
      </c>
      <c r="D10" s="38">
        <v>2</v>
      </c>
      <c r="E10" s="36" t="s">
        <v>110</v>
      </c>
      <c r="H10" s="38">
        <f t="shared" si="0"/>
        <v>0</v>
      </c>
      <c r="I10" s="38">
        <f t="shared" si="1"/>
        <v>0</v>
      </c>
    </row>
    <row r="11" spans="1:9" x14ac:dyDescent="0.25">
      <c r="A11" s="35">
        <v>9</v>
      </c>
      <c r="B11" s="36" t="s">
        <v>1709</v>
      </c>
      <c r="C11" s="37" t="s">
        <v>1456</v>
      </c>
      <c r="D11" s="38">
        <v>0</v>
      </c>
      <c r="H11" s="38">
        <f t="shared" si="0"/>
        <v>0</v>
      </c>
      <c r="I11" s="38">
        <f t="shared" si="1"/>
        <v>0</v>
      </c>
    </row>
    <row r="12" spans="1:9" ht="89.25" x14ac:dyDescent="0.25">
      <c r="A12" s="35">
        <v>10</v>
      </c>
      <c r="B12" s="36" t="s">
        <v>1710</v>
      </c>
      <c r="C12" s="37" t="s">
        <v>1711</v>
      </c>
      <c r="D12" s="38">
        <v>2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76.5" x14ac:dyDescent="0.25">
      <c r="C13" s="37" t="s">
        <v>1712</v>
      </c>
    </row>
    <row r="14" spans="1:9" ht="25.5" x14ac:dyDescent="0.25">
      <c r="C14" s="37" t="s">
        <v>1713</v>
      </c>
    </row>
    <row r="15" spans="1:9" ht="38.25" x14ac:dyDescent="0.25">
      <c r="A15" s="35">
        <v>11</v>
      </c>
      <c r="B15" s="36" t="s">
        <v>1714</v>
      </c>
      <c r="C15" s="37" t="s">
        <v>1715</v>
      </c>
      <c r="D15" s="38">
        <v>2</v>
      </c>
      <c r="E15" s="36" t="s">
        <v>83</v>
      </c>
      <c r="H15" s="38">
        <f>ROUND(D15*F15, 0)</f>
        <v>0</v>
      </c>
      <c r="I15" s="38">
        <f>ROUND(D15*G15, 0)</f>
        <v>0</v>
      </c>
    </row>
    <row r="16" spans="1:9" ht="89.25" x14ac:dyDescent="0.25">
      <c r="A16" s="35">
        <v>12</v>
      </c>
      <c r="B16" s="36" t="s">
        <v>1716</v>
      </c>
      <c r="C16" s="37" t="s">
        <v>1717</v>
      </c>
      <c r="D16" s="38">
        <v>1</v>
      </c>
      <c r="E16" s="36" t="s">
        <v>1450</v>
      </c>
      <c r="H16" s="38">
        <f>ROUND(D16*F16, 0)</f>
        <v>0</v>
      </c>
      <c r="I16" s="38">
        <f>ROUND(D16*G16, 0)</f>
        <v>0</v>
      </c>
    </row>
    <row r="17" spans="1:9" ht="51" x14ac:dyDescent="0.25">
      <c r="C17" s="37" t="s">
        <v>1718</v>
      </c>
    </row>
    <row r="18" spans="1:9" ht="38.25" x14ac:dyDescent="0.25">
      <c r="A18" s="35">
        <v>13</v>
      </c>
      <c r="B18" s="36" t="s">
        <v>1719</v>
      </c>
      <c r="C18" s="37" t="s">
        <v>1720</v>
      </c>
      <c r="D18" s="38">
        <v>3</v>
      </c>
      <c r="E18" s="36" t="s">
        <v>83</v>
      </c>
      <c r="H18" s="38">
        <f t="shared" ref="H18:H33" si="2">ROUND(D18*F18, 0)</f>
        <v>0</v>
      </c>
      <c r="I18" s="38">
        <f t="shared" ref="I18:I33" si="3">ROUND(D18*G18, 0)</f>
        <v>0</v>
      </c>
    </row>
    <row r="19" spans="1:9" ht="51" x14ac:dyDescent="0.25">
      <c r="A19" s="35">
        <v>14</v>
      </c>
      <c r="B19" s="36" t="s">
        <v>1721</v>
      </c>
      <c r="C19" s="37" t="s">
        <v>1722</v>
      </c>
      <c r="D19" s="38">
        <v>1</v>
      </c>
      <c r="E19" s="36" t="s">
        <v>1723</v>
      </c>
      <c r="H19" s="38">
        <f t="shared" si="2"/>
        <v>0</v>
      </c>
      <c r="I19" s="38">
        <f t="shared" si="3"/>
        <v>0</v>
      </c>
    </row>
    <row r="20" spans="1:9" ht="76.5" x14ac:dyDescent="0.25">
      <c r="A20" s="35">
        <v>15</v>
      </c>
      <c r="B20" s="36" t="s">
        <v>1724</v>
      </c>
      <c r="C20" s="37" t="s">
        <v>1725</v>
      </c>
      <c r="D20" s="38">
        <v>1</v>
      </c>
      <c r="E20" s="36" t="s">
        <v>83</v>
      </c>
      <c r="H20" s="38">
        <f t="shared" si="2"/>
        <v>0</v>
      </c>
      <c r="I20" s="38">
        <f t="shared" si="3"/>
        <v>0</v>
      </c>
    </row>
    <row r="21" spans="1:9" ht="76.5" x14ac:dyDescent="0.25">
      <c r="A21" s="35">
        <v>16</v>
      </c>
      <c r="B21" s="36" t="s">
        <v>1726</v>
      </c>
      <c r="C21" s="37" t="s">
        <v>1727</v>
      </c>
      <c r="D21" s="38">
        <v>1</v>
      </c>
      <c r="E21" s="36" t="s">
        <v>83</v>
      </c>
      <c r="H21" s="38">
        <f t="shared" si="2"/>
        <v>0</v>
      </c>
      <c r="I21" s="38">
        <f t="shared" si="3"/>
        <v>0</v>
      </c>
    </row>
    <row r="22" spans="1:9" ht="76.5" x14ac:dyDescent="0.25">
      <c r="A22" s="35">
        <v>17</v>
      </c>
      <c r="B22" s="36" t="s">
        <v>1728</v>
      </c>
      <c r="C22" s="37" t="s">
        <v>1729</v>
      </c>
      <c r="D22" s="38">
        <v>1</v>
      </c>
      <c r="E22" s="36" t="s">
        <v>83</v>
      </c>
      <c r="H22" s="38">
        <f t="shared" si="2"/>
        <v>0</v>
      </c>
      <c r="I22" s="38">
        <f t="shared" si="3"/>
        <v>0</v>
      </c>
    </row>
    <row r="23" spans="1:9" ht="76.5" x14ac:dyDescent="0.25">
      <c r="A23" s="35">
        <v>18</v>
      </c>
      <c r="B23" s="36" t="s">
        <v>1730</v>
      </c>
      <c r="C23" s="37" t="s">
        <v>1731</v>
      </c>
      <c r="D23" s="38">
        <v>1</v>
      </c>
      <c r="E23" s="36" t="s">
        <v>83</v>
      </c>
      <c r="H23" s="38">
        <f t="shared" si="2"/>
        <v>0</v>
      </c>
      <c r="I23" s="38">
        <f t="shared" si="3"/>
        <v>0</v>
      </c>
    </row>
    <row r="24" spans="1:9" ht="76.5" x14ac:dyDescent="0.25">
      <c r="A24" s="35">
        <v>19</v>
      </c>
      <c r="B24" s="36" t="s">
        <v>1732</v>
      </c>
      <c r="C24" s="37" t="s">
        <v>1733</v>
      </c>
      <c r="D24" s="38">
        <v>1</v>
      </c>
      <c r="E24" s="36" t="s">
        <v>83</v>
      </c>
      <c r="H24" s="38">
        <f t="shared" si="2"/>
        <v>0</v>
      </c>
      <c r="I24" s="38">
        <f t="shared" si="3"/>
        <v>0</v>
      </c>
    </row>
    <row r="25" spans="1:9" ht="51" x14ac:dyDescent="0.25">
      <c r="A25" s="35">
        <v>20</v>
      </c>
      <c r="B25" s="36" t="s">
        <v>1734</v>
      </c>
      <c r="C25" s="37" t="s">
        <v>1735</v>
      </c>
      <c r="D25" s="38">
        <v>1</v>
      </c>
      <c r="E25" s="36" t="s">
        <v>83</v>
      </c>
      <c r="H25" s="38">
        <f t="shared" si="2"/>
        <v>0</v>
      </c>
      <c r="I25" s="38">
        <f t="shared" si="3"/>
        <v>0</v>
      </c>
    </row>
    <row r="26" spans="1:9" ht="38.25" x14ac:dyDescent="0.25">
      <c r="A26" s="35">
        <v>21</v>
      </c>
      <c r="B26" s="36" t="s">
        <v>1736</v>
      </c>
      <c r="C26" s="37" t="s">
        <v>1737</v>
      </c>
      <c r="D26" s="38">
        <v>1</v>
      </c>
      <c r="E26" s="36" t="s">
        <v>83</v>
      </c>
      <c r="H26" s="38">
        <f t="shared" si="2"/>
        <v>0</v>
      </c>
      <c r="I26" s="38">
        <f t="shared" si="3"/>
        <v>0</v>
      </c>
    </row>
    <row r="27" spans="1:9" ht="51" x14ac:dyDescent="0.25">
      <c r="A27" s="35">
        <v>22</v>
      </c>
      <c r="B27" s="36" t="s">
        <v>1738</v>
      </c>
      <c r="C27" s="37" t="s">
        <v>1739</v>
      </c>
      <c r="D27" s="38">
        <v>1</v>
      </c>
      <c r="E27" s="36" t="s">
        <v>83</v>
      </c>
      <c r="H27" s="38">
        <f t="shared" si="2"/>
        <v>0</v>
      </c>
      <c r="I27" s="38">
        <f t="shared" si="3"/>
        <v>0</v>
      </c>
    </row>
    <row r="28" spans="1:9" ht="51" x14ac:dyDescent="0.25">
      <c r="A28" s="35">
        <v>23</v>
      </c>
      <c r="B28" s="36" t="s">
        <v>1740</v>
      </c>
      <c r="C28" s="37" t="s">
        <v>1741</v>
      </c>
      <c r="D28" s="38">
        <v>1</v>
      </c>
      <c r="E28" s="36" t="s">
        <v>83</v>
      </c>
      <c r="H28" s="38">
        <f t="shared" si="2"/>
        <v>0</v>
      </c>
      <c r="I28" s="38">
        <f t="shared" si="3"/>
        <v>0</v>
      </c>
    </row>
    <row r="29" spans="1:9" ht="63.75" x14ac:dyDescent="0.25">
      <c r="A29" s="35">
        <v>24</v>
      </c>
      <c r="B29" s="36" t="s">
        <v>1742</v>
      </c>
      <c r="C29" s="37" t="s">
        <v>1743</v>
      </c>
      <c r="D29" s="38">
        <v>1</v>
      </c>
      <c r="E29" s="36" t="s">
        <v>83</v>
      </c>
      <c r="H29" s="38">
        <f t="shared" si="2"/>
        <v>0</v>
      </c>
      <c r="I29" s="38">
        <f t="shared" si="3"/>
        <v>0</v>
      </c>
    </row>
    <row r="30" spans="1:9" ht="63.75" x14ac:dyDescent="0.25">
      <c r="A30" s="35">
        <v>25</v>
      </c>
      <c r="B30" s="36" t="s">
        <v>1744</v>
      </c>
      <c r="C30" s="37" t="s">
        <v>1745</v>
      </c>
      <c r="D30" s="38">
        <v>1</v>
      </c>
      <c r="E30" s="36" t="s">
        <v>83</v>
      </c>
      <c r="H30" s="38">
        <f t="shared" si="2"/>
        <v>0</v>
      </c>
      <c r="I30" s="38">
        <f t="shared" si="3"/>
        <v>0</v>
      </c>
    </row>
    <row r="31" spans="1:9" ht="63.75" x14ac:dyDescent="0.25">
      <c r="A31" s="35">
        <v>26</v>
      </c>
      <c r="B31" s="36" t="s">
        <v>1746</v>
      </c>
      <c r="C31" s="37" t="s">
        <v>1747</v>
      </c>
      <c r="D31" s="38">
        <v>1</v>
      </c>
      <c r="E31" s="36" t="s">
        <v>83</v>
      </c>
      <c r="H31" s="38">
        <f t="shared" si="2"/>
        <v>0</v>
      </c>
      <c r="I31" s="38">
        <f t="shared" si="3"/>
        <v>0</v>
      </c>
    </row>
    <row r="32" spans="1:9" ht="63.75" x14ac:dyDescent="0.25">
      <c r="A32" s="35">
        <v>27</v>
      </c>
      <c r="B32" s="36" t="s">
        <v>1748</v>
      </c>
      <c r="C32" s="37" t="s">
        <v>1749</v>
      </c>
      <c r="D32" s="38">
        <v>2</v>
      </c>
      <c r="E32" s="36" t="s">
        <v>83</v>
      </c>
      <c r="H32" s="38">
        <f t="shared" si="2"/>
        <v>0</v>
      </c>
      <c r="I32" s="38">
        <f t="shared" si="3"/>
        <v>0</v>
      </c>
    </row>
    <row r="33" spans="1:9" ht="76.5" x14ac:dyDescent="0.25">
      <c r="A33" s="35">
        <v>28</v>
      </c>
      <c r="B33" s="36" t="s">
        <v>1750</v>
      </c>
      <c r="C33" s="37" t="s">
        <v>1751</v>
      </c>
      <c r="D33" s="38">
        <v>3</v>
      </c>
      <c r="E33" s="36" t="s">
        <v>83</v>
      </c>
      <c r="H33" s="38">
        <f t="shared" si="2"/>
        <v>0</v>
      </c>
      <c r="I33" s="38">
        <f t="shared" si="3"/>
        <v>0</v>
      </c>
    </row>
    <row r="34" spans="1:9" x14ac:dyDescent="0.25">
      <c r="C34" s="37" t="s">
        <v>1752</v>
      </c>
    </row>
    <row r="35" spans="1:9" ht="76.5" x14ac:dyDescent="0.25">
      <c r="A35" s="35">
        <v>29</v>
      </c>
      <c r="B35" s="36" t="s">
        <v>1753</v>
      </c>
      <c r="C35" s="37" t="s">
        <v>1751</v>
      </c>
      <c r="D35" s="38">
        <v>3</v>
      </c>
      <c r="E35" s="36" t="s">
        <v>83</v>
      </c>
      <c r="H35" s="38">
        <f>ROUND(D35*F35, 0)</f>
        <v>0</v>
      </c>
      <c r="I35" s="38">
        <f>ROUND(D35*G35, 0)</f>
        <v>0</v>
      </c>
    </row>
    <row r="36" spans="1:9" x14ac:dyDescent="0.25">
      <c r="C36" s="37" t="s">
        <v>1754</v>
      </c>
    </row>
    <row r="37" spans="1:9" ht="76.5" x14ac:dyDescent="0.25">
      <c r="A37" s="35">
        <v>30</v>
      </c>
      <c r="B37" s="36" t="s">
        <v>1755</v>
      </c>
      <c r="C37" s="37" t="s">
        <v>1751</v>
      </c>
      <c r="D37" s="38">
        <v>1</v>
      </c>
      <c r="E37" s="36" t="s">
        <v>83</v>
      </c>
      <c r="H37" s="38">
        <f>ROUND(D37*F37, 0)</f>
        <v>0</v>
      </c>
      <c r="I37" s="38">
        <f>ROUND(D37*G37, 0)</f>
        <v>0</v>
      </c>
    </row>
    <row r="38" spans="1:9" x14ac:dyDescent="0.25">
      <c r="C38" s="37" t="s">
        <v>1756</v>
      </c>
    </row>
    <row r="39" spans="1:9" ht="76.5" x14ac:dyDescent="0.25">
      <c r="A39" s="35">
        <v>31</v>
      </c>
      <c r="B39" s="36" t="s">
        <v>1757</v>
      </c>
      <c r="C39" s="37" t="s">
        <v>1751</v>
      </c>
      <c r="D39" s="38">
        <v>2</v>
      </c>
      <c r="E39" s="36" t="s">
        <v>83</v>
      </c>
      <c r="H39" s="38">
        <f>ROUND(D39*F39, 0)</f>
        <v>0</v>
      </c>
      <c r="I39" s="38">
        <f>ROUND(D39*G39, 0)</f>
        <v>0</v>
      </c>
    </row>
    <row r="40" spans="1:9" x14ac:dyDescent="0.25">
      <c r="C40" s="37" t="s">
        <v>1758</v>
      </c>
    </row>
    <row r="41" spans="1:9" ht="51" x14ac:dyDescent="0.25">
      <c r="A41" s="35">
        <v>32</v>
      </c>
      <c r="B41" s="36" t="s">
        <v>1759</v>
      </c>
      <c r="C41" s="37" t="s">
        <v>1760</v>
      </c>
      <c r="D41" s="38">
        <v>3</v>
      </c>
      <c r="E41" s="36" t="s">
        <v>83</v>
      </c>
      <c r="H41" s="38">
        <f t="shared" ref="H41:H60" si="4">ROUND(D41*F41, 0)</f>
        <v>0</v>
      </c>
      <c r="I41" s="38">
        <f t="shared" ref="I41:I60" si="5">ROUND(D41*G41, 0)</f>
        <v>0</v>
      </c>
    </row>
    <row r="42" spans="1:9" ht="51" x14ac:dyDescent="0.25">
      <c r="A42" s="35">
        <v>33</v>
      </c>
      <c r="B42" s="36" t="s">
        <v>1761</v>
      </c>
      <c r="C42" s="37" t="s">
        <v>1762</v>
      </c>
      <c r="D42" s="38">
        <v>3</v>
      </c>
      <c r="E42" s="36" t="s">
        <v>83</v>
      </c>
      <c r="H42" s="38">
        <f t="shared" si="4"/>
        <v>0</v>
      </c>
      <c r="I42" s="38">
        <f t="shared" si="5"/>
        <v>0</v>
      </c>
    </row>
    <row r="43" spans="1:9" ht="51" x14ac:dyDescent="0.25">
      <c r="A43" s="35">
        <v>34</v>
      </c>
      <c r="B43" s="36" t="s">
        <v>1763</v>
      </c>
      <c r="C43" s="37" t="s">
        <v>1764</v>
      </c>
      <c r="D43" s="38">
        <v>5</v>
      </c>
      <c r="E43" s="36" t="s">
        <v>83</v>
      </c>
      <c r="H43" s="38">
        <f t="shared" si="4"/>
        <v>0</v>
      </c>
      <c r="I43" s="38">
        <f t="shared" si="5"/>
        <v>0</v>
      </c>
    </row>
    <row r="44" spans="1:9" ht="51" x14ac:dyDescent="0.25">
      <c r="A44" s="35">
        <v>35</v>
      </c>
      <c r="B44" s="36" t="s">
        <v>1765</v>
      </c>
      <c r="C44" s="37" t="s">
        <v>1766</v>
      </c>
      <c r="D44" s="38">
        <v>6</v>
      </c>
      <c r="E44" s="36" t="s">
        <v>83</v>
      </c>
      <c r="H44" s="38">
        <f t="shared" si="4"/>
        <v>0</v>
      </c>
      <c r="I44" s="38">
        <f t="shared" si="5"/>
        <v>0</v>
      </c>
    </row>
    <row r="45" spans="1:9" ht="51" x14ac:dyDescent="0.25">
      <c r="A45" s="35">
        <v>36</v>
      </c>
      <c r="B45" s="36" t="s">
        <v>1767</v>
      </c>
      <c r="C45" s="37" t="s">
        <v>1768</v>
      </c>
      <c r="D45" s="38">
        <v>4</v>
      </c>
      <c r="E45" s="36" t="s">
        <v>83</v>
      </c>
      <c r="H45" s="38">
        <f t="shared" si="4"/>
        <v>0</v>
      </c>
      <c r="I45" s="38">
        <f t="shared" si="5"/>
        <v>0</v>
      </c>
    </row>
    <row r="46" spans="1:9" ht="25.5" x14ac:dyDescent="0.25">
      <c r="A46" s="35">
        <v>37</v>
      </c>
      <c r="B46" s="36" t="s">
        <v>1769</v>
      </c>
      <c r="C46" s="37" t="s">
        <v>1770</v>
      </c>
      <c r="D46" s="38">
        <v>1</v>
      </c>
      <c r="E46" s="36" t="s">
        <v>83</v>
      </c>
      <c r="H46" s="38">
        <f t="shared" si="4"/>
        <v>0</v>
      </c>
      <c r="I46" s="38">
        <f t="shared" si="5"/>
        <v>0</v>
      </c>
    </row>
    <row r="47" spans="1:9" ht="25.5" x14ac:dyDescent="0.25">
      <c r="A47" s="35">
        <v>38</v>
      </c>
      <c r="B47" s="36" t="s">
        <v>1771</v>
      </c>
      <c r="C47" s="37" t="s">
        <v>1772</v>
      </c>
      <c r="D47" s="38">
        <v>1</v>
      </c>
      <c r="E47" s="36" t="s">
        <v>83</v>
      </c>
      <c r="H47" s="38">
        <f t="shared" si="4"/>
        <v>0</v>
      </c>
      <c r="I47" s="38">
        <f t="shared" si="5"/>
        <v>0</v>
      </c>
    </row>
    <row r="48" spans="1:9" ht="25.5" x14ac:dyDescent="0.25">
      <c r="A48" s="35">
        <v>39</v>
      </c>
      <c r="B48" s="36" t="s">
        <v>1773</v>
      </c>
      <c r="C48" s="37" t="s">
        <v>1774</v>
      </c>
      <c r="D48" s="38">
        <v>1</v>
      </c>
      <c r="E48" s="36" t="s">
        <v>83</v>
      </c>
      <c r="H48" s="38">
        <f t="shared" si="4"/>
        <v>0</v>
      </c>
      <c r="I48" s="38">
        <f t="shared" si="5"/>
        <v>0</v>
      </c>
    </row>
    <row r="49" spans="1:9" ht="25.5" x14ac:dyDescent="0.25">
      <c r="A49" s="35">
        <v>40</v>
      </c>
      <c r="B49" s="36" t="s">
        <v>1775</v>
      </c>
      <c r="C49" s="37" t="s">
        <v>1776</v>
      </c>
      <c r="D49" s="38">
        <v>2</v>
      </c>
      <c r="E49" s="36" t="s">
        <v>83</v>
      </c>
      <c r="H49" s="38">
        <f t="shared" si="4"/>
        <v>0</v>
      </c>
      <c r="I49" s="38">
        <f t="shared" si="5"/>
        <v>0</v>
      </c>
    </row>
    <row r="50" spans="1:9" ht="25.5" x14ac:dyDescent="0.25">
      <c r="A50" s="35">
        <v>41</v>
      </c>
      <c r="B50" s="36" t="s">
        <v>1777</v>
      </c>
      <c r="C50" s="37" t="s">
        <v>1778</v>
      </c>
      <c r="D50" s="38">
        <v>4</v>
      </c>
      <c r="E50" s="36" t="s">
        <v>83</v>
      </c>
      <c r="H50" s="38">
        <f t="shared" si="4"/>
        <v>0</v>
      </c>
      <c r="I50" s="38">
        <f t="shared" si="5"/>
        <v>0</v>
      </c>
    </row>
    <row r="51" spans="1:9" ht="38.25" x14ac:dyDescent="0.25">
      <c r="A51" s="35">
        <v>42</v>
      </c>
      <c r="B51" s="36" t="s">
        <v>1779</v>
      </c>
      <c r="C51" s="37" t="s">
        <v>1780</v>
      </c>
      <c r="D51" s="38">
        <v>2</v>
      </c>
      <c r="E51" s="36" t="s">
        <v>83</v>
      </c>
      <c r="H51" s="38">
        <f t="shared" si="4"/>
        <v>0</v>
      </c>
      <c r="I51" s="38">
        <f t="shared" si="5"/>
        <v>0</v>
      </c>
    </row>
    <row r="52" spans="1:9" ht="51" x14ac:dyDescent="0.25">
      <c r="A52" s="35">
        <v>43</v>
      </c>
      <c r="B52" s="36" t="s">
        <v>1781</v>
      </c>
      <c r="C52" s="37" t="s">
        <v>1782</v>
      </c>
      <c r="D52" s="38">
        <v>36</v>
      </c>
      <c r="E52" s="36" t="s">
        <v>83</v>
      </c>
      <c r="H52" s="38">
        <f t="shared" si="4"/>
        <v>0</v>
      </c>
      <c r="I52" s="38">
        <f t="shared" si="5"/>
        <v>0</v>
      </c>
    </row>
    <row r="53" spans="1:9" ht="51" x14ac:dyDescent="0.25">
      <c r="A53" s="35">
        <v>44</v>
      </c>
      <c r="B53" s="36" t="s">
        <v>1783</v>
      </c>
      <c r="C53" s="37" t="s">
        <v>1784</v>
      </c>
      <c r="D53" s="38">
        <v>1</v>
      </c>
      <c r="E53" s="36" t="s">
        <v>83</v>
      </c>
      <c r="H53" s="38">
        <f t="shared" si="4"/>
        <v>0</v>
      </c>
      <c r="I53" s="38">
        <f t="shared" si="5"/>
        <v>0</v>
      </c>
    </row>
    <row r="54" spans="1:9" ht="51" x14ac:dyDescent="0.25">
      <c r="A54" s="35">
        <v>45</v>
      </c>
      <c r="B54" s="36" t="s">
        <v>1785</v>
      </c>
      <c r="C54" s="37" t="s">
        <v>1786</v>
      </c>
      <c r="D54" s="38">
        <v>1</v>
      </c>
      <c r="E54" s="36" t="s">
        <v>83</v>
      </c>
      <c r="H54" s="38">
        <f t="shared" si="4"/>
        <v>0</v>
      </c>
      <c r="I54" s="38">
        <f t="shared" si="5"/>
        <v>0</v>
      </c>
    </row>
    <row r="55" spans="1:9" ht="51" x14ac:dyDescent="0.25">
      <c r="A55" s="35">
        <v>46</v>
      </c>
      <c r="B55" s="36" t="s">
        <v>1787</v>
      </c>
      <c r="C55" s="37" t="s">
        <v>1788</v>
      </c>
      <c r="D55" s="38">
        <v>1</v>
      </c>
      <c r="E55" s="36" t="s">
        <v>83</v>
      </c>
      <c r="H55" s="38">
        <f t="shared" si="4"/>
        <v>0</v>
      </c>
      <c r="I55" s="38">
        <f t="shared" si="5"/>
        <v>0</v>
      </c>
    </row>
    <row r="56" spans="1:9" ht="51" x14ac:dyDescent="0.25">
      <c r="A56" s="35">
        <v>47</v>
      </c>
      <c r="B56" s="36" t="s">
        <v>1789</v>
      </c>
      <c r="C56" s="37" t="s">
        <v>1790</v>
      </c>
      <c r="D56" s="38">
        <v>2</v>
      </c>
      <c r="E56" s="36" t="s">
        <v>83</v>
      </c>
      <c r="H56" s="38">
        <f t="shared" si="4"/>
        <v>0</v>
      </c>
      <c r="I56" s="38">
        <f t="shared" si="5"/>
        <v>0</v>
      </c>
    </row>
    <row r="57" spans="1:9" ht="38.25" x14ac:dyDescent="0.25">
      <c r="A57" s="35">
        <v>48</v>
      </c>
      <c r="B57" s="36" t="s">
        <v>1791</v>
      </c>
      <c r="C57" s="37" t="s">
        <v>1792</v>
      </c>
      <c r="D57" s="38">
        <v>2</v>
      </c>
      <c r="E57" s="36" t="s">
        <v>83</v>
      </c>
      <c r="H57" s="38">
        <f t="shared" si="4"/>
        <v>0</v>
      </c>
      <c r="I57" s="38">
        <f t="shared" si="5"/>
        <v>0</v>
      </c>
    </row>
    <row r="58" spans="1:9" ht="38.25" x14ac:dyDescent="0.25">
      <c r="A58" s="35">
        <v>49</v>
      </c>
      <c r="B58" s="36" t="s">
        <v>1793</v>
      </c>
      <c r="C58" s="37" t="s">
        <v>1794</v>
      </c>
      <c r="D58" s="38">
        <v>20</v>
      </c>
      <c r="E58" s="36" t="s">
        <v>83</v>
      </c>
      <c r="H58" s="38">
        <f t="shared" si="4"/>
        <v>0</v>
      </c>
      <c r="I58" s="38">
        <f t="shared" si="5"/>
        <v>0</v>
      </c>
    </row>
    <row r="59" spans="1:9" ht="38.25" x14ac:dyDescent="0.25">
      <c r="A59" s="35">
        <v>50</v>
      </c>
      <c r="B59" s="36" t="s">
        <v>1795</v>
      </c>
      <c r="C59" s="37" t="s">
        <v>1796</v>
      </c>
      <c r="D59" s="38">
        <v>20</v>
      </c>
      <c r="E59" s="36" t="s">
        <v>83</v>
      </c>
      <c r="H59" s="38">
        <f t="shared" si="4"/>
        <v>0</v>
      </c>
      <c r="I59" s="38">
        <f t="shared" si="5"/>
        <v>0</v>
      </c>
    </row>
    <row r="60" spans="1:9" ht="89.25" x14ac:dyDescent="0.25">
      <c r="A60" s="35">
        <v>51</v>
      </c>
      <c r="B60" s="36" t="s">
        <v>1797</v>
      </c>
      <c r="C60" s="37" t="s">
        <v>1798</v>
      </c>
      <c r="D60" s="38">
        <v>6</v>
      </c>
      <c r="E60" s="36" t="s">
        <v>83</v>
      </c>
      <c r="H60" s="38">
        <f t="shared" si="4"/>
        <v>0</v>
      </c>
      <c r="I60" s="38">
        <f t="shared" si="5"/>
        <v>0</v>
      </c>
    </row>
    <row r="61" spans="1:9" ht="51" x14ac:dyDescent="0.25">
      <c r="C61" s="37" t="s">
        <v>1799</v>
      </c>
    </row>
    <row r="62" spans="1:9" ht="89.25" x14ac:dyDescent="0.25">
      <c r="A62" s="35">
        <v>52</v>
      </c>
      <c r="B62" s="36" t="s">
        <v>1800</v>
      </c>
      <c r="C62" s="37" t="s">
        <v>1798</v>
      </c>
      <c r="D62" s="38">
        <v>1</v>
      </c>
      <c r="E62" s="36" t="s">
        <v>83</v>
      </c>
      <c r="H62" s="38">
        <f>ROUND(D62*F62, 0)</f>
        <v>0</v>
      </c>
      <c r="I62" s="38">
        <f>ROUND(D62*G62, 0)</f>
        <v>0</v>
      </c>
    </row>
    <row r="63" spans="1:9" ht="51" x14ac:dyDescent="0.25">
      <c r="C63" s="37" t="s">
        <v>1801</v>
      </c>
    </row>
    <row r="64" spans="1:9" ht="89.25" x14ac:dyDescent="0.25">
      <c r="A64" s="35">
        <v>53</v>
      </c>
      <c r="B64" s="36" t="s">
        <v>1802</v>
      </c>
      <c r="C64" s="37" t="s">
        <v>1798</v>
      </c>
      <c r="D64" s="38">
        <v>3</v>
      </c>
      <c r="E64" s="36" t="s">
        <v>83</v>
      </c>
      <c r="H64" s="38">
        <f>ROUND(D64*F64, 0)</f>
        <v>0</v>
      </c>
      <c r="I64" s="38">
        <f>ROUND(D64*G64, 0)</f>
        <v>0</v>
      </c>
    </row>
    <row r="65" spans="1:9" ht="51" x14ac:dyDescent="0.25">
      <c r="C65" s="37" t="s">
        <v>1803</v>
      </c>
    </row>
    <row r="66" spans="1:9" ht="89.25" x14ac:dyDescent="0.25">
      <c r="A66" s="35">
        <v>54</v>
      </c>
      <c r="B66" s="36" t="s">
        <v>1804</v>
      </c>
      <c r="C66" s="37" t="s">
        <v>1798</v>
      </c>
      <c r="D66" s="38">
        <v>2</v>
      </c>
      <c r="E66" s="36" t="s">
        <v>83</v>
      </c>
      <c r="H66" s="38">
        <f>ROUND(D66*F66, 0)</f>
        <v>0</v>
      </c>
      <c r="I66" s="38">
        <f>ROUND(D66*G66, 0)</f>
        <v>0</v>
      </c>
    </row>
    <row r="67" spans="1:9" ht="51" x14ac:dyDescent="0.25">
      <c r="C67" s="37" t="s">
        <v>1805</v>
      </c>
    </row>
    <row r="68" spans="1:9" ht="89.25" x14ac:dyDescent="0.25">
      <c r="A68" s="35">
        <v>55</v>
      </c>
      <c r="B68" s="36" t="s">
        <v>1806</v>
      </c>
      <c r="C68" s="37" t="s">
        <v>1798</v>
      </c>
      <c r="D68" s="38">
        <v>5</v>
      </c>
      <c r="E68" s="36" t="s">
        <v>83</v>
      </c>
      <c r="H68" s="38">
        <f>ROUND(D68*F68, 0)</f>
        <v>0</v>
      </c>
      <c r="I68" s="38">
        <f>ROUND(D68*G68, 0)</f>
        <v>0</v>
      </c>
    </row>
    <row r="69" spans="1:9" ht="51" x14ac:dyDescent="0.25">
      <c r="C69" s="37" t="s">
        <v>1807</v>
      </c>
    </row>
    <row r="70" spans="1:9" ht="89.25" x14ac:dyDescent="0.25">
      <c r="A70" s="35">
        <v>56</v>
      </c>
      <c r="B70" s="36" t="s">
        <v>1808</v>
      </c>
      <c r="C70" s="37" t="s">
        <v>1798</v>
      </c>
      <c r="D70" s="38">
        <v>1</v>
      </c>
      <c r="E70" s="36" t="s">
        <v>83</v>
      </c>
      <c r="H70" s="38">
        <f>ROUND(D70*F70, 0)</f>
        <v>0</v>
      </c>
      <c r="I70" s="38">
        <f>ROUND(D70*G70, 0)</f>
        <v>0</v>
      </c>
    </row>
    <row r="71" spans="1:9" ht="51" x14ac:dyDescent="0.25">
      <c r="C71" s="37" t="s">
        <v>1809</v>
      </c>
    </row>
    <row r="72" spans="1:9" ht="89.25" x14ac:dyDescent="0.25">
      <c r="A72" s="35">
        <v>57</v>
      </c>
      <c r="B72" s="36" t="s">
        <v>1810</v>
      </c>
      <c r="C72" s="37" t="s">
        <v>1798</v>
      </c>
      <c r="D72" s="38">
        <v>7</v>
      </c>
      <c r="E72" s="36" t="s">
        <v>83</v>
      </c>
      <c r="H72" s="38">
        <f>ROUND(D72*F72, 0)</f>
        <v>0</v>
      </c>
      <c r="I72" s="38">
        <f>ROUND(D72*G72, 0)</f>
        <v>0</v>
      </c>
    </row>
    <row r="73" spans="1:9" ht="51" x14ac:dyDescent="0.25">
      <c r="C73" s="37" t="s">
        <v>1811</v>
      </c>
    </row>
    <row r="74" spans="1:9" ht="89.25" x14ac:dyDescent="0.25">
      <c r="A74" s="35">
        <v>58</v>
      </c>
      <c r="B74" s="36" t="s">
        <v>1812</v>
      </c>
      <c r="C74" s="37" t="s">
        <v>1798</v>
      </c>
      <c r="D74" s="38">
        <v>3</v>
      </c>
      <c r="E74" s="36" t="s">
        <v>83</v>
      </c>
      <c r="H74" s="38">
        <f>ROUND(D74*F74, 0)</f>
        <v>0</v>
      </c>
      <c r="I74" s="38">
        <f>ROUND(D74*G74, 0)</f>
        <v>0</v>
      </c>
    </row>
    <row r="75" spans="1:9" ht="51" x14ac:dyDescent="0.25">
      <c r="C75" s="37" t="s">
        <v>1813</v>
      </c>
    </row>
    <row r="76" spans="1:9" ht="89.25" x14ac:dyDescent="0.25">
      <c r="A76" s="35">
        <v>59</v>
      </c>
      <c r="B76" s="36" t="s">
        <v>1814</v>
      </c>
      <c r="C76" s="37" t="s">
        <v>1798</v>
      </c>
      <c r="D76" s="38">
        <v>1</v>
      </c>
      <c r="E76" s="36" t="s">
        <v>83</v>
      </c>
      <c r="H76" s="38">
        <f>ROUND(D76*F76, 0)</f>
        <v>0</v>
      </c>
      <c r="I76" s="38">
        <f>ROUND(D76*G76, 0)</f>
        <v>0</v>
      </c>
    </row>
    <row r="77" spans="1:9" ht="51" x14ac:dyDescent="0.25">
      <c r="C77" s="37" t="s">
        <v>1815</v>
      </c>
    </row>
    <row r="78" spans="1:9" ht="89.25" x14ac:dyDescent="0.25">
      <c r="A78" s="35">
        <v>60</v>
      </c>
      <c r="B78" s="36" t="s">
        <v>1816</v>
      </c>
      <c r="C78" s="37" t="s">
        <v>1798</v>
      </c>
      <c r="D78" s="38">
        <v>1</v>
      </c>
      <c r="E78" s="36" t="s">
        <v>83</v>
      </c>
      <c r="H78" s="38">
        <f>ROUND(D78*F78, 0)</f>
        <v>0</v>
      </c>
      <c r="I78" s="38">
        <f>ROUND(D78*G78, 0)</f>
        <v>0</v>
      </c>
    </row>
    <row r="79" spans="1:9" ht="51" x14ac:dyDescent="0.25">
      <c r="C79" s="37" t="s">
        <v>1817</v>
      </c>
    </row>
    <row r="80" spans="1:9" ht="89.25" x14ac:dyDescent="0.25">
      <c r="A80" s="35">
        <v>61</v>
      </c>
      <c r="B80" s="36" t="s">
        <v>1818</v>
      </c>
      <c r="C80" s="37" t="s">
        <v>1798</v>
      </c>
      <c r="D80" s="38">
        <v>3</v>
      </c>
      <c r="E80" s="36" t="s">
        <v>83</v>
      </c>
      <c r="H80" s="38">
        <f>ROUND(D80*F80, 0)</f>
        <v>0</v>
      </c>
      <c r="I80" s="38">
        <f>ROUND(D80*G80, 0)</f>
        <v>0</v>
      </c>
    </row>
    <row r="81" spans="1:9" ht="51" x14ac:dyDescent="0.25">
      <c r="C81" s="37" t="s">
        <v>1819</v>
      </c>
    </row>
    <row r="82" spans="1:9" ht="89.25" x14ac:dyDescent="0.25">
      <c r="A82" s="35">
        <v>62</v>
      </c>
      <c r="B82" s="36" t="s">
        <v>1820</v>
      </c>
      <c r="C82" s="37" t="s">
        <v>1798</v>
      </c>
      <c r="D82" s="38">
        <v>4</v>
      </c>
      <c r="E82" s="36" t="s">
        <v>83</v>
      </c>
      <c r="H82" s="38">
        <f>ROUND(D82*F82, 0)</f>
        <v>0</v>
      </c>
      <c r="I82" s="38">
        <f>ROUND(D82*G82, 0)</f>
        <v>0</v>
      </c>
    </row>
    <row r="83" spans="1:9" ht="51" x14ac:dyDescent="0.25">
      <c r="C83" s="37" t="s">
        <v>1821</v>
      </c>
    </row>
    <row r="84" spans="1:9" ht="89.25" x14ac:dyDescent="0.25">
      <c r="A84" s="35">
        <v>63</v>
      </c>
      <c r="B84" s="36" t="s">
        <v>1822</v>
      </c>
      <c r="C84" s="37" t="s">
        <v>1798</v>
      </c>
      <c r="D84" s="38">
        <v>3</v>
      </c>
      <c r="E84" s="36" t="s">
        <v>83</v>
      </c>
      <c r="H84" s="38">
        <f>ROUND(D84*F84, 0)</f>
        <v>0</v>
      </c>
      <c r="I84" s="38">
        <f>ROUND(D84*G84, 0)</f>
        <v>0</v>
      </c>
    </row>
    <row r="85" spans="1:9" ht="51" x14ac:dyDescent="0.25">
      <c r="C85" s="37" t="s">
        <v>1823</v>
      </c>
    </row>
    <row r="86" spans="1:9" ht="89.25" x14ac:dyDescent="0.25">
      <c r="A86" s="35">
        <v>64</v>
      </c>
      <c r="B86" s="36" t="s">
        <v>1824</v>
      </c>
      <c r="C86" s="37" t="s">
        <v>1798</v>
      </c>
      <c r="D86" s="38">
        <v>4</v>
      </c>
      <c r="E86" s="36" t="s">
        <v>83</v>
      </c>
      <c r="H86" s="38">
        <f>ROUND(D86*F86, 0)</f>
        <v>0</v>
      </c>
      <c r="I86" s="38">
        <f>ROUND(D86*G86, 0)</f>
        <v>0</v>
      </c>
    </row>
    <row r="87" spans="1:9" ht="51" x14ac:dyDescent="0.25">
      <c r="C87" s="37" t="s">
        <v>1825</v>
      </c>
    </row>
    <row r="88" spans="1:9" ht="89.25" x14ac:dyDescent="0.25">
      <c r="A88" s="35">
        <v>65</v>
      </c>
      <c r="B88" s="36" t="s">
        <v>1826</v>
      </c>
      <c r="C88" s="37" t="s">
        <v>1798</v>
      </c>
      <c r="D88" s="38">
        <v>3</v>
      </c>
      <c r="E88" s="36" t="s">
        <v>83</v>
      </c>
      <c r="H88" s="38">
        <f>ROUND(D88*F88, 0)</f>
        <v>0</v>
      </c>
      <c r="I88" s="38">
        <f>ROUND(D88*G88, 0)</f>
        <v>0</v>
      </c>
    </row>
    <row r="89" spans="1:9" ht="51" x14ac:dyDescent="0.25">
      <c r="C89" s="37" t="s">
        <v>1827</v>
      </c>
    </row>
    <row r="90" spans="1:9" ht="89.25" x14ac:dyDescent="0.25">
      <c r="A90" s="35">
        <v>66</v>
      </c>
      <c r="B90" s="36" t="s">
        <v>1828</v>
      </c>
      <c r="C90" s="37" t="s">
        <v>1798</v>
      </c>
      <c r="D90" s="38">
        <v>1</v>
      </c>
      <c r="E90" s="36" t="s">
        <v>83</v>
      </c>
      <c r="H90" s="38">
        <f>ROUND(D90*F90, 0)</f>
        <v>0</v>
      </c>
      <c r="I90" s="38">
        <f>ROUND(D90*G90, 0)</f>
        <v>0</v>
      </c>
    </row>
    <row r="91" spans="1:9" ht="51" x14ac:dyDescent="0.25">
      <c r="C91" s="37" t="s">
        <v>1829</v>
      </c>
    </row>
    <row r="92" spans="1:9" ht="89.25" x14ac:dyDescent="0.25">
      <c r="A92" s="35">
        <v>67</v>
      </c>
      <c r="B92" s="36" t="s">
        <v>1830</v>
      </c>
      <c r="C92" s="37" t="s">
        <v>1798</v>
      </c>
      <c r="D92" s="38">
        <v>1</v>
      </c>
      <c r="E92" s="36" t="s">
        <v>83</v>
      </c>
      <c r="H92" s="38">
        <f>ROUND(D92*F92, 0)</f>
        <v>0</v>
      </c>
      <c r="I92" s="38">
        <f>ROUND(D92*G92, 0)</f>
        <v>0</v>
      </c>
    </row>
    <row r="93" spans="1:9" ht="51" x14ac:dyDescent="0.25">
      <c r="C93" s="37" t="s">
        <v>1831</v>
      </c>
    </row>
    <row r="94" spans="1:9" ht="89.25" x14ac:dyDescent="0.25">
      <c r="A94" s="35">
        <v>68</v>
      </c>
      <c r="B94" s="36" t="s">
        <v>1832</v>
      </c>
      <c r="C94" s="37" t="s">
        <v>1798</v>
      </c>
      <c r="D94" s="38">
        <v>2</v>
      </c>
      <c r="E94" s="36" t="s">
        <v>83</v>
      </c>
      <c r="H94" s="38">
        <f>ROUND(D94*F94, 0)</f>
        <v>0</v>
      </c>
      <c r="I94" s="38">
        <f>ROUND(D94*G94, 0)</f>
        <v>0</v>
      </c>
    </row>
    <row r="95" spans="1:9" ht="51" x14ac:dyDescent="0.25">
      <c r="C95" s="37" t="s">
        <v>1833</v>
      </c>
    </row>
    <row r="96" spans="1:9" ht="89.25" x14ac:dyDescent="0.25">
      <c r="A96" s="35">
        <v>69</v>
      </c>
      <c r="B96" s="36" t="s">
        <v>1834</v>
      </c>
      <c r="C96" s="37" t="s">
        <v>1798</v>
      </c>
      <c r="D96" s="38">
        <v>2</v>
      </c>
      <c r="E96" s="36" t="s">
        <v>83</v>
      </c>
      <c r="H96" s="38">
        <f>ROUND(D96*F96, 0)</f>
        <v>0</v>
      </c>
      <c r="I96" s="38">
        <f>ROUND(D96*G96, 0)</f>
        <v>0</v>
      </c>
    </row>
    <row r="97" spans="1:9" ht="51" x14ac:dyDescent="0.25">
      <c r="C97" s="37" t="s">
        <v>1835</v>
      </c>
    </row>
    <row r="98" spans="1:9" ht="76.5" x14ac:dyDescent="0.25">
      <c r="A98" s="35">
        <v>70</v>
      </c>
      <c r="B98" s="36" t="s">
        <v>1836</v>
      </c>
      <c r="C98" s="37" t="s">
        <v>1837</v>
      </c>
      <c r="D98" s="38">
        <v>420</v>
      </c>
      <c r="E98" s="36" t="s">
        <v>60</v>
      </c>
      <c r="H98" s="38">
        <f t="shared" ref="H98:H116" si="6">ROUND(D98*F98, 0)</f>
        <v>0</v>
      </c>
      <c r="I98" s="38">
        <f t="shared" ref="I98:I116" si="7">ROUND(D98*G98, 0)</f>
        <v>0</v>
      </c>
    </row>
    <row r="99" spans="1:9" ht="76.5" x14ac:dyDescent="0.25">
      <c r="A99" s="35">
        <v>71</v>
      </c>
      <c r="B99" s="36" t="s">
        <v>1838</v>
      </c>
      <c r="C99" s="37" t="s">
        <v>1839</v>
      </c>
      <c r="D99" s="38">
        <v>80</v>
      </c>
      <c r="E99" s="36" t="s">
        <v>60</v>
      </c>
      <c r="H99" s="38">
        <f t="shared" si="6"/>
        <v>0</v>
      </c>
      <c r="I99" s="38">
        <f t="shared" si="7"/>
        <v>0</v>
      </c>
    </row>
    <row r="100" spans="1:9" ht="76.5" x14ac:dyDescent="0.25">
      <c r="A100" s="35">
        <v>72</v>
      </c>
      <c r="B100" s="36" t="s">
        <v>1840</v>
      </c>
      <c r="C100" s="37" t="s">
        <v>1841</v>
      </c>
      <c r="D100" s="38">
        <v>140</v>
      </c>
      <c r="E100" s="36" t="s">
        <v>60</v>
      </c>
      <c r="H100" s="38">
        <f t="shared" si="6"/>
        <v>0</v>
      </c>
      <c r="I100" s="38">
        <f t="shared" si="7"/>
        <v>0</v>
      </c>
    </row>
    <row r="101" spans="1:9" ht="76.5" x14ac:dyDescent="0.25">
      <c r="A101" s="35">
        <v>73</v>
      </c>
      <c r="B101" s="36" t="s">
        <v>1842</v>
      </c>
      <c r="C101" s="37" t="s">
        <v>1843</v>
      </c>
      <c r="D101" s="38">
        <v>160</v>
      </c>
      <c r="E101" s="36" t="s">
        <v>60</v>
      </c>
      <c r="H101" s="38">
        <f t="shared" si="6"/>
        <v>0</v>
      </c>
      <c r="I101" s="38">
        <f t="shared" si="7"/>
        <v>0</v>
      </c>
    </row>
    <row r="102" spans="1:9" ht="76.5" x14ac:dyDescent="0.25">
      <c r="A102" s="35">
        <v>74</v>
      </c>
      <c r="B102" s="36" t="s">
        <v>1844</v>
      </c>
      <c r="C102" s="37" t="s">
        <v>1845</v>
      </c>
      <c r="D102" s="38">
        <v>40</v>
      </c>
      <c r="E102" s="36" t="s">
        <v>60</v>
      </c>
      <c r="H102" s="38">
        <f t="shared" si="6"/>
        <v>0</v>
      </c>
      <c r="I102" s="38">
        <f t="shared" si="7"/>
        <v>0</v>
      </c>
    </row>
    <row r="103" spans="1:9" ht="76.5" x14ac:dyDescent="0.25">
      <c r="A103" s="35">
        <v>75</v>
      </c>
      <c r="B103" s="36" t="s">
        <v>1846</v>
      </c>
      <c r="C103" s="37" t="s">
        <v>1847</v>
      </c>
      <c r="D103" s="38">
        <v>40</v>
      </c>
      <c r="E103" s="36" t="s">
        <v>60</v>
      </c>
      <c r="H103" s="38">
        <f t="shared" si="6"/>
        <v>0</v>
      </c>
      <c r="I103" s="38">
        <f t="shared" si="7"/>
        <v>0</v>
      </c>
    </row>
    <row r="104" spans="1:9" ht="76.5" x14ac:dyDescent="0.25">
      <c r="A104" s="35">
        <v>76</v>
      </c>
      <c r="B104" s="36" t="s">
        <v>1848</v>
      </c>
      <c r="C104" s="37" t="s">
        <v>1849</v>
      </c>
      <c r="D104" s="38">
        <v>15</v>
      </c>
      <c r="E104" s="36" t="s">
        <v>60</v>
      </c>
      <c r="H104" s="38">
        <f t="shared" si="6"/>
        <v>0</v>
      </c>
      <c r="I104" s="38">
        <f t="shared" si="7"/>
        <v>0</v>
      </c>
    </row>
    <row r="105" spans="1:9" ht="63.75" x14ac:dyDescent="0.25">
      <c r="A105" s="35">
        <v>77</v>
      </c>
      <c r="B105" s="36" t="s">
        <v>1850</v>
      </c>
      <c r="C105" s="37" t="s">
        <v>1851</v>
      </c>
      <c r="D105" s="38">
        <v>1500</v>
      </c>
      <c r="E105" s="36" t="s">
        <v>60</v>
      </c>
      <c r="H105" s="38">
        <f t="shared" si="6"/>
        <v>0</v>
      </c>
      <c r="I105" s="38">
        <f t="shared" si="7"/>
        <v>0</v>
      </c>
    </row>
    <row r="106" spans="1:9" ht="76.5" x14ac:dyDescent="0.25">
      <c r="A106" s="35">
        <v>78</v>
      </c>
      <c r="B106" s="36" t="s">
        <v>1852</v>
      </c>
      <c r="C106" s="37" t="s">
        <v>1853</v>
      </c>
      <c r="D106" s="38">
        <v>2</v>
      </c>
      <c r="E106" s="36" t="s">
        <v>83</v>
      </c>
      <c r="H106" s="38">
        <f t="shared" si="6"/>
        <v>0</v>
      </c>
      <c r="I106" s="38">
        <f t="shared" si="7"/>
        <v>0</v>
      </c>
    </row>
    <row r="107" spans="1:9" ht="76.5" x14ac:dyDescent="0.25">
      <c r="A107" s="35">
        <v>79</v>
      </c>
      <c r="B107" s="36" t="s">
        <v>1854</v>
      </c>
      <c r="C107" s="37" t="s">
        <v>1855</v>
      </c>
      <c r="D107" s="38">
        <v>1</v>
      </c>
      <c r="E107" s="36" t="s">
        <v>83</v>
      </c>
      <c r="H107" s="38">
        <f t="shared" si="6"/>
        <v>0</v>
      </c>
      <c r="I107" s="38">
        <f t="shared" si="7"/>
        <v>0</v>
      </c>
    </row>
    <row r="108" spans="1:9" ht="51" x14ac:dyDescent="0.25">
      <c r="A108" s="35">
        <v>80</v>
      </c>
      <c r="B108" s="36" t="s">
        <v>1856</v>
      </c>
      <c r="C108" s="37" t="s">
        <v>1857</v>
      </c>
      <c r="D108" s="38">
        <v>4</v>
      </c>
      <c r="E108" s="36" t="s">
        <v>83</v>
      </c>
      <c r="H108" s="38">
        <f t="shared" si="6"/>
        <v>0</v>
      </c>
      <c r="I108" s="38">
        <f t="shared" si="7"/>
        <v>0</v>
      </c>
    </row>
    <row r="109" spans="1:9" ht="51" x14ac:dyDescent="0.25">
      <c r="A109" s="35">
        <v>81</v>
      </c>
      <c r="B109" s="36" t="s">
        <v>1858</v>
      </c>
      <c r="C109" s="37" t="s">
        <v>1859</v>
      </c>
      <c r="D109" s="38">
        <v>2</v>
      </c>
      <c r="E109" s="36" t="s">
        <v>83</v>
      </c>
      <c r="H109" s="38">
        <f t="shared" si="6"/>
        <v>0</v>
      </c>
      <c r="I109" s="38">
        <f t="shared" si="7"/>
        <v>0</v>
      </c>
    </row>
    <row r="110" spans="1:9" ht="63.75" x14ac:dyDescent="0.25">
      <c r="A110" s="35">
        <v>82</v>
      </c>
      <c r="B110" s="36" t="s">
        <v>1860</v>
      </c>
      <c r="C110" s="37" t="s">
        <v>1861</v>
      </c>
      <c r="D110" s="38">
        <v>1</v>
      </c>
      <c r="E110" s="36" t="s">
        <v>83</v>
      </c>
      <c r="H110" s="38">
        <f t="shared" si="6"/>
        <v>0</v>
      </c>
      <c r="I110" s="38">
        <f t="shared" si="7"/>
        <v>0</v>
      </c>
    </row>
    <row r="111" spans="1:9" ht="63.75" x14ac:dyDescent="0.25">
      <c r="A111" s="35">
        <v>83</v>
      </c>
      <c r="B111" s="36" t="s">
        <v>1862</v>
      </c>
      <c r="C111" s="37" t="s">
        <v>1863</v>
      </c>
      <c r="D111" s="38">
        <v>2</v>
      </c>
      <c r="E111" s="36" t="s">
        <v>83</v>
      </c>
      <c r="H111" s="38">
        <f t="shared" si="6"/>
        <v>0</v>
      </c>
      <c r="I111" s="38">
        <f t="shared" si="7"/>
        <v>0</v>
      </c>
    </row>
    <row r="112" spans="1:9" ht="25.5" x14ac:dyDescent="0.25">
      <c r="A112" s="35">
        <v>84</v>
      </c>
      <c r="B112" s="36" t="s">
        <v>1864</v>
      </c>
      <c r="C112" s="37" t="s">
        <v>1865</v>
      </c>
      <c r="D112" s="38">
        <v>6</v>
      </c>
      <c r="E112" s="36" t="s">
        <v>83</v>
      </c>
      <c r="H112" s="38">
        <f t="shared" si="6"/>
        <v>0</v>
      </c>
      <c r="I112" s="38">
        <f t="shared" si="7"/>
        <v>0</v>
      </c>
    </row>
    <row r="113" spans="1:9" ht="25.5" x14ac:dyDescent="0.25">
      <c r="A113" s="35">
        <v>85</v>
      </c>
      <c r="B113" s="36" t="s">
        <v>1866</v>
      </c>
      <c r="C113" s="37" t="s">
        <v>1867</v>
      </c>
      <c r="D113" s="38">
        <v>1</v>
      </c>
      <c r="E113" s="36" t="s">
        <v>1450</v>
      </c>
      <c r="H113" s="38">
        <f t="shared" si="6"/>
        <v>0</v>
      </c>
      <c r="I113" s="38">
        <f t="shared" si="7"/>
        <v>0</v>
      </c>
    </row>
    <row r="114" spans="1:9" ht="25.5" x14ac:dyDescent="0.25">
      <c r="A114" s="35">
        <v>86</v>
      </c>
      <c r="B114" s="36" t="s">
        <v>1868</v>
      </c>
      <c r="C114" s="37" t="s">
        <v>1869</v>
      </c>
      <c r="D114" s="38">
        <v>1</v>
      </c>
      <c r="E114" s="36" t="s">
        <v>1450</v>
      </c>
      <c r="H114" s="38">
        <f t="shared" si="6"/>
        <v>0</v>
      </c>
      <c r="I114" s="38">
        <f t="shared" si="7"/>
        <v>0</v>
      </c>
    </row>
    <row r="115" spans="1:9" x14ac:dyDescent="0.25">
      <c r="A115" s="35">
        <v>87</v>
      </c>
      <c r="B115" s="36" t="s">
        <v>1870</v>
      </c>
      <c r="C115" s="37" t="s">
        <v>1871</v>
      </c>
      <c r="D115" s="38">
        <v>1</v>
      </c>
      <c r="E115" s="36" t="s">
        <v>1450</v>
      </c>
      <c r="H115" s="38">
        <f t="shared" si="6"/>
        <v>0</v>
      </c>
      <c r="I115" s="38">
        <f t="shared" si="7"/>
        <v>0</v>
      </c>
    </row>
    <row r="116" spans="1:9" ht="25.5" x14ac:dyDescent="0.25">
      <c r="A116" s="35">
        <v>88</v>
      </c>
      <c r="B116" s="36" t="s">
        <v>1872</v>
      </c>
      <c r="C116" s="37" t="s">
        <v>1626</v>
      </c>
      <c r="D116" s="38">
        <v>1</v>
      </c>
      <c r="E116" s="36" t="s">
        <v>1450</v>
      </c>
      <c r="H116" s="38">
        <f t="shared" si="6"/>
        <v>0</v>
      </c>
      <c r="I116" s="38">
        <f t="shared" si="7"/>
        <v>0</v>
      </c>
    </row>
    <row r="117" spans="1:9" s="39" customFormat="1" x14ac:dyDescent="0.25">
      <c r="A117" s="31"/>
      <c r="B117" s="32"/>
      <c r="C117" s="32" t="s">
        <v>67</v>
      </c>
      <c r="D117" s="33"/>
      <c r="E117" s="32"/>
      <c r="F117" s="33"/>
      <c r="G117" s="33"/>
      <c r="H117" s="33">
        <f>ROUND(SUM(H2:H116),0)</f>
        <v>0</v>
      </c>
      <c r="I117" s="33">
        <f>ROUND(SUM(I2:I116),0)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Fűtésszerelés_felvételi_épület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1873</v>
      </c>
      <c r="C2" s="37" t="s">
        <v>1696</v>
      </c>
      <c r="D2" s="38">
        <v>3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1874</v>
      </c>
      <c r="C4" s="37" t="s">
        <v>1698</v>
      </c>
      <c r="D4" s="38">
        <v>24</v>
      </c>
      <c r="E4" s="36" t="s">
        <v>83</v>
      </c>
      <c r="H4" s="38">
        <f t="shared" ref="H4:H11" si="0">ROUND(D4*F4, 0)</f>
        <v>0</v>
      </c>
      <c r="I4" s="38">
        <f t="shared" ref="I4:I11" si="1">ROUND(D4*G4, 0)</f>
        <v>0</v>
      </c>
    </row>
    <row r="5" spans="1:9" x14ac:dyDescent="0.25">
      <c r="A5" s="35">
        <v>3</v>
      </c>
      <c r="B5" s="36" t="s">
        <v>1875</v>
      </c>
      <c r="C5" s="37" t="s">
        <v>1876</v>
      </c>
      <c r="D5" s="38">
        <v>3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25.5" x14ac:dyDescent="0.25">
      <c r="A6" s="35">
        <v>4</v>
      </c>
      <c r="B6" s="36" t="s">
        <v>1877</v>
      </c>
      <c r="C6" s="37" t="s">
        <v>1702</v>
      </c>
      <c r="D6" s="38">
        <v>480</v>
      </c>
      <c r="E6" s="36" t="s">
        <v>60</v>
      </c>
      <c r="H6" s="38">
        <f t="shared" si="0"/>
        <v>0</v>
      </c>
      <c r="I6" s="38">
        <f t="shared" si="1"/>
        <v>0</v>
      </c>
    </row>
    <row r="7" spans="1:9" x14ac:dyDescent="0.25">
      <c r="A7" s="35">
        <v>5</v>
      </c>
      <c r="B7" s="36" t="s">
        <v>1878</v>
      </c>
      <c r="C7" s="37" t="s">
        <v>1449</v>
      </c>
      <c r="D7" s="38">
        <v>1</v>
      </c>
      <c r="E7" s="36" t="s">
        <v>1450</v>
      </c>
      <c r="H7" s="38">
        <f t="shared" si="0"/>
        <v>0</v>
      </c>
      <c r="I7" s="38">
        <f t="shared" si="1"/>
        <v>0</v>
      </c>
    </row>
    <row r="8" spans="1:9" ht="25.5" x14ac:dyDescent="0.25">
      <c r="A8" s="35">
        <v>6</v>
      </c>
      <c r="B8" s="36" t="s">
        <v>1879</v>
      </c>
      <c r="C8" s="37" t="s">
        <v>1705</v>
      </c>
      <c r="D8" s="38">
        <v>6</v>
      </c>
      <c r="E8" s="36" t="s">
        <v>110</v>
      </c>
      <c r="H8" s="38">
        <f t="shared" si="0"/>
        <v>0</v>
      </c>
      <c r="I8" s="38">
        <f t="shared" si="1"/>
        <v>0</v>
      </c>
    </row>
    <row r="9" spans="1:9" x14ac:dyDescent="0.25">
      <c r="A9" s="35">
        <v>7</v>
      </c>
      <c r="B9" s="36" t="s">
        <v>1880</v>
      </c>
      <c r="C9" s="37" t="s">
        <v>1707</v>
      </c>
      <c r="D9" s="38">
        <v>1</v>
      </c>
      <c r="E9" s="36" t="s">
        <v>1450</v>
      </c>
      <c r="H9" s="38">
        <f t="shared" si="0"/>
        <v>0</v>
      </c>
      <c r="I9" s="38">
        <f t="shared" si="1"/>
        <v>0</v>
      </c>
    </row>
    <row r="10" spans="1:9" ht="38.25" x14ac:dyDescent="0.25">
      <c r="A10" s="35">
        <v>8</v>
      </c>
      <c r="B10" s="36" t="s">
        <v>1881</v>
      </c>
      <c r="C10" s="37" t="s">
        <v>1454</v>
      </c>
      <c r="D10" s="38">
        <v>2</v>
      </c>
      <c r="E10" s="36" t="s">
        <v>110</v>
      </c>
      <c r="H10" s="38">
        <f t="shared" si="0"/>
        <v>0</v>
      </c>
      <c r="I10" s="38">
        <f t="shared" si="1"/>
        <v>0</v>
      </c>
    </row>
    <row r="11" spans="1:9" ht="89.25" x14ac:dyDescent="0.25">
      <c r="A11" s="35">
        <v>9</v>
      </c>
      <c r="B11" s="36" t="s">
        <v>1882</v>
      </c>
      <c r="C11" s="37" t="s">
        <v>1883</v>
      </c>
      <c r="D11" s="38">
        <v>3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89.25" x14ac:dyDescent="0.25">
      <c r="C12" s="37" t="s">
        <v>1884</v>
      </c>
    </row>
    <row r="13" spans="1:9" ht="51" x14ac:dyDescent="0.25">
      <c r="C13" s="37" t="s">
        <v>1885</v>
      </c>
    </row>
    <row r="14" spans="1:9" ht="38.25" x14ac:dyDescent="0.25">
      <c r="A14" s="35">
        <v>10</v>
      </c>
      <c r="B14" s="36" t="s">
        <v>1886</v>
      </c>
      <c r="C14" s="37" t="s">
        <v>1887</v>
      </c>
      <c r="D14" s="38">
        <v>3</v>
      </c>
      <c r="E14" s="36" t="s">
        <v>83</v>
      </c>
      <c r="H14" s="38">
        <f t="shared" ref="H14:H21" si="2">ROUND(D14*F14, 0)</f>
        <v>0</v>
      </c>
      <c r="I14" s="38">
        <f t="shared" ref="I14:I21" si="3">ROUND(D14*G14, 0)</f>
        <v>0</v>
      </c>
    </row>
    <row r="15" spans="1:9" ht="51" x14ac:dyDescent="0.25">
      <c r="A15" s="35">
        <v>11</v>
      </c>
      <c r="B15" s="36" t="s">
        <v>1888</v>
      </c>
      <c r="C15" s="37" t="s">
        <v>1889</v>
      </c>
      <c r="D15" s="38">
        <v>4</v>
      </c>
      <c r="E15" s="36" t="s">
        <v>83</v>
      </c>
      <c r="H15" s="38">
        <f t="shared" si="2"/>
        <v>0</v>
      </c>
      <c r="I15" s="38">
        <f t="shared" si="3"/>
        <v>0</v>
      </c>
    </row>
    <row r="16" spans="1:9" ht="51" x14ac:dyDescent="0.25">
      <c r="A16" s="35">
        <v>12</v>
      </c>
      <c r="B16" s="36" t="s">
        <v>1890</v>
      </c>
      <c r="C16" s="37" t="s">
        <v>1762</v>
      </c>
      <c r="D16" s="38">
        <v>2</v>
      </c>
      <c r="E16" s="36" t="s">
        <v>83</v>
      </c>
      <c r="H16" s="38">
        <f t="shared" si="2"/>
        <v>0</v>
      </c>
      <c r="I16" s="38">
        <f t="shared" si="3"/>
        <v>0</v>
      </c>
    </row>
    <row r="17" spans="1:9" ht="25.5" x14ac:dyDescent="0.25">
      <c r="A17" s="35">
        <v>13</v>
      </c>
      <c r="B17" s="36" t="s">
        <v>1891</v>
      </c>
      <c r="C17" s="37" t="s">
        <v>1778</v>
      </c>
      <c r="D17" s="38">
        <v>3</v>
      </c>
      <c r="E17" s="36" t="s">
        <v>83</v>
      </c>
      <c r="H17" s="38">
        <f t="shared" si="2"/>
        <v>0</v>
      </c>
      <c r="I17" s="38">
        <f t="shared" si="3"/>
        <v>0</v>
      </c>
    </row>
    <row r="18" spans="1:9" ht="51" x14ac:dyDescent="0.25">
      <c r="A18" s="35">
        <v>14</v>
      </c>
      <c r="B18" s="36" t="s">
        <v>1892</v>
      </c>
      <c r="C18" s="37" t="s">
        <v>1782</v>
      </c>
      <c r="D18" s="38">
        <v>10</v>
      </c>
      <c r="E18" s="36" t="s">
        <v>83</v>
      </c>
      <c r="H18" s="38">
        <f t="shared" si="2"/>
        <v>0</v>
      </c>
      <c r="I18" s="38">
        <f t="shared" si="3"/>
        <v>0</v>
      </c>
    </row>
    <row r="19" spans="1:9" ht="51" x14ac:dyDescent="0.25">
      <c r="A19" s="35">
        <v>15</v>
      </c>
      <c r="B19" s="36" t="s">
        <v>1893</v>
      </c>
      <c r="C19" s="37" t="s">
        <v>1894</v>
      </c>
      <c r="D19" s="38">
        <v>2</v>
      </c>
      <c r="E19" s="36" t="s">
        <v>83</v>
      </c>
      <c r="H19" s="38">
        <f t="shared" si="2"/>
        <v>0</v>
      </c>
      <c r="I19" s="38">
        <f t="shared" si="3"/>
        <v>0</v>
      </c>
    </row>
    <row r="20" spans="1:9" ht="51" x14ac:dyDescent="0.25">
      <c r="A20" s="35">
        <v>16</v>
      </c>
      <c r="B20" s="36" t="s">
        <v>1895</v>
      </c>
      <c r="C20" s="37" t="s">
        <v>1896</v>
      </c>
      <c r="D20" s="38">
        <v>1</v>
      </c>
      <c r="E20" s="36" t="s">
        <v>83</v>
      </c>
      <c r="H20" s="38">
        <f t="shared" si="2"/>
        <v>0</v>
      </c>
      <c r="I20" s="38">
        <f t="shared" si="3"/>
        <v>0</v>
      </c>
    </row>
    <row r="21" spans="1:9" ht="89.25" x14ac:dyDescent="0.25">
      <c r="A21" s="35">
        <v>17</v>
      </c>
      <c r="B21" s="36" t="s">
        <v>1897</v>
      </c>
      <c r="C21" s="37" t="s">
        <v>1898</v>
      </c>
      <c r="D21" s="38">
        <v>1</v>
      </c>
      <c r="E21" s="36" t="s">
        <v>83</v>
      </c>
      <c r="H21" s="38">
        <f t="shared" si="2"/>
        <v>0</v>
      </c>
      <c r="I21" s="38">
        <f t="shared" si="3"/>
        <v>0</v>
      </c>
    </row>
    <row r="22" spans="1:9" ht="38.25" x14ac:dyDescent="0.25">
      <c r="C22" s="37" t="s">
        <v>1899</v>
      </c>
    </row>
    <row r="23" spans="1:9" ht="89.25" x14ac:dyDescent="0.25">
      <c r="A23" s="35">
        <v>18</v>
      </c>
      <c r="B23" s="36" t="s">
        <v>1900</v>
      </c>
      <c r="C23" s="37" t="s">
        <v>1898</v>
      </c>
      <c r="D23" s="38">
        <v>1</v>
      </c>
      <c r="E23" s="36" t="s">
        <v>83</v>
      </c>
      <c r="H23" s="38">
        <f>ROUND(D23*F23, 0)</f>
        <v>0</v>
      </c>
      <c r="I23" s="38">
        <f>ROUND(D23*G23, 0)</f>
        <v>0</v>
      </c>
    </row>
    <row r="24" spans="1:9" ht="38.25" x14ac:dyDescent="0.25">
      <c r="C24" s="37" t="s">
        <v>1901</v>
      </c>
    </row>
    <row r="25" spans="1:9" ht="89.25" x14ac:dyDescent="0.25">
      <c r="A25" s="35">
        <v>19</v>
      </c>
      <c r="B25" s="36" t="s">
        <v>1902</v>
      </c>
      <c r="C25" s="37" t="s">
        <v>1898</v>
      </c>
      <c r="D25" s="38">
        <v>2</v>
      </c>
      <c r="E25" s="36" t="s">
        <v>83</v>
      </c>
      <c r="H25" s="38">
        <f>ROUND(D25*F25, 0)</f>
        <v>0</v>
      </c>
      <c r="I25" s="38">
        <f>ROUND(D25*G25, 0)</f>
        <v>0</v>
      </c>
    </row>
    <row r="26" spans="1:9" ht="38.25" x14ac:dyDescent="0.25">
      <c r="C26" s="37" t="s">
        <v>1903</v>
      </c>
    </row>
    <row r="27" spans="1:9" ht="89.25" x14ac:dyDescent="0.25">
      <c r="A27" s="35">
        <v>20</v>
      </c>
      <c r="B27" s="36" t="s">
        <v>1904</v>
      </c>
      <c r="C27" s="37" t="s">
        <v>1898</v>
      </c>
      <c r="D27" s="38">
        <v>7</v>
      </c>
      <c r="E27" s="36" t="s">
        <v>83</v>
      </c>
      <c r="H27" s="38">
        <f>ROUND(D27*F27, 0)</f>
        <v>0</v>
      </c>
      <c r="I27" s="38">
        <f>ROUND(D27*G27, 0)</f>
        <v>0</v>
      </c>
    </row>
    <row r="28" spans="1:9" ht="38.25" x14ac:dyDescent="0.25">
      <c r="C28" s="37" t="s">
        <v>1905</v>
      </c>
    </row>
    <row r="29" spans="1:9" ht="89.25" x14ac:dyDescent="0.25">
      <c r="A29" s="35">
        <v>21</v>
      </c>
      <c r="B29" s="36" t="s">
        <v>1906</v>
      </c>
      <c r="C29" s="37" t="s">
        <v>1898</v>
      </c>
      <c r="D29" s="38">
        <v>2</v>
      </c>
      <c r="E29" s="36" t="s">
        <v>83</v>
      </c>
      <c r="H29" s="38">
        <f>ROUND(D29*F29, 0)</f>
        <v>0</v>
      </c>
      <c r="I29" s="38">
        <f>ROUND(D29*G29, 0)</f>
        <v>0</v>
      </c>
    </row>
    <row r="30" spans="1:9" ht="38.25" x14ac:dyDescent="0.25">
      <c r="C30" s="37" t="s">
        <v>1907</v>
      </c>
    </row>
    <row r="31" spans="1:9" ht="89.25" x14ac:dyDescent="0.25">
      <c r="A31" s="35">
        <v>22</v>
      </c>
      <c r="B31" s="36" t="s">
        <v>1908</v>
      </c>
      <c r="C31" s="37" t="s">
        <v>1898</v>
      </c>
      <c r="D31" s="38">
        <v>8</v>
      </c>
      <c r="E31" s="36" t="s">
        <v>83</v>
      </c>
      <c r="H31" s="38">
        <f>ROUND(D31*F31, 0)</f>
        <v>0</v>
      </c>
      <c r="I31" s="38">
        <f>ROUND(D31*G31, 0)</f>
        <v>0</v>
      </c>
    </row>
    <row r="32" spans="1:9" ht="38.25" x14ac:dyDescent="0.25">
      <c r="C32" s="37" t="s">
        <v>1909</v>
      </c>
    </row>
    <row r="33" spans="1:9" ht="89.25" x14ac:dyDescent="0.25">
      <c r="A33" s="35">
        <v>23</v>
      </c>
      <c r="B33" s="36" t="s">
        <v>1910</v>
      </c>
      <c r="C33" s="37" t="s">
        <v>1898</v>
      </c>
      <c r="D33" s="38">
        <v>1</v>
      </c>
      <c r="E33" s="36" t="s">
        <v>83</v>
      </c>
      <c r="H33" s="38">
        <f>ROUND(D33*F33, 0)</f>
        <v>0</v>
      </c>
      <c r="I33" s="38">
        <f>ROUND(D33*G33, 0)</f>
        <v>0</v>
      </c>
    </row>
    <row r="34" spans="1:9" ht="38.25" x14ac:dyDescent="0.25">
      <c r="C34" s="37" t="s">
        <v>1911</v>
      </c>
    </row>
    <row r="35" spans="1:9" ht="89.25" x14ac:dyDescent="0.25">
      <c r="A35" s="35">
        <v>24</v>
      </c>
      <c r="B35" s="36" t="s">
        <v>1912</v>
      </c>
      <c r="C35" s="37" t="s">
        <v>1898</v>
      </c>
      <c r="D35" s="38">
        <v>1</v>
      </c>
      <c r="E35" s="36" t="s">
        <v>83</v>
      </c>
      <c r="H35" s="38">
        <f>ROUND(D35*F35, 0)</f>
        <v>0</v>
      </c>
      <c r="I35" s="38">
        <f>ROUND(D35*G35, 0)</f>
        <v>0</v>
      </c>
    </row>
    <row r="36" spans="1:9" ht="38.25" x14ac:dyDescent="0.25">
      <c r="C36" s="37" t="s">
        <v>1913</v>
      </c>
    </row>
    <row r="37" spans="1:9" ht="89.25" x14ac:dyDescent="0.25">
      <c r="A37" s="35">
        <v>25</v>
      </c>
      <c r="B37" s="36" t="s">
        <v>1914</v>
      </c>
      <c r="C37" s="37" t="s">
        <v>1898</v>
      </c>
      <c r="D37" s="38">
        <v>1</v>
      </c>
      <c r="E37" s="36" t="s">
        <v>83</v>
      </c>
      <c r="H37" s="38">
        <f>ROUND(D37*F37, 0)</f>
        <v>0</v>
      </c>
      <c r="I37" s="38">
        <f>ROUND(D37*G37, 0)</f>
        <v>0</v>
      </c>
    </row>
    <row r="38" spans="1:9" ht="38.25" x14ac:dyDescent="0.25">
      <c r="C38" s="37" t="s">
        <v>1915</v>
      </c>
    </row>
    <row r="39" spans="1:9" ht="76.5" x14ac:dyDescent="0.25">
      <c r="A39" s="35">
        <v>26</v>
      </c>
      <c r="B39" s="36" t="s">
        <v>1916</v>
      </c>
      <c r="C39" s="37" t="s">
        <v>1837</v>
      </c>
      <c r="D39" s="38">
        <v>220</v>
      </c>
      <c r="E39" s="36" t="s">
        <v>60</v>
      </c>
      <c r="H39" s="38">
        <f t="shared" ref="H39:H46" si="4">ROUND(D39*F39, 0)</f>
        <v>0</v>
      </c>
      <c r="I39" s="38">
        <f t="shared" ref="I39:I46" si="5">ROUND(D39*G39, 0)</f>
        <v>0</v>
      </c>
    </row>
    <row r="40" spans="1:9" ht="76.5" x14ac:dyDescent="0.25">
      <c r="A40" s="35">
        <v>27</v>
      </c>
      <c r="B40" s="36" t="s">
        <v>1917</v>
      </c>
      <c r="C40" s="37" t="s">
        <v>1839</v>
      </c>
      <c r="D40" s="38">
        <v>75</v>
      </c>
      <c r="E40" s="36" t="s">
        <v>60</v>
      </c>
      <c r="H40" s="38">
        <f t="shared" si="4"/>
        <v>0</v>
      </c>
      <c r="I40" s="38">
        <f t="shared" si="5"/>
        <v>0</v>
      </c>
    </row>
    <row r="41" spans="1:9" ht="76.5" x14ac:dyDescent="0.25">
      <c r="A41" s="35">
        <v>28</v>
      </c>
      <c r="B41" s="36" t="s">
        <v>1918</v>
      </c>
      <c r="C41" s="37" t="s">
        <v>1841</v>
      </c>
      <c r="D41" s="38">
        <v>90</v>
      </c>
      <c r="E41" s="36" t="s">
        <v>60</v>
      </c>
      <c r="H41" s="38">
        <f t="shared" si="4"/>
        <v>0</v>
      </c>
      <c r="I41" s="38">
        <f t="shared" si="5"/>
        <v>0</v>
      </c>
    </row>
    <row r="42" spans="1:9" ht="76.5" x14ac:dyDescent="0.25">
      <c r="A42" s="35">
        <v>29</v>
      </c>
      <c r="B42" s="36" t="s">
        <v>1919</v>
      </c>
      <c r="C42" s="37" t="s">
        <v>1843</v>
      </c>
      <c r="D42" s="38">
        <v>30</v>
      </c>
      <c r="E42" s="36" t="s">
        <v>60</v>
      </c>
      <c r="H42" s="38">
        <f t="shared" si="4"/>
        <v>0</v>
      </c>
      <c r="I42" s="38">
        <f t="shared" si="5"/>
        <v>0</v>
      </c>
    </row>
    <row r="43" spans="1:9" ht="25.5" x14ac:dyDescent="0.25">
      <c r="A43" s="35">
        <v>30</v>
      </c>
      <c r="B43" s="36" t="s">
        <v>1920</v>
      </c>
      <c r="C43" s="37" t="s">
        <v>1867</v>
      </c>
      <c r="D43" s="38">
        <v>1</v>
      </c>
      <c r="E43" s="36" t="s">
        <v>1450</v>
      </c>
      <c r="H43" s="38">
        <f t="shared" si="4"/>
        <v>0</v>
      </c>
      <c r="I43" s="38">
        <f t="shared" si="5"/>
        <v>0</v>
      </c>
    </row>
    <row r="44" spans="1:9" ht="25.5" x14ac:dyDescent="0.25">
      <c r="A44" s="35">
        <v>31</v>
      </c>
      <c r="B44" s="36" t="s">
        <v>1921</v>
      </c>
      <c r="C44" s="37" t="s">
        <v>1869</v>
      </c>
      <c r="D44" s="38">
        <v>1</v>
      </c>
      <c r="E44" s="36" t="s">
        <v>1450</v>
      </c>
      <c r="H44" s="38">
        <f t="shared" si="4"/>
        <v>0</v>
      </c>
      <c r="I44" s="38">
        <f t="shared" si="5"/>
        <v>0</v>
      </c>
    </row>
    <row r="45" spans="1:9" x14ac:dyDescent="0.25">
      <c r="A45" s="35">
        <v>32</v>
      </c>
      <c r="B45" s="36" t="s">
        <v>1922</v>
      </c>
      <c r="C45" s="37" t="s">
        <v>1871</v>
      </c>
      <c r="D45" s="38">
        <v>1</v>
      </c>
      <c r="E45" s="36" t="s">
        <v>1450</v>
      </c>
      <c r="H45" s="38">
        <f t="shared" si="4"/>
        <v>0</v>
      </c>
      <c r="I45" s="38">
        <f t="shared" si="5"/>
        <v>0</v>
      </c>
    </row>
    <row r="46" spans="1:9" ht="25.5" x14ac:dyDescent="0.25">
      <c r="A46" s="35">
        <v>33</v>
      </c>
      <c r="B46" s="36" t="s">
        <v>1923</v>
      </c>
      <c r="C46" s="37" t="s">
        <v>1626</v>
      </c>
      <c r="D46" s="38">
        <v>1</v>
      </c>
      <c r="E46" s="36" t="s">
        <v>1450</v>
      </c>
      <c r="H46" s="38">
        <f t="shared" si="4"/>
        <v>0</v>
      </c>
      <c r="I46" s="38">
        <f t="shared" si="5"/>
        <v>0</v>
      </c>
    </row>
    <row r="47" spans="1:9" s="39" customFormat="1" x14ac:dyDescent="0.25">
      <c r="A47" s="31"/>
      <c r="B47" s="32"/>
      <c r="C47" s="32" t="s">
        <v>67</v>
      </c>
      <c r="D47" s="33"/>
      <c r="E47" s="32"/>
      <c r="F47" s="33"/>
      <c r="G47" s="33"/>
      <c r="H47" s="33">
        <f>ROUND(SUM(H2:H46),0)</f>
        <v>0</v>
      </c>
      <c r="I47" s="33">
        <f>ROUND(SUM(I2:I46),0)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Fűtésszerelés_lakások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1924</v>
      </c>
      <c r="C2" s="37" t="s">
        <v>1925</v>
      </c>
      <c r="D2" s="38">
        <v>2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51" x14ac:dyDescent="0.25">
      <c r="A4" s="35">
        <v>2</v>
      </c>
      <c r="B4" s="36" t="s">
        <v>1926</v>
      </c>
      <c r="C4" s="37" t="s">
        <v>1927</v>
      </c>
      <c r="D4" s="38">
        <v>1</v>
      </c>
      <c r="E4" s="36" t="s">
        <v>1450</v>
      </c>
      <c r="H4" s="38">
        <f t="shared" ref="H4:H9" si="0">ROUND(D4*F4, 0)</f>
        <v>0</v>
      </c>
      <c r="I4" s="38">
        <f t="shared" ref="I4:I9" si="1">ROUND(D4*G4, 0)</f>
        <v>0</v>
      </c>
    </row>
    <row r="5" spans="1:9" ht="38.25" x14ac:dyDescent="0.25">
      <c r="A5" s="35">
        <v>3</v>
      </c>
      <c r="B5" s="36" t="s">
        <v>1928</v>
      </c>
      <c r="C5" s="37" t="s">
        <v>1929</v>
      </c>
      <c r="D5" s="38">
        <v>1</v>
      </c>
      <c r="E5" s="36" t="s">
        <v>1450</v>
      </c>
      <c r="H5" s="38">
        <f t="shared" si="0"/>
        <v>0</v>
      </c>
      <c r="I5" s="38">
        <f t="shared" si="1"/>
        <v>0</v>
      </c>
    </row>
    <row r="6" spans="1:9" ht="25.5" x14ac:dyDescent="0.25">
      <c r="A6" s="35">
        <v>4</v>
      </c>
      <c r="B6" s="36" t="s">
        <v>1930</v>
      </c>
      <c r="C6" s="37" t="s">
        <v>1931</v>
      </c>
      <c r="D6" s="38">
        <v>1</v>
      </c>
      <c r="E6" s="36" t="s">
        <v>1450</v>
      </c>
      <c r="H6" s="38">
        <f t="shared" si="0"/>
        <v>0</v>
      </c>
      <c r="I6" s="38">
        <f t="shared" si="1"/>
        <v>0</v>
      </c>
    </row>
    <row r="7" spans="1:9" ht="25.5" x14ac:dyDescent="0.25">
      <c r="A7" s="35">
        <v>5</v>
      </c>
      <c r="B7" s="36" t="s">
        <v>1932</v>
      </c>
      <c r="C7" s="37" t="s">
        <v>1933</v>
      </c>
      <c r="D7" s="38">
        <v>1</v>
      </c>
      <c r="E7" s="36" t="s">
        <v>1450</v>
      </c>
      <c r="H7" s="38">
        <f t="shared" si="0"/>
        <v>0</v>
      </c>
      <c r="I7" s="38">
        <f t="shared" si="1"/>
        <v>0</v>
      </c>
    </row>
    <row r="8" spans="1:9" ht="38.25" x14ac:dyDescent="0.25">
      <c r="A8" s="35">
        <v>6</v>
      </c>
      <c r="B8" s="36" t="s">
        <v>1934</v>
      </c>
      <c r="C8" s="37" t="s">
        <v>1935</v>
      </c>
      <c r="D8" s="38">
        <v>1</v>
      </c>
      <c r="E8" s="36" t="s">
        <v>1450</v>
      </c>
      <c r="H8" s="38">
        <f t="shared" si="0"/>
        <v>0</v>
      </c>
      <c r="I8" s="38">
        <f t="shared" si="1"/>
        <v>0</v>
      </c>
    </row>
    <row r="9" spans="1:9" ht="76.5" x14ac:dyDescent="0.25">
      <c r="A9" s="35">
        <v>7</v>
      </c>
      <c r="B9" s="36" t="s">
        <v>1936</v>
      </c>
      <c r="C9" s="37" t="s">
        <v>1937</v>
      </c>
      <c r="D9" s="38">
        <v>1</v>
      </c>
      <c r="E9" s="36" t="s">
        <v>1938</v>
      </c>
      <c r="H9" s="38">
        <f t="shared" si="0"/>
        <v>0</v>
      </c>
      <c r="I9" s="38">
        <f t="shared" si="1"/>
        <v>0</v>
      </c>
    </row>
    <row r="10" spans="1:9" ht="76.5" x14ac:dyDescent="0.25">
      <c r="C10" s="37" t="s">
        <v>1939</v>
      </c>
    </row>
    <row r="11" spans="1:9" ht="89.25" x14ac:dyDescent="0.25">
      <c r="C11" s="37" t="s">
        <v>1940</v>
      </c>
    </row>
    <row r="12" spans="1:9" ht="63.75" x14ac:dyDescent="0.25">
      <c r="C12" s="37" t="s">
        <v>1941</v>
      </c>
    </row>
    <row r="13" spans="1:9" ht="76.5" x14ac:dyDescent="0.25">
      <c r="A13" s="35">
        <v>8</v>
      </c>
      <c r="B13" s="36" t="s">
        <v>1942</v>
      </c>
      <c r="C13" s="37" t="s">
        <v>1937</v>
      </c>
      <c r="D13" s="38">
        <v>1</v>
      </c>
      <c r="E13" s="36" t="s">
        <v>83</v>
      </c>
      <c r="H13" s="38">
        <f>ROUND(D13*F13, 0)</f>
        <v>0</v>
      </c>
      <c r="I13" s="38">
        <f>ROUND(D13*G13, 0)</f>
        <v>0</v>
      </c>
    </row>
    <row r="14" spans="1:9" ht="76.5" x14ac:dyDescent="0.25">
      <c r="C14" s="37" t="s">
        <v>1939</v>
      </c>
    </row>
    <row r="15" spans="1:9" ht="89.25" x14ac:dyDescent="0.25">
      <c r="C15" s="37" t="s">
        <v>1943</v>
      </c>
    </row>
    <row r="16" spans="1:9" ht="76.5" x14ac:dyDescent="0.25">
      <c r="C16" s="37" t="s">
        <v>1944</v>
      </c>
    </row>
    <row r="17" spans="1:9" ht="51" x14ac:dyDescent="0.25">
      <c r="A17" s="35">
        <v>9</v>
      </c>
      <c r="B17" s="36" t="s">
        <v>1945</v>
      </c>
      <c r="C17" s="37" t="s">
        <v>1946</v>
      </c>
      <c r="D17" s="38">
        <v>45</v>
      </c>
      <c r="E17" s="36" t="s">
        <v>60</v>
      </c>
      <c r="H17" s="38">
        <f t="shared" ref="H17:H22" si="2">ROUND(D17*F17, 0)</f>
        <v>0</v>
      </c>
      <c r="I17" s="38">
        <f t="shared" ref="I17:I22" si="3">ROUND(D17*G17, 0)</f>
        <v>0</v>
      </c>
    </row>
    <row r="18" spans="1:9" x14ac:dyDescent="0.25">
      <c r="A18" s="35">
        <v>10</v>
      </c>
      <c r="B18" s="36" t="s">
        <v>1947</v>
      </c>
      <c r="C18" s="37" t="s">
        <v>1948</v>
      </c>
      <c r="D18" s="38">
        <v>14</v>
      </c>
      <c r="E18" s="36" t="s">
        <v>60</v>
      </c>
      <c r="H18" s="38">
        <f t="shared" si="2"/>
        <v>0</v>
      </c>
      <c r="I18" s="38">
        <f t="shared" si="3"/>
        <v>0</v>
      </c>
    </row>
    <row r="19" spans="1:9" ht="25.5" x14ac:dyDescent="0.25">
      <c r="A19" s="35">
        <v>11</v>
      </c>
      <c r="B19" s="36" t="s">
        <v>1949</v>
      </c>
      <c r="C19" s="37" t="s">
        <v>1867</v>
      </c>
      <c r="D19" s="38">
        <v>1</v>
      </c>
      <c r="E19" s="36" t="s">
        <v>1450</v>
      </c>
      <c r="H19" s="38">
        <f t="shared" si="2"/>
        <v>0</v>
      </c>
      <c r="I19" s="38">
        <f t="shared" si="3"/>
        <v>0</v>
      </c>
    </row>
    <row r="20" spans="1:9" ht="25.5" x14ac:dyDescent="0.25">
      <c r="A20" s="35">
        <v>12</v>
      </c>
      <c r="B20" s="36" t="s">
        <v>1950</v>
      </c>
      <c r="C20" s="37" t="s">
        <v>1869</v>
      </c>
      <c r="D20" s="38">
        <v>1</v>
      </c>
      <c r="E20" s="36" t="s">
        <v>1450</v>
      </c>
      <c r="H20" s="38">
        <f t="shared" si="2"/>
        <v>0</v>
      </c>
      <c r="I20" s="38">
        <f t="shared" si="3"/>
        <v>0</v>
      </c>
    </row>
    <row r="21" spans="1:9" ht="63.75" x14ac:dyDescent="0.25">
      <c r="A21" s="35">
        <v>13</v>
      </c>
      <c r="B21" s="36" t="s">
        <v>1951</v>
      </c>
      <c r="C21" s="37" t="s">
        <v>1952</v>
      </c>
      <c r="D21" s="38">
        <v>1</v>
      </c>
      <c r="E21" s="36" t="s">
        <v>1450</v>
      </c>
      <c r="H21" s="38">
        <f t="shared" si="2"/>
        <v>0</v>
      </c>
      <c r="I21" s="38">
        <f t="shared" si="3"/>
        <v>0</v>
      </c>
    </row>
    <row r="22" spans="1:9" ht="25.5" x14ac:dyDescent="0.25">
      <c r="A22" s="35">
        <v>14</v>
      </c>
      <c r="B22" s="36" t="s">
        <v>1953</v>
      </c>
      <c r="C22" s="37" t="s">
        <v>1626</v>
      </c>
      <c r="D22" s="38">
        <v>1</v>
      </c>
      <c r="E22" s="36" t="s">
        <v>1450</v>
      </c>
      <c r="H22" s="38">
        <f t="shared" si="2"/>
        <v>0</v>
      </c>
      <c r="I22" s="38">
        <f t="shared" si="3"/>
        <v>0</v>
      </c>
    </row>
    <row r="23" spans="1:9" s="39" customFormat="1" x14ac:dyDescent="0.25">
      <c r="A23" s="31"/>
      <c r="B23" s="32"/>
      <c r="C23" s="32" t="s">
        <v>67</v>
      </c>
      <c r="D23" s="33"/>
      <c r="E23" s="32"/>
      <c r="F23" s="33"/>
      <c r="G23" s="33"/>
      <c r="H23" s="33">
        <f>ROUND(SUM(H2:H22),0)</f>
        <v>0</v>
      </c>
      <c r="I23" s="33">
        <f>ROUND(SUM(I2:I22),0)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Hűtésszerelés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1954</v>
      </c>
      <c r="C2" s="37" t="s">
        <v>1955</v>
      </c>
      <c r="D2" s="38">
        <v>1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1956</v>
      </c>
      <c r="C4" s="37" t="s">
        <v>1957</v>
      </c>
      <c r="D4" s="38">
        <v>9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76.5" x14ac:dyDescent="0.25">
      <c r="A5" s="35">
        <v>3</v>
      </c>
      <c r="B5" s="36" t="s">
        <v>1958</v>
      </c>
      <c r="C5" s="37" t="s">
        <v>1959</v>
      </c>
      <c r="D5" s="38">
        <v>6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89.25" x14ac:dyDescent="0.25">
      <c r="A6" s="35">
        <v>4</v>
      </c>
      <c r="B6" s="36" t="s">
        <v>1960</v>
      </c>
      <c r="C6" s="37" t="s">
        <v>1961</v>
      </c>
      <c r="D6" s="38">
        <v>1</v>
      </c>
      <c r="E6" s="36" t="s">
        <v>83</v>
      </c>
      <c r="H6" s="38">
        <f>ROUND(D6*F6, 0)</f>
        <v>0</v>
      </c>
      <c r="I6" s="38">
        <f>ROUND(D6*G6, 0)</f>
        <v>0</v>
      </c>
    </row>
    <row r="7" spans="1:9" x14ac:dyDescent="0.25">
      <c r="C7" s="37" t="s">
        <v>1962</v>
      </c>
    </row>
    <row r="8" spans="1:9" ht="51" x14ac:dyDescent="0.25">
      <c r="A8" s="35">
        <v>5</v>
      </c>
      <c r="B8" s="36" t="s">
        <v>1963</v>
      </c>
      <c r="C8" s="37" t="s">
        <v>1964</v>
      </c>
      <c r="D8" s="38">
        <v>1</v>
      </c>
      <c r="E8" s="36" t="s">
        <v>83</v>
      </c>
      <c r="H8" s="38">
        <f t="shared" ref="H8:H25" si="0">ROUND(D8*F8, 0)</f>
        <v>0</v>
      </c>
      <c r="I8" s="38">
        <f t="shared" ref="I8:I25" si="1">ROUND(D8*G8, 0)</f>
        <v>0</v>
      </c>
    </row>
    <row r="9" spans="1:9" ht="38.25" x14ac:dyDescent="0.25">
      <c r="A9" s="35">
        <v>6</v>
      </c>
      <c r="B9" s="36" t="s">
        <v>1965</v>
      </c>
      <c r="C9" s="37" t="s">
        <v>1966</v>
      </c>
      <c r="D9" s="38">
        <v>1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63.75" x14ac:dyDescent="0.25">
      <c r="A10" s="35">
        <v>7</v>
      </c>
      <c r="B10" s="36" t="s">
        <v>1967</v>
      </c>
      <c r="C10" s="37" t="s">
        <v>1968</v>
      </c>
      <c r="D10" s="38">
        <v>8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8</v>
      </c>
      <c r="B11" s="36" t="s">
        <v>1969</v>
      </c>
      <c r="C11" s="37" t="s">
        <v>1970</v>
      </c>
      <c r="D11" s="38">
        <v>1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38.25" x14ac:dyDescent="0.25">
      <c r="A12" s="35">
        <v>9</v>
      </c>
      <c r="B12" s="36" t="s">
        <v>1971</v>
      </c>
      <c r="C12" s="37" t="s">
        <v>1972</v>
      </c>
      <c r="D12" s="38">
        <v>3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38.25" x14ac:dyDescent="0.25">
      <c r="A13" s="35">
        <v>10</v>
      </c>
      <c r="B13" s="36" t="s">
        <v>1973</v>
      </c>
      <c r="C13" s="37" t="s">
        <v>1974</v>
      </c>
      <c r="D13" s="38">
        <v>6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51" x14ac:dyDescent="0.25">
      <c r="A14" s="35">
        <v>11</v>
      </c>
      <c r="B14" s="36" t="s">
        <v>1975</v>
      </c>
      <c r="C14" s="37" t="s">
        <v>1976</v>
      </c>
      <c r="D14" s="38">
        <v>6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51" x14ac:dyDescent="0.25">
      <c r="A15" s="35">
        <v>12</v>
      </c>
      <c r="B15" s="36" t="s">
        <v>1977</v>
      </c>
      <c r="C15" s="37" t="s">
        <v>1978</v>
      </c>
      <c r="D15" s="38">
        <v>1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ht="51" x14ac:dyDescent="0.25">
      <c r="A16" s="35">
        <v>13</v>
      </c>
      <c r="B16" s="36" t="s">
        <v>1979</v>
      </c>
      <c r="C16" s="37" t="s">
        <v>1980</v>
      </c>
      <c r="D16" s="38">
        <v>7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38.25" x14ac:dyDescent="0.25">
      <c r="A17" s="35">
        <v>14</v>
      </c>
      <c r="B17" s="36" t="s">
        <v>1981</v>
      </c>
      <c r="C17" s="37" t="s">
        <v>1982</v>
      </c>
      <c r="D17" s="38">
        <v>10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ht="63.75" x14ac:dyDescent="0.25">
      <c r="A18" s="35">
        <v>15</v>
      </c>
      <c r="B18" s="36" t="s">
        <v>1983</v>
      </c>
      <c r="C18" s="37" t="s">
        <v>1984</v>
      </c>
      <c r="D18" s="38">
        <v>3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63.75" x14ac:dyDescent="0.25">
      <c r="A19" s="35">
        <v>16</v>
      </c>
      <c r="B19" s="36" t="s">
        <v>1985</v>
      </c>
      <c r="C19" s="37" t="s">
        <v>1986</v>
      </c>
      <c r="D19" s="38">
        <v>15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63.75" x14ac:dyDescent="0.25">
      <c r="A20" s="35">
        <v>17</v>
      </c>
      <c r="B20" s="36" t="s">
        <v>1987</v>
      </c>
      <c r="C20" s="37" t="s">
        <v>1988</v>
      </c>
      <c r="D20" s="38">
        <v>4</v>
      </c>
      <c r="E20" s="36" t="s">
        <v>83</v>
      </c>
      <c r="H20" s="38">
        <f t="shared" si="0"/>
        <v>0</v>
      </c>
      <c r="I20" s="38">
        <f t="shared" si="1"/>
        <v>0</v>
      </c>
    </row>
    <row r="21" spans="1:9" ht="63.75" x14ac:dyDescent="0.25">
      <c r="A21" s="35">
        <v>18</v>
      </c>
      <c r="B21" s="36" t="s">
        <v>1989</v>
      </c>
      <c r="C21" s="37" t="s">
        <v>1990</v>
      </c>
      <c r="D21" s="38">
        <v>4</v>
      </c>
      <c r="E21" s="36" t="s">
        <v>83</v>
      </c>
      <c r="H21" s="38">
        <f t="shared" si="0"/>
        <v>0</v>
      </c>
      <c r="I21" s="38">
        <f t="shared" si="1"/>
        <v>0</v>
      </c>
    </row>
    <row r="22" spans="1:9" ht="63.75" x14ac:dyDescent="0.25">
      <c r="A22" s="35">
        <v>19</v>
      </c>
      <c r="B22" s="36" t="s">
        <v>1991</v>
      </c>
      <c r="C22" s="37" t="s">
        <v>1992</v>
      </c>
      <c r="D22" s="38">
        <v>35</v>
      </c>
      <c r="E22" s="36" t="s">
        <v>75</v>
      </c>
      <c r="H22" s="38">
        <f t="shared" si="0"/>
        <v>0</v>
      </c>
      <c r="I22" s="38">
        <f t="shared" si="1"/>
        <v>0</v>
      </c>
    </row>
    <row r="23" spans="1:9" ht="25.5" x14ac:dyDescent="0.25">
      <c r="A23" s="35">
        <v>20</v>
      </c>
      <c r="B23" s="36" t="s">
        <v>1993</v>
      </c>
      <c r="C23" s="37" t="s">
        <v>1994</v>
      </c>
      <c r="D23" s="38">
        <v>2</v>
      </c>
      <c r="E23" s="36" t="s">
        <v>83</v>
      </c>
      <c r="H23" s="38">
        <f t="shared" si="0"/>
        <v>0</v>
      </c>
      <c r="I23" s="38">
        <f t="shared" si="1"/>
        <v>0</v>
      </c>
    </row>
    <row r="24" spans="1:9" ht="25.5" x14ac:dyDescent="0.25">
      <c r="A24" s="35">
        <v>21</v>
      </c>
      <c r="B24" s="36" t="s">
        <v>1995</v>
      </c>
      <c r="C24" s="37" t="s">
        <v>1996</v>
      </c>
      <c r="D24" s="38">
        <v>1</v>
      </c>
      <c r="E24" s="36" t="s">
        <v>1450</v>
      </c>
      <c r="H24" s="38">
        <f t="shared" si="0"/>
        <v>0</v>
      </c>
      <c r="I24" s="38">
        <f t="shared" si="1"/>
        <v>0</v>
      </c>
    </row>
    <row r="25" spans="1:9" ht="25.5" x14ac:dyDescent="0.25">
      <c r="A25" s="35">
        <v>22</v>
      </c>
      <c r="B25" s="36" t="s">
        <v>1997</v>
      </c>
      <c r="C25" s="37" t="s">
        <v>1626</v>
      </c>
      <c r="D25" s="38">
        <v>1</v>
      </c>
      <c r="E25" s="36" t="s">
        <v>1450</v>
      </c>
      <c r="H25" s="38">
        <f t="shared" si="0"/>
        <v>0</v>
      </c>
      <c r="I25" s="38">
        <f t="shared" si="1"/>
        <v>0</v>
      </c>
    </row>
    <row r="26" spans="1:9" s="39" customFormat="1" x14ac:dyDescent="0.25">
      <c r="A26" s="31"/>
      <c r="B26" s="32"/>
      <c r="C26" s="32" t="s">
        <v>67</v>
      </c>
      <c r="D26" s="33"/>
      <c r="E26" s="32"/>
      <c r="F26" s="33"/>
      <c r="G26" s="33"/>
      <c r="H26" s="33">
        <f>ROUND(SUM(H2:H25),0)</f>
        <v>0</v>
      </c>
      <c r="I26" s="33">
        <f>ROUND(SUM(I2:I25),0)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Szellőzésszerelés_felvételi_ép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Zeros="0" topLeftCell="A2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1998</v>
      </c>
      <c r="C2" s="37" t="s">
        <v>1955</v>
      </c>
      <c r="D2" s="38">
        <v>1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1999</v>
      </c>
      <c r="C4" s="37" t="s">
        <v>1957</v>
      </c>
      <c r="D4" s="38">
        <v>2</v>
      </c>
      <c r="E4" s="36" t="s">
        <v>83</v>
      </c>
      <c r="H4" s="38">
        <f t="shared" ref="H4:H13" si="0">ROUND(D4*F4, 0)</f>
        <v>0</v>
      </c>
      <c r="I4" s="38">
        <f t="shared" ref="I4:I13" si="1">ROUND(D4*G4, 0)</f>
        <v>0</v>
      </c>
    </row>
    <row r="5" spans="1:9" ht="63.75" x14ac:dyDescent="0.25">
      <c r="A5" s="35">
        <v>3</v>
      </c>
      <c r="B5" s="36" t="s">
        <v>2000</v>
      </c>
      <c r="C5" s="37" t="s">
        <v>2001</v>
      </c>
      <c r="D5" s="38">
        <v>1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51" x14ac:dyDescent="0.25">
      <c r="A6" s="35">
        <v>4</v>
      </c>
      <c r="B6" s="36" t="s">
        <v>2002</v>
      </c>
      <c r="C6" s="37" t="s">
        <v>2003</v>
      </c>
      <c r="D6" s="38">
        <v>4</v>
      </c>
      <c r="E6" s="36" t="s">
        <v>83</v>
      </c>
      <c r="H6" s="38">
        <f t="shared" si="0"/>
        <v>0</v>
      </c>
      <c r="I6" s="38">
        <f t="shared" si="1"/>
        <v>0</v>
      </c>
    </row>
    <row r="7" spans="1:9" ht="76.5" x14ac:dyDescent="0.25">
      <c r="A7" s="35">
        <v>5</v>
      </c>
      <c r="B7" s="36" t="s">
        <v>2004</v>
      </c>
      <c r="C7" s="37" t="s">
        <v>1959</v>
      </c>
      <c r="D7" s="38">
        <v>6</v>
      </c>
      <c r="E7" s="36" t="s">
        <v>83</v>
      </c>
      <c r="H7" s="38">
        <f t="shared" si="0"/>
        <v>0</v>
      </c>
      <c r="I7" s="38">
        <f t="shared" si="1"/>
        <v>0</v>
      </c>
    </row>
    <row r="8" spans="1:9" ht="51" x14ac:dyDescent="0.25">
      <c r="A8" s="35">
        <v>6</v>
      </c>
      <c r="B8" s="36" t="s">
        <v>2005</v>
      </c>
      <c r="C8" s="37" t="s">
        <v>1978</v>
      </c>
      <c r="D8" s="38">
        <v>2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7</v>
      </c>
      <c r="B9" s="36" t="s">
        <v>2006</v>
      </c>
      <c r="C9" s="37" t="s">
        <v>1984</v>
      </c>
      <c r="D9" s="38">
        <v>3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63.75" x14ac:dyDescent="0.25">
      <c r="A10" s="35">
        <v>8</v>
      </c>
      <c r="B10" s="36" t="s">
        <v>2007</v>
      </c>
      <c r="C10" s="37" t="s">
        <v>1992</v>
      </c>
      <c r="D10" s="38">
        <v>4</v>
      </c>
      <c r="E10" s="36" t="s">
        <v>75</v>
      </c>
      <c r="H10" s="38">
        <f t="shared" si="0"/>
        <v>0</v>
      </c>
      <c r="I10" s="38">
        <f t="shared" si="1"/>
        <v>0</v>
      </c>
    </row>
    <row r="11" spans="1:9" ht="63.75" x14ac:dyDescent="0.25">
      <c r="A11" s="35">
        <v>9</v>
      </c>
      <c r="B11" s="36" t="s">
        <v>2008</v>
      </c>
      <c r="C11" s="37" t="s">
        <v>1988</v>
      </c>
      <c r="D11" s="38">
        <v>1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25.5" x14ac:dyDescent="0.25">
      <c r="A12" s="35">
        <v>10</v>
      </c>
      <c r="B12" s="36" t="s">
        <v>2009</v>
      </c>
      <c r="C12" s="37" t="s">
        <v>1996</v>
      </c>
      <c r="D12" s="38">
        <v>1</v>
      </c>
      <c r="E12" s="36" t="s">
        <v>1450</v>
      </c>
      <c r="H12" s="38">
        <f t="shared" si="0"/>
        <v>0</v>
      </c>
      <c r="I12" s="38">
        <f t="shared" si="1"/>
        <v>0</v>
      </c>
    </row>
    <row r="13" spans="1:9" ht="25.5" x14ac:dyDescent="0.25">
      <c r="A13" s="35">
        <v>11</v>
      </c>
      <c r="B13" s="36" t="s">
        <v>2010</v>
      </c>
      <c r="C13" s="37" t="s">
        <v>1626</v>
      </c>
      <c r="D13" s="38">
        <v>1</v>
      </c>
      <c r="E13" s="36" t="s">
        <v>1450</v>
      </c>
      <c r="H13" s="38">
        <f t="shared" si="0"/>
        <v>0</v>
      </c>
      <c r="I13" s="38">
        <f t="shared" si="1"/>
        <v>0</v>
      </c>
    </row>
    <row r="14" spans="1:9" s="39" customFormat="1" x14ac:dyDescent="0.25">
      <c r="A14" s="31"/>
      <c r="B14" s="32"/>
      <c r="C14" s="32" t="s">
        <v>67</v>
      </c>
      <c r="D14" s="33"/>
      <c r="E14" s="32"/>
      <c r="F14" s="33"/>
      <c r="G14" s="33"/>
      <c r="H14" s="33">
        <f>ROUND(SUM(H2:H13),0)</f>
        <v>0</v>
      </c>
      <c r="I14" s="33">
        <f>ROUND(SUM(I2:I13),0)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Szellőzésszerelés_lakasok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2011</v>
      </c>
      <c r="C2" s="37" t="s">
        <v>2012</v>
      </c>
      <c r="D2" s="38">
        <v>1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2013</v>
      </c>
      <c r="C4" s="37" t="s">
        <v>2014</v>
      </c>
      <c r="D4" s="38">
        <v>1</v>
      </c>
      <c r="E4" s="36" t="s">
        <v>83</v>
      </c>
      <c r="H4" s="38">
        <f t="shared" ref="H4:H11" si="0">ROUND(D4*F4, 0)</f>
        <v>0</v>
      </c>
      <c r="I4" s="38">
        <f t="shared" ref="I4:I11" si="1">ROUND(D4*G4, 0)</f>
        <v>0</v>
      </c>
    </row>
    <row r="5" spans="1:9" ht="38.25" x14ac:dyDescent="0.25">
      <c r="A5" s="35">
        <v>3</v>
      </c>
      <c r="B5" s="36" t="s">
        <v>2015</v>
      </c>
      <c r="C5" s="37" t="s">
        <v>2016</v>
      </c>
      <c r="D5" s="38">
        <v>6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51" x14ac:dyDescent="0.25">
      <c r="A6" s="35">
        <v>4</v>
      </c>
      <c r="B6" s="36" t="s">
        <v>2017</v>
      </c>
      <c r="C6" s="37" t="s">
        <v>2018</v>
      </c>
      <c r="D6" s="38">
        <v>140</v>
      </c>
      <c r="E6" s="36" t="s">
        <v>60</v>
      </c>
      <c r="H6" s="38">
        <f t="shared" si="0"/>
        <v>0</v>
      </c>
      <c r="I6" s="38">
        <f t="shared" si="1"/>
        <v>0</v>
      </c>
    </row>
    <row r="7" spans="1:9" ht="25.5" x14ac:dyDescent="0.25">
      <c r="A7" s="35">
        <v>5</v>
      </c>
      <c r="B7" s="36" t="s">
        <v>2019</v>
      </c>
      <c r="C7" s="37" t="s">
        <v>2020</v>
      </c>
      <c r="D7" s="38">
        <v>13</v>
      </c>
      <c r="E7" s="36" t="s">
        <v>83</v>
      </c>
      <c r="H7" s="38">
        <f t="shared" si="0"/>
        <v>0</v>
      </c>
      <c r="I7" s="38">
        <f t="shared" si="1"/>
        <v>0</v>
      </c>
    </row>
    <row r="8" spans="1:9" x14ac:dyDescent="0.25">
      <c r="A8" s="35">
        <v>6</v>
      </c>
      <c r="B8" s="36" t="s">
        <v>2021</v>
      </c>
      <c r="C8" s="37" t="s">
        <v>1449</v>
      </c>
      <c r="D8" s="38">
        <v>1</v>
      </c>
      <c r="E8" s="36" t="s">
        <v>1450</v>
      </c>
      <c r="H8" s="38">
        <f t="shared" si="0"/>
        <v>0</v>
      </c>
      <c r="I8" s="38">
        <f t="shared" si="1"/>
        <v>0</v>
      </c>
    </row>
    <row r="9" spans="1:9" ht="25.5" x14ac:dyDescent="0.25">
      <c r="A9" s="35">
        <v>7</v>
      </c>
      <c r="B9" s="36" t="s">
        <v>2022</v>
      </c>
      <c r="C9" s="37" t="s">
        <v>2023</v>
      </c>
      <c r="D9" s="38">
        <v>5</v>
      </c>
      <c r="E9" s="36" t="s">
        <v>110</v>
      </c>
      <c r="H9" s="38">
        <f t="shared" si="0"/>
        <v>0</v>
      </c>
      <c r="I9" s="38">
        <f t="shared" si="1"/>
        <v>0</v>
      </c>
    </row>
    <row r="10" spans="1:9" ht="25.5" x14ac:dyDescent="0.25">
      <c r="A10" s="35">
        <v>8</v>
      </c>
      <c r="B10" s="36" t="s">
        <v>2024</v>
      </c>
      <c r="C10" s="37" t="s">
        <v>2025</v>
      </c>
      <c r="D10" s="38">
        <v>1</v>
      </c>
      <c r="E10" s="36" t="s">
        <v>1450</v>
      </c>
      <c r="H10" s="38">
        <f t="shared" si="0"/>
        <v>0</v>
      </c>
      <c r="I10" s="38">
        <f t="shared" si="1"/>
        <v>0</v>
      </c>
    </row>
    <row r="11" spans="1:9" ht="89.25" x14ac:dyDescent="0.25">
      <c r="A11" s="35">
        <v>9</v>
      </c>
      <c r="B11" s="36" t="s">
        <v>2026</v>
      </c>
      <c r="C11" s="37" t="s">
        <v>2027</v>
      </c>
      <c r="D11" s="38">
        <v>8</v>
      </c>
      <c r="E11" s="36" t="s">
        <v>60</v>
      </c>
      <c r="H11" s="38">
        <f t="shared" si="0"/>
        <v>0</v>
      </c>
      <c r="I11" s="38">
        <f t="shared" si="1"/>
        <v>0</v>
      </c>
    </row>
    <row r="12" spans="1:9" ht="38.25" x14ac:dyDescent="0.25">
      <c r="C12" s="37" t="s">
        <v>2028</v>
      </c>
    </row>
    <row r="13" spans="1:9" ht="89.25" x14ac:dyDescent="0.25">
      <c r="A13" s="35">
        <v>10</v>
      </c>
      <c r="B13" s="36" t="s">
        <v>2029</v>
      </c>
      <c r="C13" s="37" t="s">
        <v>2027</v>
      </c>
      <c r="D13" s="38">
        <v>2</v>
      </c>
      <c r="E13" s="36" t="s">
        <v>60</v>
      </c>
      <c r="H13" s="38">
        <f>ROUND(D13*F13, 0)</f>
        <v>0</v>
      </c>
      <c r="I13" s="38">
        <f>ROUND(D13*G13, 0)</f>
        <v>0</v>
      </c>
    </row>
    <row r="14" spans="1:9" ht="38.25" x14ac:dyDescent="0.25">
      <c r="C14" s="37" t="s">
        <v>2030</v>
      </c>
    </row>
    <row r="15" spans="1:9" ht="89.25" x14ac:dyDescent="0.25">
      <c r="A15" s="35">
        <v>11</v>
      </c>
      <c r="B15" s="36" t="s">
        <v>2031</v>
      </c>
      <c r="C15" s="37" t="s">
        <v>2027</v>
      </c>
      <c r="D15" s="38">
        <v>25</v>
      </c>
      <c r="E15" s="36" t="s">
        <v>60</v>
      </c>
      <c r="H15" s="38">
        <f>ROUND(D15*F15, 0)</f>
        <v>0</v>
      </c>
      <c r="I15" s="38">
        <f>ROUND(D15*G15, 0)</f>
        <v>0</v>
      </c>
    </row>
    <row r="16" spans="1:9" ht="38.25" x14ac:dyDescent="0.25">
      <c r="C16" s="37" t="s">
        <v>2032</v>
      </c>
    </row>
    <row r="17" spans="1:9" ht="89.25" x14ac:dyDescent="0.25">
      <c r="A17" s="35">
        <v>12</v>
      </c>
      <c r="B17" s="36" t="s">
        <v>2033</v>
      </c>
      <c r="C17" s="37" t="s">
        <v>2027</v>
      </c>
      <c r="D17" s="38">
        <v>10</v>
      </c>
      <c r="E17" s="36" t="s">
        <v>60</v>
      </c>
      <c r="H17" s="38">
        <f>ROUND(D17*F17, 0)</f>
        <v>0</v>
      </c>
      <c r="I17" s="38">
        <f>ROUND(D17*G17, 0)</f>
        <v>0</v>
      </c>
    </row>
    <row r="18" spans="1:9" ht="38.25" x14ac:dyDescent="0.25">
      <c r="C18" s="37" t="s">
        <v>2034</v>
      </c>
    </row>
    <row r="19" spans="1:9" ht="89.25" x14ac:dyDescent="0.25">
      <c r="A19" s="35">
        <v>13</v>
      </c>
      <c r="B19" s="36" t="s">
        <v>2035</v>
      </c>
      <c r="C19" s="37" t="s">
        <v>2027</v>
      </c>
      <c r="D19" s="38">
        <v>1</v>
      </c>
      <c r="E19" s="36" t="s">
        <v>60</v>
      </c>
      <c r="H19" s="38">
        <f>ROUND(D19*F19, 0)</f>
        <v>0</v>
      </c>
      <c r="I19" s="38">
        <f>ROUND(D19*G19, 0)</f>
        <v>0</v>
      </c>
    </row>
    <row r="20" spans="1:9" ht="38.25" x14ac:dyDescent="0.25">
      <c r="C20" s="37" t="s">
        <v>2036</v>
      </c>
    </row>
    <row r="21" spans="1:9" ht="38.25" x14ac:dyDescent="0.25">
      <c r="A21" s="35">
        <v>14</v>
      </c>
      <c r="B21" s="36" t="s">
        <v>2037</v>
      </c>
      <c r="C21" s="37" t="s">
        <v>2038</v>
      </c>
      <c r="D21" s="38">
        <v>1</v>
      </c>
      <c r="E21" s="36" t="s">
        <v>83</v>
      </c>
      <c r="H21" s="38">
        <f t="shared" ref="H21:H29" si="2">ROUND(D21*F21, 0)</f>
        <v>0</v>
      </c>
      <c r="I21" s="38">
        <f t="shared" ref="I21:I29" si="3">ROUND(D21*G21, 0)</f>
        <v>0</v>
      </c>
    </row>
    <row r="22" spans="1:9" ht="25.5" x14ac:dyDescent="0.25">
      <c r="A22" s="35">
        <v>15</v>
      </c>
      <c r="B22" s="36" t="s">
        <v>2039</v>
      </c>
      <c r="C22" s="37" t="s">
        <v>2040</v>
      </c>
      <c r="D22" s="38">
        <v>1</v>
      </c>
      <c r="E22" s="36" t="s">
        <v>1450</v>
      </c>
      <c r="H22" s="38">
        <f t="shared" si="2"/>
        <v>0</v>
      </c>
      <c r="I22" s="38">
        <f t="shared" si="3"/>
        <v>0</v>
      </c>
    </row>
    <row r="23" spans="1:9" ht="51" x14ac:dyDescent="0.25">
      <c r="A23" s="35">
        <v>16</v>
      </c>
      <c r="B23" s="36" t="s">
        <v>2041</v>
      </c>
      <c r="C23" s="37" t="s">
        <v>2042</v>
      </c>
      <c r="D23" s="38">
        <v>1</v>
      </c>
      <c r="E23" s="36" t="s">
        <v>83</v>
      </c>
      <c r="H23" s="38">
        <f t="shared" si="2"/>
        <v>0</v>
      </c>
      <c r="I23" s="38">
        <f t="shared" si="3"/>
        <v>0</v>
      </c>
    </row>
    <row r="24" spans="1:9" ht="51" x14ac:dyDescent="0.25">
      <c r="A24" s="35">
        <v>17</v>
      </c>
      <c r="B24" s="36" t="s">
        <v>2043</v>
      </c>
      <c r="C24" s="37" t="s">
        <v>2044</v>
      </c>
      <c r="D24" s="38">
        <v>2</v>
      </c>
      <c r="E24" s="36" t="s">
        <v>83</v>
      </c>
      <c r="H24" s="38">
        <f t="shared" si="2"/>
        <v>0</v>
      </c>
      <c r="I24" s="38">
        <f t="shared" si="3"/>
        <v>0</v>
      </c>
    </row>
    <row r="25" spans="1:9" ht="51" x14ac:dyDescent="0.25">
      <c r="A25" s="35">
        <v>18</v>
      </c>
      <c r="B25" s="36" t="s">
        <v>2045</v>
      </c>
      <c r="C25" s="37" t="s">
        <v>2046</v>
      </c>
      <c r="D25" s="38">
        <v>1</v>
      </c>
      <c r="E25" s="36" t="s">
        <v>83</v>
      </c>
      <c r="H25" s="38">
        <f t="shared" si="2"/>
        <v>0</v>
      </c>
      <c r="I25" s="38">
        <f t="shared" si="3"/>
        <v>0</v>
      </c>
    </row>
    <row r="26" spans="1:9" ht="38.25" x14ac:dyDescent="0.25">
      <c r="A26" s="35">
        <v>19</v>
      </c>
      <c r="B26" s="36" t="s">
        <v>2047</v>
      </c>
      <c r="C26" s="37" t="s">
        <v>2048</v>
      </c>
      <c r="D26" s="38">
        <v>1</v>
      </c>
      <c r="E26" s="36" t="s">
        <v>83</v>
      </c>
      <c r="H26" s="38">
        <f t="shared" si="2"/>
        <v>0</v>
      </c>
      <c r="I26" s="38">
        <f t="shared" si="3"/>
        <v>0</v>
      </c>
    </row>
    <row r="27" spans="1:9" x14ac:dyDescent="0.25">
      <c r="A27" s="35">
        <v>20</v>
      </c>
      <c r="B27" s="36" t="s">
        <v>2049</v>
      </c>
      <c r="C27" s="37" t="s">
        <v>2050</v>
      </c>
      <c r="D27" s="38">
        <v>2</v>
      </c>
      <c r="E27" s="36" t="s">
        <v>83</v>
      </c>
      <c r="H27" s="38">
        <f t="shared" si="2"/>
        <v>0</v>
      </c>
      <c r="I27" s="38">
        <f t="shared" si="3"/>
        <v>0</v>
      </c>
    </row>
    <row r="28" spans="1:9" x14ac:dyDescent="0.25">
      <c r="A28" s="35">
        <v>21</v>
      </c>
      <c r="B28" s="36" t="s">
        <v>2051</v>
      </c>
      <c r="C28" s="37" t="s">
        <v>2052</v>
      </c>
      <c r="D28" s="38">
        <v>1</v>
      </c>
      <c r="E28" s="36" t="s">
        <v>1450</v>
      </c>
      <c r="H28" s="38">
        <f t="shared" si="2"/>
        <v>0</v>
      </c>
      <c r="I28" s="38">
        <f t="shared" si="3"/>
        <v>0</v>
      </c>
    </row>
    <row r="29" spans="1:9" ht="89.25" x14ac:dyDescent="0.25">
      <c r="A29" s="35">
        <v>22</v>
      </c>
      <c r="B29" s="36" t="s">
        <v>2053</v>
      </c>
      <c r="C29" s="37" t="s">
        <v>2054</v>
      </c>
      <c r="D29" s="38">
        <v>1</v>
      </c>
      <c r="E29" s="36" t="s">
        <v>1450</v>
      </c>
      <c r="H29" s="38">
        <f t="shared" si="2"/>
        <v>0</v>
      </c>
      <c r="I29" s="38">
        <f t="shared" si="3"/>
        <v>0</v>
      </c>
    </row>
    <row r="30" spans="1:9" ht="25.5" x14ac:dyDescent="0.25">
      <c r="C30" s="37" t="s">
        <v>2055</v>
      </c>
    </row>
    <row r="31" spans="1:9" ht="38.25" x14ac:dyDescent="0.25">
      <c r="A31" s="35">
        <v>23</v>
      </c>
      <c r="B31" s="36" t="s">
        <v>2056</v>
      </c>
      <c r="C31" s="37" t="s">
        <v>2057</v>
      </c>
      <c r="D31" s="38">
        <v>0</v>
      </c>
      <c r="H31" s="38">
        <f>ROUND(D31*F31, 0)</f>
        <v>0</v>
      </c>
      <c r="I31" s="38">
        <f>ROUND(D31*G31, 0)</f>
        <v>0</v>
      </c>
    </row>
    <row r="32" spans="1:9" ht="51" x14ac:dyDescent="0.25">
      <c r="A32" s="35">
        <v>24</v>
      </c>
      <c r="B32" s="36" t="s">
        <v>2058</v>
      </c>
      <c r="C32" s="37" t="s">
        <v>2059</v>
      </c>
      <c r="D32" s="38">
        <v>2</v>
      </c>
      <c r="E32" s="36" t="s">
        <v>83</v>
      </c>
      <c r="H32" s="38">
        <f>ROUND(D32*F32, 0)</f>
        <v>0</v>
      </c>
      <c r="I32" s="38">
        <f>ROUND(D32*G32, 0)</f>
        <v>0</v>
      </c>
    </row>
    <row r="33" spans="1:9" ht="25.5" x14ac:dyDescent="0.25">
      <c r="A33" s="35">
        <v>25</v>
      </c>
      <c r="B33" s="36" t="s">
        <v>2060</v>
      </c>
      <c r="C33" s="37" t="s">
        <v>2061</v>
      </c>
      <c r="D33" s="38">
        <v>1</v>
      </c>
      <c r="E33" s="36" t="s">
        <v>1450</v>
      </c>
      <c r="H33" s="38">
        <f>ROUND(D33*F33, 0)</f>
        <v>0</v>
      </c>
      <c r="I33" s="38">
        <f>ROUND(D33*G33, 0)</f>
        <v>0</v>
      </c>
    </row>
    <row r="34" spans="1:9" ht="25.5" x14ac:dyDescent="0.25">
      <c r="A34" s="35">
        <v>26</v>
      </c>
      <c r="B34" s="36" t="s">
        <v>2062</v>
      </c>
      <c r="C34" s="37" t="s">
        <v>2063</v>
      </c>
      <c r="D34" s="38">
        <v>1</v>
      </c>
      <c r="E34" s="36" t="s">
        <v>1450</v>
      </c>
      <c r="H34" s="38">
        <f>ROUND(D34*F34, 0)</f>
        <v>0</v>
      </c>
      <c r="I34" s="38">
        <f>ROUND(D34*G34, 0)</f>
        <v>0</v>
      </c>
    </row>
    <row r="35" spans="1:9" s="39" customFormat="1" x14ac:dyDescent="0.25">
      <c r="A35" s="31"/>
      <c r="B35" s="32"/>
      <c r="C35" s="32" t="s">
        <v>67</v>
      </c>
      <c r="D35" s="33"/>
      <c r="E35" s="32"/>
      <c r="F35" s="33"/>
      <c r="G35" s="33"/>
      <c r="H35" s="33">
        <f>ROUND(SUM(H2:H34),0)</f>
        <v>0</v>
      </c>
      <c r="I35" s="33">
        <f>ROUND(SUM(I2:I34),0)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Gázszerelés_felvételi_ép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Zeros="0" topLeftCell="A2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2064</v>
      </c>
      <c r="C2" s="37" t="s">
        <v>2065</v>
      </c>
      <c r="D2" s="38">
        <v>3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2066</v>
      </c>
      <c r="C4" s="37" t="s">
        <v>2067</v>
      </c>
      <c r="D4" s="38">
        <v>3</v>
      </c>
      <c r="E4" s="36" t="s">
        <v>83</v>
      </c>
      <c r="H4" s="38">
        <f t="shared" ref="H4:H11" si="0">ROUND(D4*F4, 0)</f>
        <v>0</v>
      </c>
      <c r="I4" s="38">
        <f t="shared" ref="I4:I11" si="1">ROUND(D4*G4, 0)</f>
        <v>0</v>
      </c>
    </row>
    <row r="5" spans="1:9" ht="38.25" x14ac:dyDescent="0.25">
      <c r="A5" s="35">
        <v>3</v>
      </c>
      <c r="B5" s="36" t="s">
        <v>2068</v>
      </c>
      <c r="C5" s="37" t="s">
        <v>2016</v>
      </c>
      <c r="D5" s="38">
        <v>3</v>
      </c>
      <c r="E5" s="36" t="s">
        <v>83</v>
      </c>
      <c r="H5" s="38">
        <f t="shared" si="0"/>
        <v>0</v>
      </c>
      <c r="I5" s="38">
        <f t="shared" si="1"/>
        <v>0</v>
      </c>
    </row>
    <row r="6" spans="1:9" x14ac:dyDescent="0.25">
      <c r="A6" s="35">
        <v>4</v>
      </c>
      <c r="B6" s="36" t="s">
        <v>2069</v>
      </c>
      <c r="C6" s="37" t="s">
        <v>2070</v>
      </c>
      <c r="D6" s="38">
        <v>9</v>
      </c>
      <c r="E6" s="36" t="s">
        <v>83</v>
      </c>
      <c r="H6" s="38">
        <f t="shared" si="0"/>
        <v>0</v>
      </c>
      <c r="I6" s="38">
        <f t="shared" si="1"/>
        <v>0</v>
      </c>
    </row>
    <row r="7" spans="1:9" ht="51" x14ac:dyDescent="0.25">
      <c r="A7" s="35">
        <v>5</v>
      </c>
      <c r="B7" s="36" t="s">
        <v>2071</v>
      </c>
      <c r="C7" s="37" t="s">
        <v>2072</v>
      </c>
      <c r="D7" s="38">
        <v>40</v>
      </c>
      <c r="E7" s="36" t="s">
        <v>60</v>
      </c>
      <c r="H7" s="38">
        <f t="shared" si="0"/>
        <v>0</v>
      </c>
      <c r="I7" s="38">
        <f t="shared" si="1"/>
        <v>0</v>
      </c>
    </row>
    <row r="8" spans="1:9" x14ac:dyDescent="0.25">
      <c r="A8" s="35">
        <v>6</v>
      </c>
      <c r="B8" s="36" t="s">
        <v>2073</v>
      </c>
      <c r="C8" s="37" t="s">
        <v>1449</v>
      </c>
      <c r="D8" s="38">
        <v>1</v>
      </c>
      <c r="E8" s="36" t="s">
        <v>1450</v>
      </c>
      <c r="H8" s="38">
        <f t="shared" si="0"/>
        <v>0</v>
      </c>
      <c r="I8" s="38">
        <f t="shared" si="1"/>
        <v>0</v>
      </c>
    </row>
    <row r="9" spans="1:9" ht="25.5" x14ac:dyDescent="0.25">
      <c r="A9" s="35">
        <v>7</v>
      </c>
      <c r="B9" s="36" t="s">
        <v>2074</v>
      </c>
      <c r="C9" s="37" t="s">
        <v>2023</v>
      </c>
      <c r="D9" s="38">
        <v>5</v>
      </c>
      <c r="E9" s="36" t="s">
        <v>110</v>
      </c>
      <c r="H9" s="38">
        <f t="shared" si="0"/>
        <v>0</v>
      </c>
      <c r="I9" s="38">
        <f t="shared" si="1"/>
        <v>0</v>
      </c>
    </row>
    <row r="10" spans="1:9" ht="25.5" x14ac:dyDescent="0.25">
      <c r="A10" s="35">
        <v>8</v>
      </c>
      <c r="B10" s="36" t="s">
        <v>2075</v>
      </c>
      <c r="C10" s="37" t="s">
        <v>2025</v>
      </c>
      <c r="D10" s="38">
        <v>1</v>
      </c>
      <c r="E10" s="36" t="s">
        <v>1450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9</v>
      </c>
      <c r="B11" s="36" t="s">
        <v>2076</v>
      </c>
      <c r="C11" s="37" t="s">
        <v>2077</v>
      </c>
      <c r="D11" s="38">
        <v>6</v>
      </c>
      <c r="E11" s="36" t="s">
        <v>60</v>
      </c>
      <c r="H11" s="38">
        <f t="shared" si="0"/>
        <v>0</v>
      </c>
      <c r="I11" s="38">
        <f t="shared" si="1"/>
        <v>0</v>
      </c>
    </row>
    <row r="12" spans="1:9" ht="25.5" x14ac:dyDescent="0.25">
      <c r="C12" s="37" t="s">
        <v>2078</v>
      </c>
    </row>
    <row r="13" spans="1:9" ht="76.5" x14ac:dyDescent="0.25">
      <c r="A13" s="35">
        <v>10</v>
      </c>
      <c r="B13" s="36" t="s">
        <v>2079</v>
      </c>
      <c r="C13" s="37" t="s">
        <v>2077</v>
      </c>
      <c r="D13" s="38">
        <v>30</v>
      </c>
      <c r="E13" s="36" t="s">
        <v>60</v>
      </c>
      <c r="H13" s="38">
        <f>ROUND(D13*F13, 0)</f>
        <v>0</v>
      </c>
      <c r="I13" s="38">
        <f>ROUND(D13*G13, 0)</f>
        <v>0</v>
      </c>
    </row>
    <row r="14" spans="1:9" ht="25.5" x14ac:dyDescent="0.25">
      <c r="C14" s="37" t="s">
        <v>2080</v>
      </c>
    </row>
    <row r="15" spans="1:9" ht="51" x14ac:dyDescent="0.25">
      <c r="A15" s="35">
        <v>11</v>
      </c>
      <c r="B15" s="36" t="s">
        <v>2081</v>
      </c>
      <c r="C15" s="37" t="s">
        <v>2042</v>
      </c>
      <c r="D15" s="38">
        <v>3</v>
      </c>
      <c r="E15" s="36" t="s">
        <v>83</v>
      </c>
      <c r="H15" s="38">
        <f>ROUND(D15*F15, 0)</f>
        <v>0</v>
      </c>
      <c r="I15" s="38">
        <f>ROUND(D15*G15, 0)</f>
        <v>0</v>
      </c>
    </row>
    <row r="16" spans="1:9" x14ac:dyDescent="0.25">
      <c r="A16" s="35">
        <v>12</v>
      </c>
      <c r="B16" s="36" t="s">
        <v>2082</v>
      </c>
      <c r="C16" s="37" t="s">
        <v>2050</v>
      </c>
      <c r="D16" s="38">
        <v>3</v>
      </c>
      <c r="E16" s="36" t="s">
        <v>83</v>
      </c>
      <c r="H16" s="38">
        <f>ROUND(D16*F16, 0)</f>
        <v>0</v>
      </c>
      <c r="I16" s="38">
        <f>ROUND(D16*G16, 0)</f>
        <v>0</v>
      </c>
    </row>
    <row r="17" spans="1:9" ht="51" x14ac:dyDescent="0.25">
      <c r="A17" s="35">
        <v>13</v>
      </c>
      <c r="B17" s="36" t="s">
        <v>2083</v>
      </c>
      <c r="C17" s="37" t="s">
        <v>2084</v>
      </c>
      <c r="D17" s="38">
        <v>3</v>
      </c>
      <c r="E17" s="36" t="s">
        <v>1450</v>
      </c>
      <c r="H17" s="38">
        <f>ROUND(D17*F17, 0)</f>
        <v>0</v>
      </c>
      <c r="I17" s="38">
        <f>ROUND(D17*G17, 0)</f>
        <v>0</v>
      </c>
    </row>
    <row r="18" spans="1:9" ht="25.5" x14ac:dyDescent="0.25">
      <c r="A18" s="35">
        <v>14</v>
      </c>
      <c r="B18" s="36" t="s">
        <v>2085</v>
      </c>
      <c r="C18" s="37" t="s">
        <v>2061</v>
      </c>
      <c r="D18" s="38">
        <v>3</v>
      </c>
      <c r="E18" s="36" t="s">
        <v>1450</v>
      </c>
      <c r="H18" s="38">
        <f>ROUND(D18*F18, 0)</f>
        <v>0</v>
      </c>
      <c r="I18" s="38">
        <f>ROUND(D18*G18, 0)</f>
        <v>0</v>
      </c>
    </row>
    <row r="19" spans="1:9" ht="25.5" x14ac:dyDescent="0.25">
      <c r="A19" s="35">
        <v>15</v>
      </c>
      <c r="B19" s="36" t="s">
        <v>2086</v>
      </c>
      <c r="C19" s="37" t="s">
        <v>2063</v>
      </c>
      <c r="D19" s="38">
        <v>3</v>
      </c>
      <c r="E19" s="36" t="s">
        <v>1450</v>
      </c>
      <c r="H19" s="38">
        <f>ROUND(D19*F19, 0)</f>
        <v>0</v>
      </c>
      <c r="I19" s="38">
        <f>ROUND(D19*G19, 0)</f>
        <v>0</v>
      </c>
    </row>
    <row r="20" spans="1:9" s="39" customFormat="1" x14ac:dyDescent="0.25">
      <c r="A20" s="31"/>
      <c r="B20" s="32"/>
      <c r="C20" s="32" t="s">
        <v>67</v>
      </c>
      <c r="D20" s="33"/>
      <c r="E20" s="32"/>
      <c r="F20" s="33"/>
      <c r="G20" s="33"/>
      <c r="H20" s="33">
        <f>ROUND(SUM(H2:H19),0)</f>
        <v>0</v>
      </c>
      <c r="I20" s="33">
        <f>ROUND(SUM(I2:I19),0)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Gázszerelés_lakasok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2087</v>
      </c>
      <c r="C2" s="37" t="s">
        <v>2088</v>
      </c>
      <c r="D2" s="38">
        <v>1</v>
      </c>
      <c r="E2" s="36" t="s">
        <v>56</v>
      </c>
      <c r="H2" s="38">
        <f>ROUND(D2*F2, 0)</f>
        <v>0</v>
      </c>
      <c r="I2" s="38">
        <f>ROUND(D2*G2, 0)</f>
        <v>0</v>
      </c>
    </row>
    <row r="4" spans="1:9" s="39" customFormat="1" x14ac:dyDescent="0.25">
      <c r="A4" s="31"/>
      <c r="B4" s="32"/>
      <c r="C4" s="32" t="s">
        <v>67</v>
      </c>
      <c r="D4" s="33"/>
      <c r="E4" s="32"/>
      <c r="F4" s="33"/>
      <c r="G4" s="33"/>
      <c r="H4" s="33">
        <f>ROUND(SUM(H2:H3),0)</f>
        <v>0</v>
      </c>
      <c r="I4" s="33">
        <f>ROUND(SUM(I2:I3),0)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Beépített emelőberendezések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2089</v>
      </c>
      <c r="B2" s="28">
        <f>Munka1!H8</f>
        <v>0</v>
      </c>
      <c r="C2" s="28">
        <f>Munka1!I8</f>
        <v>0</v>
      </c>
    </row>
    <row r="3" spans="1:3" s="25" customFormat="1" x14ac:dyDescent="0.25">
      <c r="A3" s="25" t="s">
        <v>43</v>
      </c>
      <c r="B3" s="29">
        <f>ROUND(SUM(B2:B2),0)</f>
        <v>0</v>
      </c>
      <c r="C3" s="29">
        <f>ROUND(SUM(C2:C2),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2090</v>
      </c>
      <c r="C2" s="37" t="s">
        <v>2091</v>
      </c>
      <c r="D2" s="38">
        <v>29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2092</v>
      </c>
      <c r="C4" s="37" t="s">
        <v>2093</v>
      </c>
      <c r="D4" s="38">
        <v>0.28999999999999998</v>
      </c>
      <c r="E4" s="36" t="s">
        <v>814</v>
      </c>
      <c r="H4" s="38">
        <f>ROUND(D4*F4, 0)</f>
        <v>0</v>
      </c>
      <c r="I4" s="38">
        <f>ROUND(D4*G4, 0)</f>
        <v>0</v>
      </c>
    </row>
    <row r="5" spans="1:9" ht="76.5" x14ac:dyDescent="0.25">
      <c r="A5" s="35">
        <v>3</v>
      </c>
      <c r="B5" s="36" t="s">
        <v>2094</v>
      </c>
      <c r="C5" s="37" t="s">
        <v>2095</v>
      </c>
      <c r="D5" s="38">
        <v>11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76.5" x14ac:dyDescent="0.25">
      <c r="A6" s="35">
        <v>4</v>
      </c>
      <c r="B6" s="36" t="s">
        <v>2096</v>
      </c>
      <c r="C6" s="37" t="s">
        <v>2097</v>
      </c>
      <c r="D6" s="38">
        <v>50</v>
      </c>
      <c r="E6" s="36" t="s">
        <v>83</v>
      </c>
      <c r="H6" s="38">
        <f>ROUND(D6*F6, 0)</f>
        <v>0</v>
      </c>
      <c r="I6" s="38">
        <f>ROUND(D6*G6, 0)</f>
        <v>0</v>
      </c>
    </row>
    <row r="7" spans="1:9" ht="51" x14ac:dyDescent="0.25">
      <c r="A7" s="35">
        <v>5</v>
      </c>
      <c r="B7" s="36" t="s">
        <v>2098</v>
      </c>
      <c r="C7" s="37" t="s">
        <v>2099</v>
      </c>
      <c r="D7" s="38">
        <v>29</v>
      </c>
      <c r="E7" s="36" t="s">
        <v>75</v>
      </c>
      <c r="H7" s="38">
        <f>ROUND(D7*F7, 0)</f>
        <v>0</v>
      </c>
      <c r="I7" s="38">
        <f>ROUND(D7*G7, 0)</f>
        <v>0</v>
      </c>
    </row>
    <row r="8" spans="1:9" s="39" customFormat="1" x14ac:dyDescent="0.25">
      <c r="A8" s="31"/>
      <c r="B8" s="32"/>
      <c r="C8" s="32" t="s">
        <v>67</v>
      </c>
      <c r="D8" s="33"/>
      <c r="E8" s="32"/>
      <c r="F8" s="33"/>
      <c r="G8" s="33"/>
      <c r="H8" s="33">
        <f>ROUND(SUM(H2:H7),0)</f>
        <v>0</v>
      </c>
      <c r="I8" s="33">
        <f>ROUND(SUM(I2:I7),0)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Munka1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88</v>
      </c>
      <c r="C2" s="37" t="s">
        <v>89</v>
      </c>
      <c r="D2" s="38">
        <v>1</v>
      </c>
      <c r="E2" s="36" t="s">
        <v>90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91</v>
      </c>
      <c r="C4" s="37" t="s">
        <v>92</v>
      </c>
      <c r="D4" s="38">
        <v>1</v>
      </c>
      <c r="E4" s="36" t="s">
        <v>90</v>
      </c>
      <c r="H4" s="38">
        <f t="shared" ref="H4:H10" si="0">ROUND(D4*F4, 0)</f>
        <v>0</v>
      </c>
      <c r="I4" s="38">
        <f t="shared" ref="I4:I10" si="1">ROUND(D4*G4, 0)</f>
        <v>0</v>
      </c>
    </row>
    <row r="5" spans="1:9" ht="38.25" x14ac:dyDescent="0.25">
      <c r="A5" s="35">
        <v>3</v>
      </c>
      <c r="B5" s="36" t="s">
        <v>93</v>
      </c>
      <c r="C5" s="37" t="s">
        <v>94</v>
      </c>
      <c r="D5" s="38">
        <v>150</v>
      </c>
      <c r="E5" s="36" t="s">
        <v>95</v>
      </c>
      <c r="H5" s="38">
        <f t="shared" si="0"/>
        <v>0</v>
      </c>
      <c r="I5" s="38">
        <f t="shared" si="1"/>
        <v>0</v>
      </c>
    </row>
    <row r="6" spans="1:9" ht="25.5" x14ac:dyDescent="0.25">
      <c r="A6" s="35">
        <v>4</v>
      </c>
      <c r="B6" s="36" t="s">
        <v>96</v>
      </c>
      <c r="C6" s="37" t="s">
        <v>97</v>
      </c>
      <c r="D6" s="38">
        <v>1</v>
      </c>
      <c r="E6" s="36" t="s">
        <v>90</v>
      </c>
      <c r="H6" s="38">
        <f t="shared" si="0"/>
        <v>0</v>
      </c>
      <c r="I6" s="38">
        <f t="shared" si="1"/>
        <v>0</v>
      </c>
    </row>
    <row r="7" spans="1:9" ht="51" x14ac:dyDescent="0.25">
      <c r="A7" s="35">
        <v>5</v>
      </c>
      <c r="B7" s="36" t="s">
        <v>98</v>
      </c>
      <c r="C7" s="37" t="s">
        <v>99</v>
      </c>
      <c r="D7" s="38">
        <v>1</v>
      </c>
      <c r="E7" s="36" t="s">
        <v>90</v>
      </c>
      <c r="H7" s="38">
        <f t="shared" si="0"/>
        <v>0</v>
      </c>
      <c r="I7" s="38">
        <f t="shared" si="1"/>
        <v>0</v>
      </c>
    </row>
    <row r="8" spans="1:9" ht="63.75" x14ac:dyDescent="0.25">
      <c r="A8" s="35">
        <v>6</v>
      </c>
      <c r="B8" s="36" t="s">
        <v>100</v>
      </c>
      <c r="C8" s="37" t="s">
        <v>101</v>
      </c>
      <c r="D8" s="38">
        <v>1</v>
      </c>
      <c r="E8" s="36" t="s">
        <v>90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7</v>
      </c>
      <c r="B9" s="36" t="s">
        <v>102</v>
      </c>
      <c r="C9" s="37" t="s">
        <v>103</v>
      </c>
      <c r="D9" s="38">
        <v>1</v>
      </c>
      <c r="E9" s="36" t="s">
        <v>90</v>
      </c>
      <c r="H9" s="38">
        <f t="shared" si="0"/>
        <v>0</v>
      </c>
      <c r="I9" s="38">
        <f t="shared" si="1"/>
        <v>0</v>
      </c>
    </row>
    <row r="10" spans="1:9" ht="25.5" x14ac:dyDescent="0.25">
      <c r="A10" s="35">
        <v>8</v>
      </c>
      <c r="B10" s="36" t="s">
        <v>104</v>
      </c>
      <c r="C10" s="37" t="s">
        <v>105</v>
      </c>
      <c r="D10" s="38">
        <v>1</v>
      </c>
      <c r="E10" s="36" t="s">
        <v>90</v>
      </c>
      <c r="H10" s="38">
        <f t="shared" si="0"/>
        <v>0</v>
      </c>
      <c r="I10" s="38">
        <f t="shared" si="1"/>
        <v>0</v>
      </c>
    </row>
    <row r="11" spans="1:9" s="39" customFormat="1" x14ac:dyDescent="0.25">
      <c r="A11" s="31"/>
      <c r="B11" s="32"/>
      <c r="C11" s="32" t="s">
        <v>67</v>
      </c>
      <c r="D11" s="33"/>
      <c r="E11" s="32"/>
      <c r="F11" s="33"/>
      <c r="G11" s="33"/>
      <c r="H11" s="33">
        <f>ROUND(SUM(H2:H10),0)</f>
        <v>0</v>
      </c>
      <c r="I11" s="33">
        <f>ROUND(SUM(I2:I10),0)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Költségtérítések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5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2100</v>
      </c>
      <c r="B2" s="28">
        <f>'01  Rácsos folyóka'!H21</f>
        <v>0</v>
      </c>
      <c r="C2" s="28">
        <f>'01  Rácsos folyóka'!I21</f>
        <v>0</v>
      </c>
    </row>
    <row r="3" spans="1:3" x14ac:dyDescent="0.25">
      <c r="A3" s="27" t="s">
        <v>2101</v>
      </c>
      <c r="B3" s="28">
        <f>'02  Csapadékvíz bekötések'!H21</f>
        <v>0</v>
      </c>
      <c r="C3" s="28">
        <f>'02  Csapadékvíz bekötések'!I21</f>
        <v>0</v>
      </c>
    </row>
    <row r="4" spans="1:3" x14ac:dyDescent="0.25">
      <c r="A4" s="27" t="s">
        <v>2102</v>
      </c>
      <c r="B4" s="28">
        <f>'04  Általános'!H9</f>
        <v>0</v>
      </c>
      <c r="C4" s="28">
        <f>'04  Általános'!I9</f>
        <v>0</v>
      </c>
    </row>
    <row r="5" spans="1:3" s="25" customFormat="1" x14ac:dyDescent="0.25">
      <c r="A5" s="25" t="s">
        <v>43</v>
      </c>
      <c r="B5" s="29">
        <f>ROUND(SUM(B2:B4),0)</f>
        <v>0</v>
      </c>
      <c r="C5" s="29">
        <f>ROUND(SUM(C2:C4),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2103</v>
      </c>
      <c r="C2" s="37" t="s">
        <v>2104</v>
      </c>
      <c r="D2" s="38">
        <v>0.1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2105</v>
      </c>
      <c r="C4" s="37" t="s">
        <v>2106</v>
      </c>
      <c r="D4" s="38">
        <v>2.7</v>
      </c>
      <c r="E4" s="36" t="s">
        <v>110</v>
      </c>
      <c r="H4" s="38">
        <f t="shared" ref="H4:H10" si="0">ROUND(D4*F4, 0)</f>
        <v>0</v>
      </c>
      <c r="I4" s="38">
        <f t="shared" ref="I4:I10" si="1">ROUND(D4*G4, 0)</f>
        <v>0</v>
      </c>
    </row>
    <row r="5" spans="1:9" ht="63.75" x14ac:dyDescent="0.25">
      <c r="A5" s="35">
        <v>3</v>
      </c>
      <c r="B5" s="36" t="s">
        <v>2107</v>
      </c>
      <c r="C5" s="37" t="s">
        <v>2108</v>
      </c>
      <c r="D5" s="38">
        <v>2.7</v>
      </c>
      <c r="E5" s="36" t="s">
        <v>110</v>
      </c>
      <c r="H5" s="38">
        <f t="shared" si="0"/>
        <v>0</v>
      </c>
      <c r="I5" s="38">
        <f t="shared" si="1"/>
        <v>0</v>
      </c>
    </row>
    <row r="6" spans="1:9" ht="63.75" x14ac:dyDescent="0.25">
      <c r="A6" s="35">
        <v>4</v>
      </c>
      <c r="B6" s="36" t="s">
        <v>2109</v>
      </c>
      <c r="C6" s="37" t="s">
        <v>2110</v>
      </c>
      <c r="D6" s="38">
        <v>0.1</v>
      </c>
      <c r="E6" s="36" t="s">
        <v>110</v>
      </c>
      <c r="H6" s="38">
        <f t="shared" si="0"/>
        <v>0</v>
      </c>
      <c r="I6" s="38">
        <f t="shared" si="1"/>
        <v>0</v>
      </c>
    </row>
    <row r="7" spans="1:9" ht="38.25" x14ac:dyDescent="0.25">
      <c r="A7" s="35">
        <v>5</v>
      </c>
      <c r="B7" s="36" t="s">
        <v>2111</v>
      </c>
      <c r="C7" s="37" t="s">
        <v>2112</v>
      </c>
      <c r="D7" s="38">
        <v>2.7</v>
      </c>
      <c r="E7" s="36" t="s">
        <v>110</v>
      </c>
      <c r="H7" s="38">
        <f t="shared" si="0"/>
        <v>0</v>
      </c>
      <c r="I7" s="38">
        <f t="shared" si="1"/>
        <v>0</v>
      </c>
    </row>
    <row r="8" spans="1:9" ht="89.25" x14ac:dyDescent="0.25">
      <c r="A8" s="35">
        <v>6</v>
      </c>
      <c r="B8" s="36" t="s">
        <v>2113</v>
      </c>
      <c r="C8" s="37" t="s">
        <v>2114</v>
      </c>
      <c r="D8" s="38">
        <v>4</v>
      </c>
      <c r="E8" s="36" t="s">
        <v>60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7</v>
      </c>
      <c r="B9" s="36" t="s">
        <v>2115</v>
      </c>
      <c r="C9" s="37" t="s">
        <v>2116</v>
      </c>
      <c r="D9" s="38">
        <v>4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76.5" x14ac:dyDescent="0.25">
      <c r="A10" s="35">
        <v>8</v>
      </c>
      <c r="B10" s="36" t="s">
        <v>2117</v>
      </c>
      <c r="C10" s="37" t="s">
        <v>2118</v>
      </c>
      <c r="D10" s="38">
        <v>2</v>
      </c>
      <c r="E10" s="36" t="s">
        <v>60</v>
      </c>
      <c r="H10" s="38">
        <f t="shared" si="0"/>
        <v>0</v>
      </c>
      <c r="I10" s="38">
        <f t="shared" si="1"/>
        <v>0</v>
      </c>
    </row>
    <row r="11" spans="1:9" ht="25.5" x14ac:dyDescent="0.25">
      <c r="C11" s="37" t="s">
        <v>2119</v>
      </c>
    </row>
    <row r="12" spans="1:9" ht="76.5" x14ac:dyDescent="0.25">
      <c r="A12" s="35">
        <v>9</v>
      </c>
      <c r="B12" s="36" t="s">
        <v>2120</v>
      </c>
      <c r="C12" s="37" t="s">
        <v>2121</v>
      </c>
      <c r="D12" s="38">
        <v>2</v>
      </c>
      <c r="E12" s="36" t="s">
        <v>60</v>
      </c>
      <c r="H12" s="38">
        <f>ROUND(D12*F12, 0)</f>
        <v>0</v>
      </c>
      <c r="I12" s="38">
        <f>ROUND(D12*G12, 0)</f>
        <v>0</v>
      </c>
    </row>
    <row r="13" spans="1:9" ht="25.5" x14ac:dyDescent="0.25">
      <c r="C13" s="37" t="s">
        <v>2122</v>
      </c>
    </row>
    <row r="14" spans="1:9" ht="63.75" x14ac:dyDescent="0.25">
      <c r="A14" s="35">
        <v>10</v>
      </c>
      <c r="B14" s="36" t="s">
        <v>2123</v>
      </c>
      <c r="C14" s="37" t="s">
        <v>2124</v>
      </c>
      <c r="D14" s="38">
        <v>4</v>
      </c>
      <c r="E14" s="36" t="s">
        <v>83</v>
      </c>
      <c r="H14" s="38">
        <f>ROUND(D14*F14, 0)</f>
        <v>0</v>
      </c>
      <c r="I14" s="38">
        <f>ROUND(D14*G14, 0)</f>
        <v>0</v>
      </c>
    </row>
    <row r="15" spans="1:9" ht="89.25" x14ac:dyDescent="0.25">
      <c r="A15" s="35">
        <v>11</v>
      </c>
      <c r="B15" s="36" t="s">
        <v>2125</v>
      </c>
      <c r="C15" s="37" t="s">
        <v>2126</v>
      </c>
      <c r="D15" s="38">
        <v>4</v>
      </c>
      <c r="E15" s="36" t="s">
        <v>83</v>
      </c>
      <c r="H15" s="38">
        <f>ROUND(D15*F15, 0)</f>
        <v>0</v>
      </c>
      <c r="I15" s="38">
        <f>ROUND(D15*G15, 0)</f>
        <v>0</v>
      </c>
    </row>
    <row r="16" spans="1:9" x14ac:dyDescent="0.25">
      <c r="C16" s="37" t="s">
        <v>2127</v>
      </c>
    </row>
    <row r="17" spans="1:9" ht="25.5" x14ac:dyDescent="0.25">
      <c r="A17" s="35">
        <v>12</v>
      </c>
      <c r="B17" s="36" t="s">
        <v>2128</v>
      </c>
      <c r="C17" s="37" t="s">
        <v>2129</v>
      </c>
      <c r="D17" s="38">
        <v>4</v>
      </c>
      <c r="E17" s="36" t="s">
        <v>83</v>
      </c>
      <c r="H17" s="38">
        <f>ROUND(D17*F17, 0)</f>
        <v>0</v>
      </c>
      <c r="I17" s="38">
        <f>ROUND(D17*G17, 0)</f>
        <v>0</v>
      </c>
    </row>
    <row r="18" spans="1:9" ht="25.5" x14ac:dyDescent="0.25">
      <c r="A18" s="35">
        <v>13</v>
      </c>
      <c r="B18" s="36" t="s">
        <v>469</v>
      </c>
      <c r="C18" s="37" t="s">
        <v>2130</v>
      </c>
      <c r="D18" s="38">
        <v>2.7</v>
      </c>
      <c r="E18" s="36" t="s">
        <v>75</v>
      </c>
      <c r="H18" s="38">
        <f>ROUND(D18*F18, 0)</f>
        <v>0</v>
      </c>
      <c r="I18" s="38">
        <f>ROUND(D18*G18, 0)</f>
        <v>0</v>
      </c>
    </row>
    <row r="19" spans="1:9" ht="25.5" x14ac:dyDescent="0.25">
      <c r="A19" s="35">
        <v>14</v>
      </c>
      <c r="B19" s="36" t="s">
        <v>2131</v>
      </c>
      <c r="C19" s="37" t="s">
        <v>2132</v>
      </c>
      <c r="D19" s="38">
        <v>2.7</v>
      </c>
      <c r="E19" s="36" t="s">
        <v>75</v>
      </c>
      <c r="H19" s="38">
        <f>ROUND(D19*F19, 0)</f>
        <v>0</v>
      </c>
      <c r="I19" s="38">
        <f>ROUND(D19*G19, 0)</f>
        <v>0</v>
      </c>
    </row>
    <row r="20" spans="1:9" ht="38.25" x14ac:dyDescent="0.25">
      <c r="A20" s="35">
        <v>15</v>
      </c>
      <c r="B20" s="36" t="s">
        <v>2133</v>
      </c>
      <c r="C20" s="37" t="s">
        <v>2134</v>
      </c>
      <c r="D20" s="38">
        <v>0.5</v>
      </c>
      <c r="E20" s="36" t="s">
        <v>110</v>
      </c>
      <c r="H20" s="38">
        <f>ROUND(D20*F20, 0)</f>
        <v>0</v>
      </c>
      <c r="I20" s="38">
        <f>ROUND(D20*G20, 0)</f>
        <v>0</v>
      </c>
    </row>
    <row r="21" spans="1:9" s="39" customFormat="1" x14ac:dyDescent="0.25">
      <c r="A21" s="31"/>
      <c r="B21" s="32"/>
      <c r="C21" s="32" t="s">
        <v>67</v>
      </c>
      <c r="D21" s="33"/>
      <c r="E21" s="32"/>
      <c r="F21" s="33"/>
      <c r="G21" s="33"/>
      <c r="H21" s="33">
        <f>ROUND(SUM(H2:H20),0)</f>
        <v>0</v>
      </c>
      <c r="I21" s="33">
        <f>ROUND(SUM(I2:I20),0)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01  Rácsos folyóka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2105</v>
      </c>
      <c r="C2" s="37" t="s">
        <v>2106</v>
      </c>
      <c r="D2" s="38">
        <v>8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2107</v>
      </c>
      <c r="C4" s="37" t="s">
        <v>2108</v>
      </c>
      <c r="D4" s="38">
        <v>8</v>
      </c>
      <c r="E4" s="36" t="s">
        <v>110</v>
      </c>
      <c r="H4" s="38">
        <f t="shared" ref="H4:H18" si="0">ROUND(D4*F4, 0)</f>
        <v>0</v>
      </c>
      <c r="I4" s="38">
        <f t="shared" ref="I4:I18" si="1">ROUND(D4*G4, 0)</f>
        <v>0</v>
      </c>
    </row>
    <row r="5" spans="1:9" ht="63.75" x14ac:dyDescent="0.25">
      <c r="A5" s="35">
        <v>3</v>
      </c>
      <c r="B5" s="36" t="s">
        <v>2109</v>
      </c>
      <c r="C5" s="37" t="s">
        <v>2110</v>
      </c>
      <c r="D5" s="38">
        <v>0.3</v>
      </c>
      <c r="E5" s="36" t="s">
        <v>110</v>
      </c>
      <c r="H5" s="38">
        <f t="shared" si="0"/>
        <v>0</v>
      </c>
      <c r="I5" s="38">
        <f t="shared" si="1"/>
        <v>0</v>
      </c>
    </row>
    <row r="6" spans="1:9" ht="38.25" x14ac:dyDescent="0.25">
      <c r="A6" s="35">
        <v>4</v>
      </c>
      <c r="B6" s="36" t="s">
        <v>2111</v>
      </c>
      <c r="C6" s="37" t="s">
        <v>2112</v>
      </c>
      <c r="D6" s="38">
        <v>8</v>
      </c>
      <c r="E6" s="36" t="s">
        <v>110</v>
      </c>
      <c r="H6" s="38">
        <f t="shared" si="0"/>
        <v>0</v>
      </c>
      <c r="I6" s="38">
        <f t="shared" si="1"/>
        <v>0</v>
      </c>
    </row>
    <row r="7" spans="1:9" ht="89.25" x14ac:dyDescent="0.25">
      <c r="A7" s="35">
        <v>5</v>
      </c>
      <c r="B7" s="36" t="s">
        <v>2135</v>
      </c>
      <c r="C7" s="37" t="s">
        <v>2136</v>
      </c>
      <c r="D7" s="38">
        <v>6</v>
      </c>
      <c r="E7" s="36" t="s">
        <v>60</v>
      </c>
      <c r="H7" s="38">
        <f t="shared" si="0"/>
        <v>0</v>
      </c>
      <c r="I7" s="38">
        <f t="shared" si="1"/>
        <v>0</v>
      </c>
    </row>
    <row r="8" spans="1:9" ht="89.25" x14ac:dyDescent="0.25">
      <c r="A8" s="35">
        <v>6</v>
      </c>
      <c r="B8" s="36" t="s">
        <v>2137</v>
      </c>
      <c r="C8" s="37" t="s">
        <v>2138</v>
      </c>
      <c r="D8" s="38">
        <v>4</v>
      </c>
      <c r="E8" s="36" t="s">
        <v>60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7</v>
      </c>
      <c r="B9" s="36" t="s">
        <v>2139</v>
      </c>
      <c r="C9" s="37" t="s">
        <v>2140</v>
      </c>
      <c r="D9" s="38">
        <v>2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63.75" x14ac:dyDescent="0.25">
      <c r="A10" s="35">
        <v>8</v>
      </c>
      <c r="B10" s="36" t="s">
        <v>2141</v>
      </c>
      <c r="C10" s="37" t="s">
        <v>2142</v>
      </c>
      <c r="D10" s="38">
        <v>8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63.75" x14ac:dyDescent="0.25">
      <c r="A11" s="35">
        <v>9</v>
      </c>
      <c r="B11" s="36" t="s">
        <v>2143</v>
      </c>
      <c r="C11" s="37" t="s">
        <v>2144</v>
      </c>
      <c r="D11" s="38">
        <v>2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38.25" x14ac:dyDescent="0.25">
      <c r="A12" s="35">
        <v>10</v>
      </c>
      <c r="B12" s="36" t="s">
        <v>2145</v>
      </c>
      <c r="C12" s="37" t="s">
        <v>2146</v>
      </c>
      <c r="D12" s="38">
        <v>2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25.5" x14ac:dyDescent="0.25">
      <c r="A13" s="35">
        <v>11</v>
      </c>
      <c r="B13" s="36" t="s">
        <v>2128</v>
      </c>
      <c r="C13" s="37" t="s">
        <v>2129</v>
      </c>
      <c r="D13" s="38">
        <v>4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25.5" x14ac:dyDescent="0.25">
      <c r="A14" s="35">
        <v>12</v>
      </c>
      <c r="B14" s="36" t="s">
        <v>469</v>
      </c>
      <c r="C14" s="37" t="s">
        <v>2130</v>
      </c>
      <c r="D14" s="38">
        <v>12</v>
      </c>
      <c r="E14" s="36" t="s">
        <v>75</v>
      </c>
      <c r="H14" s="38">
        <f t="shared" si="0"/>
        <v>0</v>
      </c>
      <c r="I14" s="38">
        <f t="shared" si="1"/>
        <v>0</v>
      </c>
    </row>
    <row r="15" spans="1:9" ht="38.25" x14ac:dyDescent="0.25">
      <c r="A15" s="35">
        <v>13</v>
      </c>
      <c r="B15" s="36" t="s">
        <v>2133</v>
      </c>
      <c r="C15" s="37" t="s">
        <v>2134</v>
      </c>
      <c r="D15" s="38">
        <v>0.24</v>
      </c>
      <c r="E15" s="36" t="s">
        <v>110</v>
      </c>
      <c r="H15" s="38">
        <f t="shared" si="0"/>
        <v>0</v>
      </c>
      <c r="I15" s="38">
        <f t="shared" si="1"/>
        <v>0</v>
      </c>
    </row>
    <row r="16" spans="1:9" ht="63.75" x14ac:dyDescent="0.25">
      <c r="A16" s="35">
        <v>14</v>
      </c>
      <c r="B16" s="36" t="s">
        <v>2147</v>
      </c>
      <c r="C16" s="37" t="s">
        <v>2148</v>
      </c>
      <c r="D16" s="38">
        <v>12</v>
      </c>
      <c r="E16" s="36" t="s">
        <v>75</v>
      </c>
      <c r="H16" s="38">
        <f t="shared" si="0"/>
        <v>0</v>
      </c>
      <c r="I16" s="38">
        <f t="shared" si="1"/>
        <v>0</v>
      </c>
    </row>
    <row r="17" spans="1:9" ht="89.25" x14ac:dyDescent="0.25">
      <c r="A17" s="35">
        <v>15</v>
      </c>
      <c r="B17" s="36" t="s">
        <v>2149</v>
      </c>
      <c r="C17" s="37" t="s">
        <v>2150</v>
      </c>
      <c r="D17" s="38">
        <v>6.6</v>
      </c>
      <c r="E17" s="36" t="s">
        <v>60</v>
      </c>
      <c r="H17" s="38">
        <f t="shared" si="0"/>
        <v>0</v>
      </c>
      <c r="I17" s="38">
        <f t="shared" si="1"/>
        <v>0</v>
      </c>
    </row>
    <row r="18" spans="1:9" ht="89.25" x14ac:dyDescent="0.25">
      <c r="A18" s="35">
        <v>16</v>
      </c>
      <c r="B18" s="36" t="s">
        <v>2151</v>
      </c>
      <c r="C18" s="37" t="s">
        <v>2152</v>
      </c>
      <c r="D18" s="38">
        <v>6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38.25" x14ac:dyDescent="0.25">
      <c r="C19" s="37" t="s">
        <v>2153</v>
      </c>
    </row>
    <row r="20" spans="1:9" ht="76.5" x14ac:dyDescent="0.25">
      <c r="A20" s="35">
        <v>17</v>
      </c>
      <c r="B20" s="36" t="s">
        <v>2154</v>
      </c>
      <c r="C20" s="37" t="s">
        <v>2155</v>
      </c>
      <c r="D20" s="38">
        <v>12</v>
      </c>
      <c r="E20" s="36" t="s">
        <v>83</v>
      </c>
      <c r="H20" s="38">
        <f>ROUND(D20*F20, 0)</f>
        <v>0</v>
      </c>
      <c r="I20" s="38">
        <f>ROUND(D20*G20, 0)</f>
        <v>0</v>
      </c>
    </row>
    <row r="21" spans="1:9" s="39" customFormat="1" x14ac:dyDescent="0.25">
      <c r="A21" s="31"/>
      <c r="B21" s="32"/>
      <c r="C21" s="32" t="s">
        <v>67</v>
      </c>
      <c r="D21" s="33"/>
      <c r="E21" s="32"/>
      <c r="F21" s="33"/>
      <c r="G21" s="33"/>
      <c r="H21" s="33">
        <f>ROUND(SUM(H2:H20),0)</f>
        <v>0</v>
      </c>
      <c r="I21" s="33">
        <f>ROUND(SUM(I2:I20),0)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02  Csapadékvíz bekötések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2156</v>
      </c>
      <c r="C2" s="37" t="s">
        <v>2157</v>
      </c>
      <c r="D2" s="38">
        <v>20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2158</v>
      </c>
      <c r="C4" s="37" t="s">
        <v>2159</v>
      </c>
      <c r="D4" s="38">
        <v>5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38.25" x14ac:dyDescent="0.25">
      <c r="A5" s="35">
        <v>3</v>
      </c>
      <c r="B5" s="36" t="s">
        <v>2160</v>
      </c>
      <c r="C5" s="37" t="s">
        <v>2161</v>
      </c>
      <c r="D5" s="38">
        <v>16</v>
      </c>
      <c r="E5" s="36" t="s">
        <v>1359</v>
      </c>
      <c r="H5" s="38">
        <f>ROUND(D5*F5, 0)</f>
        <v>0</v>
      </c>
      <c r="I5" s="38">
        <f>ROUND(D5*G5, 0)</f>
        <v>0</v>
      </c>
    </row>
    <row r="6" spans="1:9" ht="25.5" x14ac:dyDescent="0.25">
      <c r="A6" s="35">
        <v>4</v>
      </c>
      <c r="B6" s="36" t="s">
        <v>2162</v>
      </c>
      <c r="C6" s="37" t="s">
        <v>2163</v>
      </c>
      <c r="D6" s="38">
        <v>1</v>
      </c>
      <c r="E6" s="36" t="s">
        <v>83</v>
      </c>
      <c r="H6" s="38">
        <f>ROUND(D6*F6, 0)</f>
        <v>0</v>
      </c>
      <c r="I6" s="38">
        <f>ROUND(D6*G6, 0)</f>
        <v>0</v>
      </c>
    </row>
    <row r="7" spans="1:9" ht="25.5" x14ac:dyDescent="0.25">
      <c r="A7" s="35">
        <v>5</v>
      </c>
      <c r="B7" s="36" t="s">
        <v>1310</v>
      </c>
      <c r="C7" s="37" t="s">
        <v>2164</v>
      </c>
      <c r="D7" s="38">
        <v>1</v>
      </c>
      <c r="E7" s="36" t="s">
        <v>83</v>
      </c>
      <c r="H7" s="38">
        <f>ROUND(D7*F7, 0)</f>
        <v>0</v>
      </c>
      <c r="I7" s="38">
        <f>ROUND(D7*G7, 0)</f>
        <v>0</v>
      </c>
    </row>
    <row r="8" spans="1:9" ht="38.25" x14ac:dyDescent="0.25">
      <c r="A8" s="35">
        <v>6</v>
      </c>
      <c r="B8" s="36" t="s">
        <v>2165</v>
      </c>
      <c r="C8" s="37" t="s">
        <v>2166</v>
      </c>
      <c r="D8" s="38">
        <v>1</v>
      </c>
      <c r="E8" s="36" t="s">
        <v>83</v>
      </c>
      <c r="H8" s="38">
        <f>ROUND(D8*F8, 0)</f>
        <v>0</v>
      </c>
      <c r="I8" s="38">
        <f>ROUND(D8*G8, 0)</f>
        <v>0</v>
      </c>
    </row>
    <row r="9" spans="1:9" s="39" customFormat="1" x14ac:dyDescent="0.25">
      <c r="A9" s="31"/>
      <c r="B9" s="32"/>
      <c r="C9" s="32" t="s">
        <v>67</v>
      </c>
      <c r="D9" s="33"/>
      <c r="E9" s="32"/>
      <c r="F9" s="33"/>
      <c r="G9" s="33"/>
      <c r="H9" s="33">
        <f>ROUND(SUM(H2:H8),0)</f>
        <v>0</v>
      </c>
      <c r="I9" s="33">
        <f>ROUND(SUM(I2:I8),0)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04  Általános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7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2167</v>
      </c>
      <c r="B2" s="28">
        <f>'01  Védőcső építés-szerelés'!H28</f>
        <v>0</v>
      </c>
      <c r="C2" s="28">
        <f>'01  Védőcső építés-szerelés'!I28</f>
        <v>0</v>
      </c>
    </row>
    <row r="3" spans="1:3" x14ac:dyDescent="0.25">
      <c r="A3" s="27" t="s">
        <v>2168</v>
      </c>
      <c r="B3" s="28">
        <f>'02  Strukturált adatátviteli és'!H22</f>
        <v>0</v>
      </c>
      <c r="C3" s="28">
        <f>'02  Strukturált adatátviteli és'!I22</f>
        <v>0</v>
      </c>
    </row>
    <row r="4" spans="1:3" x14ac:dyDescent="0.25">
      <c r="A4" s="27" t="s">
        <v>2169</v>
      </c>
      <c r="B4" s="28">
        <f>'03  Utastájékoztató és órahálóz'!H16</f>
        <v>0</v>
      </c>
      <c r="C4" s="28">
        <f>'03  Utastájékoztató és órahálóz'!I16</f>
        <v>0</v>
      </c>
    </row>
    <row r="5" spans="1:3" x14ac:dyDescent="0.25">
      <c r="A5" s="27" t="s">
        <v>2170</v>
      </c>
      <c r="B5" s="28">
        <f>'04  Vagyonvédelmi és tűzjelző h'!H62</f>
        <v>0</v>
      </c>
      <c r="C5" s="28">
        <f>'04  Vagyonvédelmi és tűzjelző h'!I62</f>
        <v>0</v>
      </c>
    </row>
    <row r="6" spans="1:3" x14ac:dyDescent="0.25">
      <c r="A6" s="27" t="s">
        <v>2171</v>
      </c>
      <c r="B6" s="28">
        <f>'05  Optikai kábelhálózat'!H8</f>
        <v>0</v>
      </c>
      <c r="C6" s="28">
        <f>'05  Optikai kábelhálózat'!I8</f>
        <v>0</v>
      </c>
    </row>
    <row r="7" spans="1:3" s="25" customFormat="1" x14ac:dyDescent="0.25">
      <c r="A7" s="25" t="s">
        <v>43</v>
      </c>
      <c r="B7" s="29">
        <f>ROUND(SUM(B2:B6),0)</f>
        <v>0</v>
      </c>
      <c r="C7" s="29">
        <f>ROUND(SUM(C2:C6),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2172</v>
      </c>
      <c r="C2" s="37" t="s">
        <v>2173</v>
      </c>
      <c r="D2" s="38">
        <v>5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2174</v>
      </c>
      <c r="C4" s="37" t="s">
        <v>2175</v>
      </c>
      <c r="D4" s="38">
        <v>1150</v>
      </c>
      <c r="E4" s="36" t="s">
        <v>60</v>
      </c>
      <c r="H4" s="38">
        <f>ROUND(D4*F4, 0)</f>
        <v>0</v>
      </c>
      <c r="I4" s="38">
        <f>ROUND(D4*G4, 0)</f>
        <v>0</v>
      </c>
    </row>
    <row r="5" spans="1:9" ht="89.25" x14ac:dyDescent="0.25">
      <c r="A5" s="35">
        <v>3</v>
      </c>
      <c r="B5" s="36" t="s">
        <v>2176</v>
      </c>
      <c r="C5" s="37" t="s">
        <v>2177</v>
      </c>
      <c r="D5" s="38">
        <v>878</v>
      </c>
      <c r="E5" s="36" t="s">
        <v>60</v>
      </c>
      <c r="H5" s="38">
        <f>ROUND(D5*F5, 0)</f>
        <v>0</v>
      </c>
      <c r="I5" s="38">
        <f>ROUND(D5*G5, 0)</f>
        <v>0</v>
      </c>
    </row>
    <row r="6" spans="1:9" ht="25.5" x14ac:dyDescent="0.25">
      <c r="C6" s="37" t="s">
        <v>2178</v>
      </c>
    </row>
    <row r="7" spans="1:9" ht="89.25" x14ac:dyDescent="0.25">
      <c r="A7" s="35">
        <v>4</v>
      </c>
      <c r="B7" s="36" t="s">
        <v>2179</v>
      </c>
      <c r="C7" s="37" t="s">
        <v>2180</v>
      </c>
      <c r="D7" s="38">
        <v>716</v>
      </c>
      <c r="E7" s="36" t="s">
        <v>60</v>
      </c>
      <c r="H7" s="38">
        <f>ROUND(D7*F7, 0)</f>
        <v>0</v>
      </c>
      <c r="I7" s="38">
        <f>ROUND(D7*G7, 0)</f>
        <v>0</v>
      </c>
    </row>
    <row r="8" spans="1:9" ht="25.5" x14ac:dyDescent="0.25">
      <c r="C8" s="37" t="s">
        <v>2181</v>
      </c>
    </row>
    <row r="9" spans="1:9" ht="76.5" x14ac:dyDescent="0.25">
      <c r="A9" s="35">
        <v>5</v>
      </c>
      <c r="B9" s="36" t="s">
        <v>2182</v>
      </c>
      <c r="C9" s="37" t="s">
        <v>2183</v>
      </c>
      <c r="D9" s="38">
        <v>355</v>
      </c>
      <c r="E9" s="36" t="s">
        <v>60</v>
      </c>
      <c r="H9" s="38">
        <f>ROUND(D9*F9, 0)</f>
        <v>0</v>
      </c>
      <c r="I9" s="38">
        <f>ROUND(D9*G9, 0)</f>
        <v>0</v>
      </c>
    </row>
    <row r="10" spans="1:9" ht="89.25" x14ac:dyDescent="0.25">
      <c r="A10" s="35">
        <v>6</v>
      </c>
      <c r="B10" s="36" t="s">
        <v>1017</v>
      </c>
      <c r="C10" s="37" t="s">
        <v>2184</v>
      </c>
      <c r="D10" s="38">
        <v>50</v>
      </c>
      <c r="E10" s="36" t="s">
        <v>60</v>
      </c>
      <c r="H10" s="38">
        <f>ROUND(D10*F10, 0)</f>
        <v>0</v>
      </c>
      <c r="I10" s="38">
        <f>ROUND(D10*G10, 0)</f>
        <v>0</v>
      </c>
    </row>
    <row r="11" spans="1:9" x14ac:dyDescent="0.25">
      <c r="C11" s="37" t="s">
        <v>2185</v>
      </c>
    </row>
    <row r="12" spans="1:9" ht="76.5" x14ac:dyDescent="0.25">
      <c r="A12" s="35">
        <v>7</v>
      </c>
      <c r="B12" s="36" t="s">
        <v>2186</v>
      </c>
      <c r="C12" s="37" t="s">
        <v>2187</v>
      </c>
      <c r="D12" s="38">
        <v>46</v>
      </c>
      <c r="E12" s="36" t="s">
        <v>60</v>
      </c>
      <c r="H12" s="38">
        <f t="shared" ref="H12:H17" si="0">ROUND(D12*F12, 0)</f>
        <v>0</v>
      </c>
      <c r="I12" s="38">
        <f t="shared" ref="I12:I17" si="1">ROUND(D12*G12, 0)</f>
        <v>0</v>
      </c>
    </row>
    <row r="13" spans="1:9" ht="38.25" x14ac:dyDescent="0.25">
      <c r="A13" s="35">
        <v>8</v>
      </c>
      <c r="B13" s="36" t="s">
        <v>2188</v>
      </c>
      <c r="C13" s="37" t="s">
        <v>2189</v>
      </c>
      <c r="D13" s="38">
        <v>9</v>
      </c>
      <c r="E13" s="36" t="s">
        <v>60</v>
      </c>
      <c r="H13" s="38">
        <f t="shared" si="0"/>
        <v>0</v>
      </c>
      <c r="I13" s="38">
        <f t="shared" si="1"/>
        <v>0</v>
      </c>
    </row>
    <row r="14" spans="1:9" ht="38.25" x14ac:dyDescent="0.25">
      <c r="A14" s="35">
        <v>9</v>
      </c>
      <c r="B14" s="36" t="s">
        <v>2190</v>
      </c>
      <c r="C14" s="37" t="s">
        <v>2191</v>
      </c>
      <c r="D14" s="38">
        <v>1</v>
      </c>
      <c r="E14" s="36" t="s">
        <v>2192</v>
      </c>
      <c r="H14" s="38">
        <f t="shared" si="0"/>
        <v>0</v>
      </c>
      <c r="I14" s="38">
        <f t="shared" si="1"/>
        <v>0</v>
      </c>
    </row>
    <row r="15" spans="1:9" ht="38.25" x14ac:dyDescent="0.25">
      <c r="A15" s="35">
        <v>10</v>
      </c>
      <c r="B15" s="36" t="s">
        <v>2193</v>
      </c>
      <c r="C15" s="37" t="s">
        <v>2194</v>
      </c>
      <c r="D15" s="38">
        <v>9</v>
      </c>
      <c r="E15" s="36" t="s">
        <v>60</v>
      </c>
      <c r="H15" s="38">
        <f t="shared" si="0"/>
        <v>0</v>
      </c>
      <c r="I15" s="38">
        <f t="shared" si="1"/>
        <v>0</v>
      </c>
    </row>
    <row r="16" spans="1:9" ht="38.25" x14ac:dyDescent="0.25">
      <c r="A16" s="35">
        <v>11</v>
      </c>
      <c r="B16" s="36" t="s">
        <v>2195</v>
      </c>
      <c r="C16" s="37" t="s">
        <v>2196</v>
      </c>
      <c r="D16" s="38">
        <v>256</v>
      </c>
      <c r="E16" s="36" t="s">
        <v>60</v>
      </c>
      <c r="H16" s="38">
        <f t="shared" si="0"/>
        <v>0</v>
      </c>
      <c r="I16" s="38">
        <f t="shared" si="1"/>
        <v>0</v>
      </c>
    </row>
    <row r="17" spans="1:9" ht="89.25" x14ac:dyDescent="0.25">
      <c r="A17" s="35">
        <v>12</v>
      </c>
      <c r="B17" s="36" t="s">
        <v>2197</v>
      </c>
      <c r="C17" s="37" t="s">
        <v>2198</v>
      </c>
      <c r="D17" s="38">
        <v>474</v>
      </c>
      <c r="E17" s="36" t="s">
        <v>60</v>
      </c>
      <c r="H17" s="38">
        <f t="shared" si="0"/>
        <v>0</v>
      </c>
      <c r="I17" s="38">
        <f t="shared" si="1"/>
        <v>0</v>
      </c>
    </row>
    <row r="18" spans="1:9" ht="25.5" x14ac:dyDescent="0.25">
      <c r="C18" s="37" t="s">
        <v>2199</v>
      </c>
    </row>
    <row r="19" spans="1:9" ht="38.25" x14ac:dyDescent="0.25">
      <c r="A19" s="35">
        <v>13</v>
      </c>
      <c r="B19" s="36" t="s">
        <v>2200</v>
      </c>
      <c r="C19" s="37" t="s">
        <v>2201</v>
      </c>
      <c r="D19" s="38">
        <v>35</v>
      </c>
      <c r="E19" s="36" t="s">
        <v>60</v>
      </c>
      <c r="H19" s="38">
        <f t="shared" ref="H19:H27" si="2">ROUND(D19*F19, 0)</f>
        <v>0</v>
      </c>
      <c r="I19" s="38">
        <f t="shared" ref="I19:I27" si="3">ROUND(D19*G19, 0)</f>
        <v>0</v>
      </c>
    </row>
    <row r="20" spans="1:9" ht="25.5" x14ac:dyDescent="0.25">
      <c r="A20" s="35">
        <v>14</v>
      </c>
      <c r="B20" s="36" t="s">
        <v>2202</v>
      </c>
      <c r="C20" s="37" t="s">
        <v>2203</v>
      </c>
      <c r="D20" s="38">
        <v>1</v>
      </c>
      <c r="E20" s="36" t="s">
        <v>56</v>
      </c>
      <c r="H20" s="38">
        <f t="shared" si="2"/>
        <v>0</v>
      </c>
      <c r="I20" s="38">
        <f t="shared" si="3"/>
        <v>0</v>
      </c>
    </row>
    <row r="21" spans="1:9" ht="25.5" x14ac:dyDescent="0.25">
      <c r="A21" s="35">
        <v>15</v>
      </c>
      <c r="B21" s="36" t="s">
        <v>2204</v>
      </c>
      <c r="C21" s="37" t="s">
        <v>2205</v>
      </c>
      <c r="D21" s="38">
        <v>2</v>
      </c>
      <c r="E21" s="36" t="s">
        <v>110</v>
      </c>
      <c r="H21" s="38">
        <f t="shared" si="2"/>
        <v>0</v>
      </c>
      <c r="I21" s="38">
        <f t="shared" si="3"/>
        <v>0</v>
      </c>
    </row>
    <row r="22" spans="1:9" ht="51" x14ac:dyDescent="0.25">
      <c r="A22" s="35">
        <v>16</v>
      </c>
      <c r="B22" s="36" t="s">
        <v>2206</v>
      </c>
      <c r="C22" s="37" t="s">
        <v>2207</v>
      </c>
      <c r="D22" s="38">
        <v>1</v>
      </c>
      <c r="E22" s="36" t="s">
        <v>83</v>
      </c>
      <c r="H22" s="38">
        <f t="shared" si="2"/>
        <v>0</v>
      </c>
      <c r="I22" s="38">
        <f t="shared" si="3"/>
        <v>0</v>
      </c>
    </row>
    <row r="23" spans="1:9" ht="25.5" x14ac:dyDescent="0.25">
      <c r="A23" s="35">
        <v>17</v>
      </c>
      <c r="B23" s="36" t="s">
        <v>2208</v>
      </c>
      <c r="C23" s="37" t="s">
        <v>2209</v>
      </c>
      <c r="D23" s="38">
        <v>2</v>
      </c>
      <c r="E23" s="36" t="s">
        <v>60</v>
      </c>
      <c r="H23" s="38">
        <f t="shared" si="2"/>
        <v>0</v>
      </c>
      <c r="I23" s="38">
        <f t="shared" si="3"/>
        <v>0</v>
      </c>
    </row>
    <row r="24" spans="1:9" ht="25.5" x14ac:dyDescent="0.25">
      <c r="A24" s="35">
        <v>18</v>
      </c>
      <c r="B24" s="36" t="s">
        <v>2210</v>
      </c>
      <c r="C24" s="37" t="s">
        <v>2211</v>
      </c>
      <c r="D24" s="38">
        <v>1</v>
      </c>
      <c r="E24" s="36" t="s">
        <v>83</v>
      </c>
      <c r="H24" s="38">
        <f t="shared" si="2"/>
        <v>0</v>
      </c>
      <c r="I24" s="38">
        <f t="shared" si="3"/>
        <v>0</v>
      </c>
    </row>
    <row r="25" spans="1:9" ht="38.25" x14ac:dyDescent="0.25">
      <c r="A25" s="35">
        <v>19</v>
      </c>
      <c r="B25" s="36" t="s">
        <v>2212</v>
      </c>
      <c r="C25" s="37" t="s">
        <v>2213</v>
      </c>
      <c r="D25" s="38">
        <v>1</v>
      </c>
      <c r="E25" s="36" t="s">
        <v>2192</v>
      </c>
      <c r="H25" s="38">
        <f t="shared" si="2"/>
        <v>0</v>
      </c>
      <c r="I25" s="38">
        <f t="shared" si="3"/>
        <v>0</v>
      </c>
    </row>
    <row r="26" spans="1:9" ht="38.25" x14ac:dyDescent="0.25">
      <c r="A26" s="35">
        <v>20</v>
      </c>
      <c r="B26" s="36" t="s">
        <v>2195</v>
      </c>
      <c r="C26" s="37" t="s">
        <v>2214</v>
      </c>
      <c r="D26" s="38">
        <v>1</v>
      </c>
      <c r="E26" s="36" t="s">
        <v>2192</v>
      </c>
      <c r="H26" s="38">
        <f t="shared" si="2"/>
        <v>0</v>
      </c>
      <c r="I26" s="38">
        <f t="shared" si="3"/>
        <v>0</v>
      </c>
    </row>
    <row r="27" spans="1:9" ht="38.25" x14ac:dyDescent="0.25">
      <c r="A27" s="35">
        <v>21</v>
      </c>
      <c r="B27" s="36" t="s">
        <v>2215</v>
      </c>
      <c r="C27" s="37" t="s">
        <v>2216</v>
      </c>
      <c r="D27" s="38">
        <v>4</v>
      </c>
      <c r="E27" s="36" t="s">
        <v>75</v>
      </c>
      <c r="H27" s="38">
        <f t="shared" si="2"/>
        <v>0</v>
      </c>
      <c r="I27" s="38">
        <f t="shared" si="3"/>
        <v>0</v>
      </c>
    </row>
    <row r="28" spans="1:9" s="39" customFormat="1" x14ac:dyDescent="0.25">
      <c r="A28" s="31"/>
      <c r="B28" s="32"/>
      <c r="C28" s="32" t="s">
        <v>67</v>
      </c>
      <c r="D28" s="33"/>
      <c r="E28" s="32"/>
      <c r="F28" s="33"/>
      <c r="G28" s="33"/>
      <c r="H28" s="33">
        <f>ROUND(SUM(H2:H27),0)</f>
        <v>0</v>
      </c>
      <c r="I28" s="33">
        <f>ROUND(SUM(I2:I27),0)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01  Védőcső építés-szerelés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89.25" x14ac:dyDescent="0.25">
      <c r="A2" s="35">
        <v>1</v>
      </c>
      <c r="B2" s="36" t="s">
        <v>2217</v>
      </c>
      <c r="C2" s="37" t="s">
        <v>2218</v>
      </c>
      <c r="D2" s="38">
        <v>4561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2219</v>
      </c>
      <c r="C4" s="37" t="s">
        <v>2220</v>
      </c>
      <c r="D4" s="38">
        <v>92</v>
      </c>
      <c r="E4" s="36" t="s">
        <v>83</v>
      </c>
      <c r="H4" s="38">
        <f t="shared" ref="H4:H21" si="0">ROUND(D4*F4, 0)</f>
        <v>0</v>
      </c>
      <c r="I4" s="38">
        <f t="shared" ref="I4:I21" si="1">ROUND(D4*G4, 0)</f>
        <v>0</v>
      </c>
    </row>
    <row r="5" spans="1:9" ht="38.25" x14ac:dyDescent="0.25">
      <c r="A5" s="35">
        <v>3</v>
      </c>
      <c r="B5" s="36" t="s">
        <v>2221</v>
      </c>
      <c r="C5" s="37" t="s">
        <v>2222</v>
      </c>
      <c r="D5" s="38">
        <v>33</v>
      </c>
      <c r="E5" s="36" t="s">
        <v>83</v>
      </c>
      <c r="H5" s="38">
        <f t="shared" si="0"/>
        <v>0</v>
      </c>
      <c r="I5" s="38">
        <f t="shared" si="1"/>
        <v>0</v>
      </c>
    </row>
    <row r="6" spans="1:9" ht="38.25" x14ac:dyDescent="0.25">
      <c r="A6" s="35">
        <v>4</v>
      </c>
      <c r="B6" s="36" t="s">
        <v>2223</v>
      </c>
      <c r="C6" s="37" t="s">
        <v>2224</v>
      </c>
      <c r="D6" s="38">
        <v>13</v>
      </c>
      <c r="E6" s="36" t="s">
        <v>83</v>
      </c>
      <c r="H6" s="38">
        <f t="shared" si="0"/>
        <v>0</v>
      </c>
      <c r="I6" s="38">
        <f t="shared" si="1"/>
        <v>0</v>
      </c>
    </row>
    <row r="7" spans="1:9" ht="38.25" x14ac:dyDescent="0.25">
      <c r="A7" s="35">
        <v>5</v>
      </c>
      <c r="B7" s="36" t="s">
        <v>2225</v>
      </c>
      <c r="C7" s="37" t="s">
        <v>2226</v>
      </c>
      <c r="D7" s="38">
        <v>1</v>
      </c>
      <c r="E7" s="36" t="s">
        <v>83</v>
      </c>
      <c r="H7" s="38">
        <f t="shared" si="0"/>
        <v>0</v>
      </c>
      <c r="I7" s="38">
        <f t="shared" si="1"/>
        <v>0</v>
      </c>
    </row>
    <row r="8" spans="1:9" ht="38.25" x14ac:dyDescent="0.25">
      <c r="A8" s="35">
        <v>6</v>
      </c>
      <c r="B8" s="36" t="s">
        <v>2227</v>
      </c>
      <c r="C8" s="37" t="s">
        <v>2228</v>
      </c>
      <c r="D8" s="38">
        <v>1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7</v>
      </c>
      <c r="B9" s="36" t="s">
        <v>2229</v>
      </c>
      <c r="C9" s="37" t="s">
        <v>2230</v>
      </c>
      <c r="D9" s="38">
        <v>136</v>
      </c>
      <c r="E9" s="36" t="s">
        <v>60</v>
      </c>
      <c r="H9" s="38">
        <f t="shared" si="0"/>
        <v>0</v>
      </c>
      <c r="I9" s="38">
        <f t="shared" si="1"/>
        <v>0</v>
      </c>
    </row>
    <row r="10" spans="1:9" ht="38.25" x14ac:dyDescent="0.25">
      <c r="A10" s="35">
        <v>8</v>
      </c>
      <c r="B10" s="36" t="s">
        <v>2231</v>
      </c>
      <c r="C10" s="37" t="s">
        <v>2232</v>
      </c>
      <c r="D10" s="38">
        <v>2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38.25" x14ac:dyDescent="0.25">
      <c r="A11" s="35">
        <v>9</v>
      </c>
      <c r="B11" s="36" t="s">
        <v>2233</v>
      </c>
      <c r="C11" s="37" t="s">
        <v>2234</v>
      </c>
      <c r="D11" s="38">
        <v>20</v>
      </c>
      <c r="E11" s="36" t="s">
        <v>60</v>
      </c>
      <c r="H11" s="38">
        <f t="shared" si="0"/>
        <v>0</v>
      </c>
      <c r="I11" s="38">
        <f t="shared" si="1"/>
        <v>0</v>
      </c>
    </row>
    <row r="12" spans="1:9" ht="51" x14ac:dyDescent="0.25">
      <c r="A12" s="35">
        <v>10</v>
      </c>
      <c r="B12" s="36" t="s">
        <v>2235</v>
      </c>
      <c r="C12" s="37" t="s">
        <v>2236</v>
      </c>
      <c r="D12" s="38">
        <v>1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38.25" x14ac:dyDescent="0.25">
      <c r="A13" s="35">
        <v>11</v>
      </c>
      <c r="B13" s="36" t="s">
        <v>2237</v>
      </c>
      <c r="C13" s="37" t="s">
        <v>2238</v>
      </c>
      <c r="D13" s="38">
        <v>1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38.25" x14ac:dyDescent="0.25">
      <c r="A14" s="35">
        <v>12</v>
      </c>
      <c r="B14" s="36" t="s">
        <v>2239</v>
      </c>
      <c r="C14" s="37" t="s">
        <v>2240</v>
      </c>
      <c r="D14" s="38">
        <v>1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38.25" x14ac:dyDescent="0.25">
      <c r="A15" s="35">
        <v>13</v>
      </c>
      <c r="B15" s="36" t="s">
        <v>2241</v>
      </c>
      <c r="C15" s="37" t="s">
        <v>2242</v>
      </c>
      <c r="D15" s="38">
        <v>50</v>
      </c>
      <c r="E15" s="36" t="s">
        <v>60</v>
      </c>
      <c r="H15" s="38">
        <f t="shared" si="0"/>
        <v>0</v>
      </c>
      <c r="I15" s="38">
        <f t="shared" si="1"/>
        <v>0</v>
      </c>
    </row>
    <row r="16" spans="1:9" ht="51" x14ac:dyDescent="0.25">
      <c r="A16" s="35">
        <v>14</v>
      </c>
      <c r="B16" s="36" t="s">
        <v>2243</v>
      </c>
      <c r="C16" s="37" t="s">
        <v>2244</v>
      </c>
      <c r="D16" s="38">
        <v>4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25.5" x14ac:dyDescent="0.25">
      <c r="A17" s="35">
        <v>15</v>
      </c>
      <c r="B17" s="36" t="s">
        <v>2245</v>
      </c>
      <c r="C17" s="37" t="s">
        <v>2246</v>
      </c>
      <c r="D17" s="38">
        <v>2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ht="38.25" x14ac:dyDescent="0.25">
      <c r="A18" s="35">
        <v>16</v>
      </c>
      <c r="B18" s="36" t="s">
        <v>2247</v>
      </c>
      <c r="C18" s="37" t="s">
        <v>2248</v>
      </c>
      <c r="D18" s="38">
        <v>12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25.5" x14ac:dyDescent="0.25">
      <c r="A19" s="35">
        <v>17</v>
      </c>
      <c r="B19" s="36" t="s">
        <v>2249</v>
      </c>
      <c r="C19" s="37" t="s">
        <v>2250</v>
      </c>
      <c r="D19" s="38">
        <v>2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25.5" x14ac:dyDescent="0.25">
      <c r="A20" s="35">
        <v>18</v>
      </c>
      <c r="B20" s="36" t="s">
        <v>2251</v>
      </c>
      <c r="C20" s="37" t="s">
        <v>2252</v>
      </c>
      <c r="D20" s="38">
        <v>98</v>
      </c>
      <c r="E20" s="36" t="s">
        <v>83</v>
      </c>
      <c r="H20" s="38">
        <f t="shared" si="0"/>
        <v>0</v>
      </c>
      <c r="I20" s="38">
        <f t="shared" si="1"/>
        <v>0</v>
      </c>
    </row>
    <row r="21" spans="1:9" ht="25.5" x14ac:dyDescent="0.25">
      <c r="A21" s="35">
        <v>19</v>
      </c>
      <c r="B21" s="36" t="s">
        <v>2253</v>
      </c>
      <c r="C21" s="37" t="s">
        <v>2254</v>
      </c>
      <c r="D21" s="38">
        <v>102</v>
      </c>
      <c r="E21" s="36" t="s">
        <v>2255</v>
      </c>
      <c r="H21" s="38">
        <f t="shared" si="0"/>
        <v>0</v>
      </c>
      <c r="I21" s="38">
        <f t="shared" si="1"/>
        <v>0</v>
      </c>
    </row>
    <row r="22" spans="1:9" s="39" customFormat="1" x14ac:dyDescent="0.25">
      <c r="A22" s="31"/>
      <c r="B22" s="32"/>
      <c r="C22" s="32" t="s">
        <v>67</v>
      </c>
      <c r="D22" s="33"/>
      <c r="E22" s="32"/>
      <c r="F22" s="33"/>
      <c r="G22" s="33"/>
      <c r="H22" s="33">
        <f>ROUND(SUM(H2:H21),0)</f>
        <v>0</v>
      </c>
      <c r="I22" s="33">
        <f>ROUND(SUM(I2:I21),0)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02  Strukturált adatátviteli és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89.25" x14ac:dyDescent="0.25">
      <c r="A2" s="35">
        <v>1</v>
      </c>
      <c r="B2" s="36" t="s">
        <v>2256</v>
      </c>
      <c r="C2" s="37" t="s">
        <v>2257</v>
      </c>
      <c r="D2" s="38">
        <v>278</v>
      </c>
      <c r="E2" s="36" t="s">
        <v>60</v>
      </c>
      <c r="H2" s="38">
        <f>ROUND(D2*F2, 0)</f>
        <v>0</v>
      </c>
      <c r="I2" s="38">
        <f>ROUND(D2*G2, 0)</f>
        <v>0</v>
      </c>
    </row>
    <row r="3" spans="1:9" ht="25.5" x14ac:dyDescent="0.25">
      <c r="C3" s="37" t="s">
        <v>2258</v>
      </c>
    </row>
    <row r="5" spans="1:9" ht="92.25" x14ac:dyDescent="0.25">
      <c r="A5" s="35">
        <v>2</v>
      </c>
      <c r="B5" s="36" t="s">
        <v>2259</v>
      </c>
      <c r="C5" s="37" t="s">
        <v>2260</v>
      </c>
      <c r="D5" s="38">
        <v>40</v>
      </c>
      <c r="E5" s="36" t="s">
        <v>60</v>
      </c>
      <c r="H5" s="38">
        <f>ROUND(D5*F5, 0)</f>
        <v>0</v>
      </c>
      <c r="I5" s="38">
        <f>ROUND(D5*G5, 0)</f>
        <v>0</v>
      </c>
    </row>
    <row r="6" spans="1:9" ht="25.5" x14ac:dyDescent="0.25">
      <c r="C6" s="37" t="s">
        <v>2261</v>
      </c>
    </row>
    <row r="7" spans="1:9" ht="54" x14ac:dyDescent="0.25">
      <c r="A7" s="35">
        <v>3</v>
      </c>
      <c r="B7" s="36" t="s">
        <v>2262</v>
      </c>
      <c r="C7" s="37" t="s">
        <v>2263</v>
      </c>
      <c r="D7" s="38">
        <v>157</v>
      </c>
      <c r="E7" s="36" t="s">
        <v>60</v>
      </c>
      <c r="H7" s="38">
        <f t="shared" ref="H7:H15" si="0">ROUND(D7*F7, 0)</f>
        <v>0</v>
      </c>
      <c r="I7" s="38">
        <f t="shared" ref="I7:I15" si="1">ROUND(D7*G7, 0)</f>
        <v>0</v>
      </c>
    </row>
    <row r="8" spans="1:9" ht="38.25" x14ac:dyDescent="0.25">
      <c r="A8" s="35">
        <v>4</v>
      </c>
      <c r="B8" s="36" t="s">
        <v>2264</v>
      </c>
      <c r="C8" s="37" t="s">
        <v>2265</v>
      </c>
      <c r="D8" s="38">
        <v>9</v>
      </c>
      <c r="E8" s="36" t="s">
        <v>83</v>
      </c>
      <c r="H8" s="38">
        <f t="shared" si="0"/>
        <v>0</v>
      </c>
      <c r="I8" s="38">
        <f t="shared" si="1"/>
        <v>0</v>
      </c>
    </row>
    <row r="9" spans="1:9" ht="51" x14ac:dyDescent="0.25">
      <c r="A9" s="35">
        <v>5</v>
      </c>
      <c r="B9" s="36" t="s">
        <v>2266</v>
      </c>
      <c r="C9" s="37" t="s">
        <v>2267</v>
      </c>
      <c r="D9" s="38">
        <v>5</v>
      </c>
      <c r="E9" s="36" t="s">
        <v>83</v>
      </c>
      <c r="H9" s="38">
        <f t="shared" si="0"/>
        <v>0</v>
      </c>
      <c r="I9" s="38">
        <f t="shared" si="1"/>
        <v>0</v>
      </c>
    </row>
    <row r="10" spans="1:9" ht="51" x14ac:dyDescent="0.25">
      <c r="A10" s="35">
        <v>6</v>
      </c>
      <c r="B10" s="36" t="s">
        <v>2268</v>
      </c>
      <c r="C10" s="37" t="s">
        <v>2269</v>
      </c>
      <c r="D10" s="38">
        <v>1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63.75" x14ac:dyDescent="0.25">
      <c r="A11" s="35">
        <v>7</v>
      </c>
      <c r="B11" s="36" t="s">
        <v>2270</v>
      </c>
      <c r="C11" s="37" t="s">
        <v>2271</v>
      </c>
      <c r="D11" s="38">
        <v>8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38.25" x14ac:dyDescent="0.25">
      <c r="A12" s="35">
        <v>8</v>
      </c>
      <c r="B12" s="36" t="s">
        <v>2272</v>
      </c>
      <c r="C12" s="37" t="s">
        <v>2273</v>
      </c>
      <c r="D12" s="38">
        <v>2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51" x14ac:dyDescent="0.25">
      <c r="A13" s="35">
        <v>9</v>
      </c>
      <c r="B13" s="36" t="s">
        <v>2274</v>
      </c>
      <c r="C13" s="37" t="s">
        <v>2275</v>
      </c>
      <c r="D13" s="38">
        <v>2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38.25" x14ac:dyDescent="0.25">
      <c r="A14" s="35">
        <v>10</v>
      </c>
      <c r="B14" s="36" t="s">
        <v>2276</v>
      </c>
      <c r="C14" s="37" t="s">
        <v>2277</v>
      </c>
      <c r="D14" s="38">
        <v>2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38.25" x14ac:dyDescent="0.25">
      <c r="A15" s="35">
        <v>11</v>
      </c>
      <c r="B15" s="36" t="s">
        <v>2276</v>
      </c>
      <c r="C15" s="37" t="s">
        <v>2278</v>
      </c>
      <c r="D15" s="38">
        <v>1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s="39" customFormat="1" x14ac:dyDescent="0.25">
      <c r="A16" s="31"/>
      <c r="B16" s="32"/>
      <c r="C16" s="32" t="s">
        <v>67</v>
      </c>
      <c r="D16" s="33"/>
      <c r="E16" s="32"/>
      <c r="F16" s="33"/>
      <c r="G16" s="33"/>
      <c r="H16" s="33">
        <f>ROUND(SUM(H2:H15),0)</f>
        <v>0</v>
      </c>
      <c r="I16" s="33">
        <f>ROUND(SUM(I2:I15),0)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03  Utastájékoztató és órahálóz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2279</v>
      </c>
      <c r="C2" s="37" t="s">
        <v>2280</v>
      </c>
      <c r="D2" s="38">
        <v>498</v>
      </c>
      <c r="E2" s="36" t="s">
        <v>60</v>
      </c>
      <c r="H2" s="38">
        <f>ROUND(D2*F2, 0)</f>
        <v>0</v>
      </c>
      <c r="I2" s="38">
        <f>ROUND(D2*G2, 0)</f>
        <v>0</v>
      </c>
    </row>
    <row r="3" spans="1:9" ht="38.25" x14ac:dyDescent="0.25">
      <c r="C3" s="37" t="s">
        <v>2281</v>
      </c>
    </row>
    <row r="5" spans="1:9" ht="76.5" x14ac:dyDescent="0.25">
      <c r="A5" s="35">
        <v>2</v>
      </c>
      <c r="B5" s="36" t="s">
        <v>2282</v>
      </c>
      <c r="C5" s="37" t="s">
        <v>2283</v>
      </c>
      <c r="D5" s="38">
        <v>374</v>
      </c>
      <c r="E5" s="36" t="s">
        <v>60</v>
      </c>
      <c r="H5" s="38">
        <f>ROUND(D5*F5, 0)</f>
        <v>0</v>
      </c>
      <c r="I5" s="38">
        <f>ROUND(D5*G5, 0)</f>
        <v>0</v>
      </c>
    </row>
    <row r="6" spans="1:9" ht="63.75" x14ac:dyDescent="0.25">
      <c r="A6" s="35">
        <v>3</v>
      </c>
      <c r="B6" s="36" t="s">
        <v>2284</v>
      </c>
      <c r="C6" s="37" t="s">
        <v>2285</v>
      </c>
      <c r="D6" s="38">
        <v>1357</v>
      </c>
      <c r="E6" s="36" t="s">
        <v>60</v>
      </c>
      <c r="H6" s="38">
        <f>ROUND(D6*F6, 0)</f>
        <v>0</v>
      </c>
      <c r="I6" s="38">
        <f>ROUND(D6*G6, 0)</f>
        <v>0</v>
      </c>
    </row>
    <row r="7" spans="1:9" ht="51" x14ac:dyDescent="0.25">
      <c r="A7" s="35">
        <v>4</v>
      </c>
      <c r="B7" s="36" t="s">
        <v>2286</v>
      </c>
      <c r="C7" s="37" t="s">
        <v>2287</v>
      </c>
      <c r="D7" s="38">
        <v>109</v>
      </c>
      <c r="E7" s="36" t="s">
        <v>60</v>
      </c>
      <c r="H7" s="38">
        <f>ROUND(D7*F7, 0)</f>
        <v>0</v>
      </c>
      <c r="I7" s="38">
        <f>ROUND(D7*G7, 0)</f>
        <v>0</v>
      </c>
    </row>
    <row r="8" spans="1:9" ht="76.5" x14ac:dyDescent="0.25">
      <c r="A8" s="35">
        <v>5</v>
      </c>
      <c r="B8" s="36" t="s">
        <v>2288</v>
      </c>
      <c r="C8" s="37" t="s">
        <v>2289</v>
      </c>
      <c r="D8" s="38">
        <v>22</v>
      </c>
      <c r="E8" s="36" t="s">
        <v>60</v>
      </c>
      <c r="H8" s="38">
        <f>ROUND(D8*F8, 0)</f>
        <v>0</v>
      </c>
      <c r="I8" s="38">
        <f>ROUND(D8*G8, 0)</f>
        <v>0</v>
      </c>
    </row>
    <row r="9" spans="1:9" ht="38.25" x14ac:dyDescent="0.25">
      <c r="C9" s="37" t="s">
        <v>2290</v>
      </c>
    </row>
    <row r="10" spans="1:9" ht="76.5" x14ac:dyDescent="0.25">
      <c r="A10" s="35">
        <v>6</v>
      </c>
      <c r="B10" s="36" t="s">
        <v>1093</v>
      </c>
      <c r="C10" s="37" t="s">
        <v>2291</v>
      </c>
      <c r="D10" s="38">
        <v>480</v>
      </c>
      <c r="E10" s="36" t="s">
        <v>60</v>
      </c>
      <c r="H10" s="38">
        <f>ROUND(D10*F10, 0)</f>
        <v>0</v>
      </c>
      <c r="I10" s="38">
        <f>ROUND(D10*G10, 0)</f>
        <v>0</v>
      </c>
    </row>
    <row r="11" spans="1:9" ht="38.25" x14ac:dyDescent="0.25">
      <c r="C11" s="37" t="s">
        <v>2292</v>
      </c>
    </row>
    <row r="12" spans="1:9" ht="89.25" x14ac:dyDescent="0.25">
      <c r="A12" s="35">
        <v>7</v>
      </c>
      <c r="B12" s="36" t="s">
        <v>2293</v>
      </c>
      <c r="C12" s="37" t="s">
        <v>2294</v>
      </c>
      <c r="D12" s="38">
        <v>114</v>
      </c>
      <c r="E12" s="36" t="s">
        <v>60</v>
      </c>
      <c r="H12" s="38">
        <f>ROUND(D12*F12, 0)</f>
        <v>0</v>
      </c>
      <c r="I12" s="38">
        <f>ROUND(D12*G12, 0)</f>
        <v>0</v>
      </c>
    </row>
    <row r="13" spans="1:9" ht="25.5" x14ac:dyDescent="0.25">
      <c r="C13" s="37" t="s">
        <v>2295</v>
      </c>
    </row>
    <row r="14" spans="1:9" ht="38.25" x14ac:dyDescent="0.25">
      <c r="A14" s="35">
        <v>8</v>
      </c>
      <c r="B14" s="36" t="s">
        <v>2296</v>
      </c>
      <c r="C14" s="37" t="s">
        <v>2297</v>
      </c>
      <c r="D14" s="38">
        <v>230</v>
      </c>
      <c r="E14" s="36" t="s">
        <v>60</v>
      </c>
      <c r="H14" s="38">
        <f>ROUND(D14*F14, 0)</f>
        <v>0</v>
      </c>
      <c r="I14" s="38">
        <f>ROUND(D14*G14, 0)</f>
        <v>0</v>
      </c>
    </row>
    <row r="15" spans="1:9" ht="63.75" x14ac:dyDescent="0.25">
      <c r="A15" s="35">
        <v>9</v>
      </c>
      <c r="B15" s="36" t="s">
        <v>2217</v>
      </c>
      <c r="C15" s="37" t="s">
        <v>2298</v>
      </c>
      <c r="D15" s="38">
        <v>70</v>
      </c>
      <c r="E15" s="36" t="s">
        <v>60</v>
      </c>
      <c r="H15" s="38">
        <f>ROUND(D15*F15, 0)</f>
        <v>0</v>
      </c>
      <c r="I15" s="38">
        <f>ROUND(D15*G15, 0)</f>
        <v>0</v>
      </c>
    </row>
    <row r="16" spans="1:9" ht="38.25" x14ac:dyDescent="0.25">
      <c r="A16" s="35">
        <v>10</v>
      </c>
      <c r="B16" s="36" t="s">
        <v>2299</v>
      </c>
      <c r="C16" s="37" t="s">
        <v>2300</v>
      </c>
      <c r="D16" s="38">
        <v>248</v>
      </c>
      <c r="E16" s="36" t="s">
        <v>60</v>
      </c>
      <c r="H16" s="38">
        <f>ROUND(D16*F16, 0)</f>
        <v>0</v>
      </c>
      <c r="I16" s="38">
        <f>ROUND(D16*G16, 0)</f>
        <v>0</v>
      </c>
    </row>
    <row r="17" spans="1:9" ht="76.5" x14ac:dyDescent="0.25">
      <c r="A17" s="35">
        <v>11</v>
      </c>
      <c r="B17" s="36" t="s">
        <v>2301</v>
      </c>
      <c r="C17" s="37" t="s">
        <v>2302</v>
      </c>
      <c r="D17" s="38">
        <v>3</v>
      </c>
      <c r="E17" s="36" t="s">
        <v>83</v>
      </c>
      <c r="H17" s="38">
        <f>ROUND(D17*F17, 0)</f>
        <v>0</v>
      </c>
      <c r="I17" s="38">
        <f>ROUND(D17*G17, 0)</f>
        <v>0</v>
      </c>
    </row>
    <row r="18" spans="1:9" ht="25.5" x14ac:dyDescent="0.25">
      <c r="C18" s="37" t="s">
        <v>2303</v>
      </c>
    </row>
    <row r="19" spans="1:9" ht="89.25" x14ac:dyDescent="0.25">
      <c r="A19" s="35">
        <v>12</v>
      </c>
      <c r="B19" s="36" t="s">
        <v>2304</v>
      </c>
      <c r="C19" s="37" t="s">
        <v>2305</v>
      </c>
      <c r="D19" s="38">
        <v>6</v>
      </c>
      <c r="E19" s="36" t="s">
        <v>83</v>
      </c>
      <c r="H19" s="38">
        <f>ROUND(D19*F19, 0)</f>
        <v>0</v>
      </c>
      <c r="I19" s="38">
        <f>ROUND(D19*G19, 0)</f>
        <v>0</v>
      </c>
    </row>
    <row r="20" spans="1:9" ht="25.5" x14ac:dyDescent="0.25">
      <c r="C20" s="37" t="s">
        <v>2306</v>
      </c>
    </row>
    <row r="21" spans="1:9" ht="89.25" x14ac:dyDescent="0.25">
      <c r="A21" s="35">
        <v>13</v>
      </c>
      <c r="B21" s="36" t="s">
        <v>2307</v>
      </c>
      <c r="C21" s="37" t="s">
        <v>2308</v>
      </c>
      <c r="D21" s="38">
        <v>1</v>
      </c>
      <c r="E21" s="36" t="s">
        <v>83</v>
      </c>
      <c r="H21" s="38">
        <f>ROUND(D21*F21, 0)</f>
        <v>0</v>
      </c>
      <c r="I21" s="38">
        <f>ROUND(D21*G21, 0)</f>
        <v>0</v>
      </c>
    </row>
    <row r="22" spans="1:9" x14ac:dyDescent="0.25">
      <c r="C22" s="37" t="s">
        <v>2309</v>
      </c>
    </row>
    <row r="23" spans="1:9" ht="76.5" x14ac:dyDescent="0.25">
      <c r="A23" s="35">
        <v>14</v>
      </c>
      <c r="B23" s="36" t="s">
        <v>2310</v>
      </c>
      <c r="C23" s="37" t="s">
        <v>2311</v>
      </c>
      <c r="D23" s="38">
        <v>25</v>
      </c>
      <c r="E23" s="36" t="s">
        <v>83</v>
      </c>
      <c r="H23" s="38">
        <f>ROUND(D23*F23, 0)</f>
        <v>0</v>
      </c>
      <c r="I23" s="38">
        <f>ROUND(D23*G23, 0)</f>
        <v>0</v>
      </c>
    </row>
    <row r="24" spans="1:9" ht="63.75" x14ac:dyDescent="0.25">
      <c r="A24" s="35">
        <v>15</v>
      </c>
      <c r="B24" s="36" t="s">
        <v>2312</v>
      </c>
      <c r="C24" s="37" t="s">
        <v>2313</v>
      </c>
      <c r="D24" s="38">
        <v>38</v>
      </c>
      <c r="E24" s="36" t="s">
        <v>83</v>
      </c>
      <c r="H24" s="38">
        <f>ROUND(D24*F24, 0)</f>
        <v>0</v>
      </c>
      <c r="I24" s="38">
        <f>ROUND(D24*G24, 0)</f>
        <v>0</v>
      </c>
    </row>
    <row r="25" spans="1:9" ht="63.75" x14ac:dyDescent="0.25">
      <c r="A25" s="35">
        <v>16</v>
      </c>
      <c r="B25" s="36" t="s">
        <v>2314</v>
      </c>
      <c r="C25" s="37" t="s">
        <v>2315</v>
      </c>
      <c r="D25" s="38">
        <v>1</v>
      </c>
      <c r="E25" s="36" t="s">
        <v>83</v>
      </c>
      <c r="H25" s="38">
        <f>ROUND(D25*F25, 0)</f>
        <v>0</v>
      </c>
      <c r="I25" s="38">
        <f>ROUND(D25*G25, 0)</f>
        <v>0</v>
      </c>
    </row>
    <row r="26" spans="1:9" ht="76.5" x14ac:dyDescent="0.25">
      <c r="A26" s="35">
        <v>17</v>
      </c>
      <c r="B26" s="36" t="s">
        <v>2316</v>
      </c>
      <c r="C26" s="37" t="s">
        <v>2317</v>
      </c>
      <c r="D26" s="38">
        <v>12</v>
      </c>
      <c r="E26" s="36" t="s">
        <v>83</v>
      </c>
      <c r="H26" s="38">
        <f>ROUND(D26*F26, 0)</f>
        <v>0</v>
      </c>
      <c r="I26" s="38">
        <f>ROUND(D26*G26, 0)</f>
        <v>0</v>
      </c>
    </row>
    <row r="27" spans="1:9" x14ac:dyDescent="0.25">
      <c r="C27" s="37" t="s">
        <v>2318</v>
      </c>
    </row>
    <row r="28" spans="1:9" ht="38.25" x14ac:dyDescent="0.25">
      <c r="A28" s="35">
        <v>18</v>
      </c>
      <c r="B28" s="36" t="s">
        <v>2319</v>
      </c>
      <c r="C28" s="37" t="s">
        <v>2320</v>
      </c>
      <c r="D28" s="38">
        <v>11</v>
      </c>
      <c r="E28" s="36" t="s">
        <v>83</v>
      </c>
      <c r="H28" s="38">
        <f t="shared" ref="H28:H34" si="0">ROUND(D28*F28, 0)</f>
        <v>0</v>
      </c>
      <c r="I28" s="38">
        <f t="shared" ref="I28:I34" si="1">ROUND(D28*G28, 0)</f>
        <v>0</v>
      </c>
    </row>
    <row r="29" spans="1:9" ht="76.5" x14ac:dyDescent="0.25">
      <c r="A29" s="35">
        <v>19</v>
      </c>
      <c r="B29" s="36" t="s">
        <v>2321</v>
      </c>
      <c r="C29" s="37" t="s">
        <v>2322</v>
      </c>
      <c r="D29" s="38">
        <v>2</v>
      </c>
      <c r="E29" s="36" t="s">
        <v>2192</v>
      </c>
      <c r="H29" s="38">
        <f t="shared" si="0"/>
        <v>0</v>
      </c>
      <c r="I29" s="38">
        <f t="shared" si="1"/>
        <v>0</v>
      </c>
    </row>
    <row r="30" spans="1:9" ht="38.25" x14ac:dyDescent="0.25">
      <c r="A30" s="35">
        <v>20</v>
      </c>
      <c r="B30" s="36" t="s">
        <v>2323</v>
      </c>
      <c r="C30" s="37" t="s">
        <v>2324</v>
      </c>
      <c r="D30" s="38">
        <v>1</v>
      </c>
      <c r="E30" s="36" t="s">
        <v>2192</v>
      </c>
      <c r="H30" s="38">
        <f t="shared" si="0"/>
        <v>0</v>
      </c>
      <c r="I30" s="38">
        <f t="shared" si="1"/>
        <v>0</v>
      </c>
    </row>
    <row r="31" spans="1:9" ht="38.25" x14ac:dyDescent="0.25">
      <c r="A31" s="35">
        <v>21</v>
      </c>
      <c r="B31" s="36" t="s">
        <v>2325</v>
      </c>
      <c r="C31" s="37" t="s">
        <v>2326</v>
      </c>
      <c r="D31" s="38">
        <v>4</v>
      </c>
      <c r="E31" s="36" t="s">
        <v>83</v>
      </c>
      <c r="H31" s="38">
        <f t="shared" si="0"/>
        <v>0</v>
      </c>
      <c r="I31" s="38">
        <f t="shared" si="1"/>
        <v>0</v>
      </c>
    </row>
    <row r="32" spans="1:9" ht="38.25" x14ac:dyDescent="0.25">
      <c r="A32" s="35">
        <v>22</v>
      </c>
      <c r="B32" s="36" t="s">
        <v>2327</v>
      </c>
      <c r="C32" s="37" t="s">
        <v>2328</v>
      </c>
      <c r="D32" s="38">
        <v>3</v>
      </c>
      <c r="E32" s="36" t="s">
        <v>83</v>
      </c>
      <c r="H32" s="38">
        <f t="shared" si="0"/>
        <v>0</v>
      </c>
      <c r="I32" s="38">
        <f t="shared" si="1"/>
        <v>0</v>
      </c>
    </row>
    <row r="33" spans="1:9" ht="63.75" x14ac:dyDescent="0.25">
      <c r="A33" s="35">
        <v>23</v>
      </c>
      <c r="B33" s="36" t="s">
        <v>2329</v>
      </c>
      <c r="C33" s="37" t="s">
        <v>2330</v>
      </c>
      <c r="D33" s="38">
        <v>4</v>
      </c>
      <c r="E33" s="36" t="s">
        <v>83</v>
      </c>
      <c r="H33" s="38">
        <f t="shared" si="0"/>
        <v>0</v>
      </c>
      <c r="I33" s="38">
        <f t="shared" si="1"/>
        <v>0</v>
      </c>
    </row>
    <row r="34" spans="1:9" ht="89.25" x14ac:dyDescent="0.25">
      <c r="A34" s="35">
        <v>24</v>
      </c>
      <c r="B34" s="36" t="s">
        <v>2331</v>
      </c>
      <c r="C34" s="37" t="s">
        <v>2332</v>
      </c>
      <c r="D34" s="38">
        <v>1</v>
      </c>
      <c r="E34" s="36" t="s">
        <v>2192</v>
      </c>
      <c r="H34" s="38">
        <f t="shared" si="0"/>
        <v>0</v>
      </c>
      <c r="I34" s="38">
        <f t="shared" si="1"/>
        <v>0</v>
      </c>
    </row>
    <row r="35" spans="1:9" ht="38.25" x14ac:dyDescent="0.25">
      <c r="C35" s="37" t="s">
        <v>2333</v>
      </c>
    </row>
    <row r="36" spans="1:9" ht="76.5" x14ac:dyDescent="0.25">
      <c r="A36" s="35">
        <v>25</v>
      </c>
      <c r="B36" s="36" t="s">
        <v>2334</v>
      </c>
      <c r="C36" s="37" t="s">
        <v>2335</v>
      </c>
      <c r="D36" s="38">
        <v>4</v>
      </c>
      <c r="E36" s="36" t="s">
        <v>83</v>
      </c>
      <c r="H36" s="38">
        <f>ROUND(D36*F36, 0)</f>
        <v>0</v>
      </c>
      <c r="I36" s="38">
        <f>ROUND(D36*G36, 0)</f>
        <v>0</v>
      </c>
    </row>
    <row r="37" spans="1:9" ht="89.25" x14ac:dyDescent="0.25">
      <c r="A37" s="35">
        <v>26</v>
      </c>
      <c r="B37" s="36" t="s">
        <v>2336</v>
      </c>
      <c r="C37" s="37" t="s">
        <v>2337</v>
      </c>
      <c r="D37" s="38">
        <v>1</v>
      </c>
      <c r="E37" s="36" t="s">
        <v>2192</v>
      </c>
      <c r="H37" s="38">
        <f>ROUND(D37*F37, 0)</f>
        <v>0</v>
      </c>
      <c r="I37" s="38">
        <f>ROUND(D37*G37, 0)</f>
        <v>0</v>
      </c>
    </row>
    <row r="38" spans="1:9" ht="38.25" x14ac:dyDescent="0.25">
      <c r="C38" s="37" t="s">
        <v>2338</v>
      </c>
    </row>
    <row r="39" spans="1:9" ht="63.75" x14ac:dyDescent="0.25">
      <c r="A39" s="35">
        <v>27</v>
      </c>
      <c r="B39" s="36" t="s">
        <v>2339</v>
      </c>
      <c r="C39" s="37" t="s">
        <v>2340</v>
      </c>
      <c r="D39" s="38">
        <v>1</v>
      </c>
      <c r="E39" s="36" t="s">
        <v>2192</v>
      </c>
      <c r="H39" s="38">
        <f>ROUND(D39*F39, 0)</f>
        <v>0</v>
      </c>
      <c r="I39" s="38">
        <f>ROUND(D39*G39, 0)</f>
        <v>0</v>
      </c>
    </row>
    <row r="40" spans="1:9" ht="51" x14ac:dyDescent="0.25">
      <c r="A40" s="35">
        <v>28</v>
      </c>
      <c r="B40" s="36" t="s">
        <v>2341</v>
      </c>
      <c r="C40" s="37" t="s">
        <v>2342</v>
      </c>
      <c r="D40" s="38">
        <v>28</v>
      </c>
      <c r="E40" s="36" t="s">
        <v>83</v>
      </c>
      <c r="H40" s="38">
        <f>ROUND(D40*F40, 0)</f>
        <v>0</v>
      </c>
      <c r="I40" s="38">
        <f>ROUND(D40*G40, 0)</f>
        <v>0</v>
      </c>
    </row>
    <row r="41" spans="1:9" ht="38.25" x14ac:dyDescent="0.25">
      <c r="A41" s="35">
        <v>29</v>
      </c>
      <c r="B41" s="36" t="s">
        <v>2343</v>
      </c>
      <c r="C41" s="37" t="s">
        <v>2344</v>
      </c>
      <c r="D41" s="38">
        <v>24</v>
      </c>
      <c r="E41" s="36" t="s">
        <v>83</v>
      </c>
      <c r="H41" s="38">
        <f>ROUND(D41*F41, 0)</f>
        <v>0</v>
      </c>
      <c r="I41" s="38">
        <f>ROUND(D41*G41, 0)</f>
        <v>0</v>
      </c>
    </row>
    <row r="42" spans="1:9" ht="51" x14ac:dyDescent="0.25">
      <c r="A42" s="35">
        <v>30</v>
      </c>
      <c r="B42" s="36" t="s">
        <v>2345</v>
      </c>
      <c r="C42" s="37" t="s">
        <v>2346</v>
      </c>
      <c r="D42" s="38">
        <v>1</v>
      </c>
      <c r="E42" s="36" t="s">
        <v>83</v>
      </c>
      <c r="H42" s="38">
        <f>ROUND(D42*F42, 0)</f>
        <v>0</v>
      </c>
      <c r="I42" s="38">
        <f>ROUND(D42*G42, 0)</f>
        <v>0</v>
      </c>
    </row>
    <row r="43" spans="1:9" ht="89.25" x14ac:dyDescent="0.25">
      <c r="A43" s="35">
        <v>31</v>
      </c>
      <c r="B43" s="36" t="s">
        <v>2347</v>
      </c>
      <c r="C43" s="37" t="s">
        <v>2348</v>
      </c>
      <c r="D43" s="38">
        <v>31</v>
      </c>
      <c r="E43" s="36" t="s">
        <v>83</v>
      </c>
      <c r="H43" s="38">
        <f>ROUND(D43*F43, 0)</f>
        <v>0</v>
      </c>
      <c r="I43" s="38">
        <f>ROUND(D43*G43, 0)</f>
        <v>0</v>
      </c>
    </row>
    <row r="44" spans="1:9" ht="25.5" x14ac:dyDescent="0.25">
      <c r="C44" s="37" t="s">
        <v>2349</v>
      </c>
    </row>
    <row r="45" spans="1:9" ht="51" x14ac:dyDescent="0.25">
      <c r="A45" s="35">
        <v>32</v>
      </c>
      <c r="B45" s="36" t="s">
        <v>2350</v>
      </c>
      <c r="C45" s="37" t="s">
        <v>2351</v>
      </c>
      <c r="D45" s="38">
        <v>2</v>
      </c>
      <c r="E45" s="36" t="s">
        <v>83</v>
      </c>
      <c r="H45" s="38">
        <f t="shared" ref="H45:H50" si="2">ROUND(D45*F45, 0)</f>
        <v>0</v>
      </c>
      <c r="I45" s="38">
        <f t="shared" ref="I45:I50" si="3">ROUND(D45*G45, 0)</f>
        <v>0</v>
      </c>
    </row>
    <row r="46" spans="1:9" ht="38.25" x14ac:dyDescent="0.25">
      <c r="A46" s="35">
        <v>33</v>
      </c>
      <c r="B46" s="36" t="s">
        <v>2352</v>
      </c>
      <c r="C46" s="37" t="s">
        <v>2353</v>
      </c>
      <c r="D46" s="38">
        <v>1</v>
      </c>
      <c r="E46" s="36" t="s">
        <v>83</v>
      </c>
      <c r="H46" s="38">
        <f t="shared" si="2"/>
        <v>0</v>
      </c>
      <c r="I46" s="38">
        <f t="shared" si="3"/>
        <v>0</v>
      </c>
    </row>
    <row r="47" spans="1:9" ht="38.25" x14ac:dyDescent="0.25">
      <c r="A47" s="35">
        <v>34</v>
      </c>
      <c r="B47" s="36" t="s">
        <v>2354</v>
      </c>
      <c r="C47" s="37" t="s">
        <v>2355</v>
      </c>
      <c r="D47" s="38">
        <v>1</v>
      </c>
      <c r="E47" s="36" t="s">
        <v>83</v>
      </c>
      <c r="H47" s="38">
        <f t="shared" si="2"/>
        <v>0</v>
      </c>
      <c r="I47" s="38">
        <f t="shared" si="3"/>
        <v>0</v>
      </c>
    </row>
    <row r="48" spans="1:9" ht="25.5" x14ac:dyDescent="0.25">
      <c r="A48" s="35">
        <v>35</v>
      </c>
      <c r="B48" s="36" t="s">
        <v>2356</v>
      </c>
      <c r="C48" s="37" t="s">
        <v>2357</v>
      </c>
      <c r="D48" s="38">
        <v>3</v>
      </c>
      <c r="E48" s="36" t="s">
        <v>83</v>
      </c>
      <c r="H48" s="38">
        <f t="shared" si="2"/>
        <v>0</v>
      </c>
      <c r="I48" s="38">
        <f t="shared" si="3"/>
        <v>0</v>
      </c>
    </row>
    <row r="49" spans="1:9" ht="38.25" x14ac:dyDescent="0.25">
      <c r="A49" s="35">
        <v>36</v>
      </c>
      <c r="B49" s="36" t="s">
        <v>2358</v>
      </c>
      <c r="C49" s="37" t="s">
        <v>2359</v>
      </c>
      <c r="D49" s="38">
        <v>4</v>
      </c>
      <c r="E49" s="36" t="s">
        <v>83</v>
      </c>
      <c r="H49" s="38">
        <f t="shared" si="2"/>
        <v>0</v>
      </c>
      <c r="I49" s="38">
        <f t="shared" si="3"/>
        <v>0</v>
      </c>
    </row>
    <row r="50" spans="1:9" ht="89.25" x14ac:dyDescent="0.25">
      <c r="A50" s="35">
        <v>37</v>
      </c>
      <c r="B50" s="36" t="s">
        <v>2360</v>
      </c>
      <c r="C50" s="37" t="s">
        <v>2361</v>
      </c>
      <c r="D50" s="38">
        <v>1</v>
      </c>
      <c r="E50" s="36" t="s">
        <v>83</v>
      </c>
      <c r="H50" s="38">
        <f t="shared" si="2"/>
        <v>0</v>
      </c>
      <c r="I50" s="38">
        <f t="shared" si="3"/>
        <v>0</v>
      </c>
    </row>
    <row r="51" spans="1:9" x14ac:dyDescent="0.25">
      <c r="C51" s="37" t="s">
        <v>2362</v>
      </c>
    </row>
    <row r="52" spans="1:9" ht="89.25" x14ac:dyDescent="0.25">
      <c r="A52" s="35">
        <v>38</v>
      </c>
      <c r="B52" s="36" t="s">
        <v>2363</v>
      </c>
      <c r="C52" s="37" t="s">
        <v>2364</v>
      </c>
      <c r="D52" s="38">
        <v>1</v>
      </c>
      <c r="E52" s="36" t="s">
        <v>83</v>
      </c>
      <c r="H52" s="38">
        <f>ROUND(D52*F52, 0)</f>
        <v>0</v>
      </c>
      <c r="I52" s="38">
        <f>ROUND(D52*G52, 0)</f>
        <v>0</v>
      </c>
    </row>
    <row r="53" spans="1:9" x14ac:dyDescent="0.25">
      <c r="C53" s="37" t="s">
        <v>2365</v>
      </c>
    </row>
    <row r="54" spans="1:9" ht="76.5" x14ac:dyDescent="0.25">
      <c r="A54" s="35">
        <v>39</v>
      </c>
      <c r="B54" s="36" t="s">
        <v>2366</v>
      </c>
      <c r="C54" s="37" t="s">
        <v>2367</v>
      </c>
      <c r="D54" s="38">
        <v>1</v>
      </c>
      <c r="E54" s="36" t="s">
        <v>83</v>
      </c>
      <c r="H54" s="38">
        <f t="shared" ref="H54:H61" si="4">ROUND(D54*F54, 0)</f>
        <v>0</v>
      </c>
      <c r="I54" s="38">
        <f t="shared" ref="I54:I61" si="5">ROUND(D54*G54, 0)</f>
        <v>0</v>
      </c>
    </row>
    <row r="55" spans="1:9" ht="63.75" x14ac:dyDescent="0.25">
      <c r="A55" s="35">
        <v>40</v>
      </c>
      <c r="B55" s="36" t="s">
        <v>2368</v>
      </c>
      <c r="C55" s="37" t="s">
        <v>2369</v>
      </c>
      <c r="D55" s="38">
        <v>22</v>
      </c>
      <c r="E55" s="36" t="s">
        <v>83</v>
      </c>
      <c r="H55" s="38">
        <f t="shared" si="4"/>
        <v>0</v>
      </c>
      <c r="I55" s="38">
        <f t="shared" si="5"/>
        <v>0</v>
      </c>
    </row>
    <row r="56" spans="1:9" ht="63.75" x14ac:dyDescent="0.25">
      <c r="A56" s="35">
        <v>41</v>
      </c>
      <c r="B56" s="36" t="s">
        <v>2370</v>
      </c>
      <c r="C56" s="37" t="s">
        <v>2371</v>
      </c>
      <c r="D56" s="38">
        <v>25</v>
      </c>
      <c r="E56" s="36" t="s">
        <v>83</v>
      </c>
      <c r="H56" s="38">
        <f t="shared" si="4"/>
        <v>0</v>
      </c>
      <c r="I56" s="38">
        <f t="shared" si="5"/>
        <v>0</v>
      </c>
    </row>
    <row r="57" spans="1:9" ht="51" x14ac:dyDescent="0.25">
      <c r="A57" s="35">
        <v>42</v>
      </c>
      <c r="B57" s="36" t="s">
        <v>2372</v>
      </c>
      <c r="C57" s="37" t="s">
        <v>2373</v>
      </c>
      <c r="D57" s="38">
        <v>3</v>
      </c>
      <c r="E57" s="36" t="s">
        <v>83</v>
      </c>
      <c r="H57" s="38">
        <f t="shared" si="4"/>
        <v>0</v>
      </c>
      <c r="I57" s="38">
        <f t="shared" si="5"/>
        <v>0</v>
      </c>
    </row>
    <row r="58" spans="1:9" ht="51" x14ac:dyDescent="0.25">
      <c r="A58" s="35">
        <v>43</v>
      </c>
      <c r="B58" s="36" t="s">
        <v>2374</v>
      </c>
      <c r="C58" s="37" t="s">
        <v>2375</v>
      </c>
      <c r="D58" s="38">
        <v>1</v>
      </c>
      <c r="E58" s="36" t="s">
        <v>83</v>
      </c>
      <c r="H58" s="38">
        <f t="shared" si="4"/>
        <v>0</v>
      </c>
      <c r="I58" s="38">
        <f t="shared" si="5"/>
        <v>0</v>
      </c>
    </row>
    <row r="59" spans="1:9" ht="38.25" x14ac:dyDescent="0.25">
      <c r="A59" s="35">
        <v>44</v>
      </c>
      <c r="B59" s="36" t="s">
        <v>2215</v>
      </c>
      <c r="C59" s="37" t="s">
        <v>2376</v>
      </c>
      <c r="D59" s="38">
        <v>1</v>
      </c>
      <c r="E59" s="36" t="s">
        <v>83</v>
      </c>
      <c r="H59" s="38">
        <f t="shared" si="4"/>
        <v>0</v>
      </c>
      <c r="I59" s="38">
        <f t="shared" si="5"/>
        <v>0</v>
      </c>
    </row>
    <row r="60" spans="1:9" ht="89.25" x14ac:dyDescent="0.25">
      <c r="A60" s="35">
        <v>45</v>
      </c>
      <c r="B60" s="36" t="s">
        <v>2377</v>
      </c>
      <c r="C60" s="37" t="s">
        <v>2378</v>
      </c>
      <c r="D60" s="38">
        <v>13</v>
      </c>
      <c r="E60" s="36" t="s">
        <v>83</v>
      </c>
      <c r="H60" s="38">
        <f t="shared" si="4"/>
        <v>0</v>
      </c>
      <c r="I60" s="38">
        <f t="shared" si="5"/>
        <v>0</v>
      </c>
    </row>
    <row r="61" spans="1:9" ht="51" x14ac:dyDescent="0.25">
      <c r="A61" s="35">
        <v>46</v>
      </c>
      <c r="B61" s="36" t="s">
        <v>2379</v>
      </c>
      <c r="C61" s="37" t="s">
        <v>2380</v>
      </c>
      <c r="D61" s="38">
        <v>41</v>
      </c>
      <c r="E61" s="36" t="s">
        <v>83</v>
      </c>
      <c r="H61" s="38">
        <f t="shared" si="4"/>
        <v>0</v>
      </c>
      <c r="I61" s="38">
        <f t="shared" si="5"/>
        <v>0</v>
      </c>
    </row>
    <row r="62" spans="1:9" s="39" customFormat="1" x14ac:dyDescent="0.25">
      <c r="A62" s="31"/>
      <c r="B62" s="32"/>
      <c r="C62" s="32" t="s">
        <v>67</v>
      </c>
      <c r="D62" s="33"/>
      <c r="E62" s="32"/>
      <c r="F62" s="33"/>
      <c r="G62" s="33"/>
      <c r="H62" s="33">
        <f>ROUND(SUM(H2:H61),0)</f>
        <v>0</v>
      </c>
      <c r="I62" s="33">
        <f>ROUND(SUM(I2:I61),0)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04  Vagyonvédelmi és tűzjelző h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2381</v>
      </c>
      <c r="C2" s="37" t="s">
        <v>2382</v>
      </c>
      <c r="D2" s="38">
        <v>40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2383</v>
      </c>
      <c r="C4" s="37" t="s">
        <v>2384</v>
      </c>
      <c r="D4" s="38">
        <v>40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38.25" x14ac:dyDescent="0.25">
      <c r="A5" s="35">
        <v>3</v>
      </c>
      <c r="B5" s="36" t="s">
        <v>2385</v>
      </c>
      <c r="C5" s="37" t="s">
        <v>2386</v>
      </c>
      <c r="D5" s="38">
        <v>2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38.25" x14ac:dyDescent="0.25">
      <c r="A6" s="35">
        <v>4</v>
      </c>
      <c r="B6" s="36" t="s">
        <v>2387</v>
      </c>
      <c r="C6" s="37" t="s">
        <v>2388</v>
      </c>
      <c r="D6" s="38">
        <v>86</v>
      </c>
      <c r="E6" s="36" t="s">
        <v>60</v>
      </c>
      <c r="H6" s="38">
        <f>ROUND(D6*F6, 0)</f>
        <v>0</v>
      </c>
      <c r="I6" s="38">
        <f>ROUND(D6*G6, 0)</f>
        <v>0</v>
      </c>
    </row>
    <row r="7" spans="1:9" ht="63.75" x14ac:dyDescent="0.25">
      <c r="A7" s="35">
        <v>5</v>
      </c>
      <c r="B7" s="36" t="s">
        <v>2241</v>
      </c>
      <c r="C7" s="37" t="s">
        <v>2389</v>
      </c>
      <c r="D7" s="38">
        <v>86</v>
      </c>
      <c r="E7" s="36" t="s">
        <v>60</v>
      </c>
      <c r="H7" s="38">
        <f>ROUND(D7*F7, 0)</f>
        <v>0</v>
      </c>
      <c r="I7" s="38">
        <f>ROUND(D7*G7, 0)</f>
        <v>0</v>
      </c>
    </row>
    <row r="8" spans="1:9" s="39" customFormat="1" x14ac:dyDescent="0.25">
      <c r="A8" s="31"/>
      <c r="B8" s="32"/>
      <c r="C8" s="32" t="s">
        <v>67</v>
      </c>
      <c r="D8" s="33"/>
      <c r="E8" s="32"/>
      <c r="F8" s="33"/>
      <c r="G8" s="33"/>
      <c r="H8" s="33">
        <f>ROUND(SUM(H2:H7),0)</f>
        <v>0</v>
      </c>
      <c r="I8" s="33">
        <f>ROUND(SUM(I2:I7),0)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05  Optikai kábelhálózat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106</v>
      </c>
      <c r="C2" s="37" t="s">
        <v>107</v>
      </c>
      <c r="D2" s="38">
        <v>248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108</v>
      </c>
      <c r="C4" s="37" t="s">
        <v>109</v>
      </c>
      <c r="D4" s="38">
        <v>14.72</v>
      </c>
      <c r="E4" s="36" t="s">
        <v>110</v>
      </c>
      <c r="H4" s="38">
        <f>ROUND(D4*F4, 0)</f>
        <v>0</v>
      </c>
      <c r="I4" s="38">
        <f>ROUND(D4*G4, 0)</f>
        <v>0</v>
      </c>
    </row>
    <row r="5" spans="1:9" ht="38.25" x14ac:dyDescent="0.25">
      <c r="A5" s="35">
        <v>3</v>
      </c>
      <c r="B5" s="36" t="s">
        <v>111</v>
      </c>
      <c r="C5" s="37" t="s">
        <v>112</v>
      </c>
      <c r="D5" s="38">
        <v>1492</v>
      </c>
      <c r="E5" s="36" t="s">
        <v>110</v>
      </c>
      <c r="H5" s="38">
        <f>ROUND(D5*F5, 0)</f>
        <v>0</v>
      </c>
      <c r="I5" s="38">
        <f>ROUND(D5*G5, 0)</f>
        <v>0</v>
      </c>
    </row>
    <row r="6" spans="1:9" ht="76.5" x14ac:dyDescent="0.25">
      <c r="A6" s="35">
        <v>4</v>
      </c>
      <c r="B6" s="36" t="s">
        <v>111</v>
      </c>
      <c r="C6" s="37" t="s">
        <v>113</v>
      </c>
      <c r="D6" s="38">
        <v>27</v>
      </c>
      <c r="E6" s="36" t="s">
        <v>110</v>
      </c>
      <c r="H6" s="38">
        <f>ROUND(D6*F6, 0)</f>
        <v>0</v>
      </c>
      <c r="I6" s="38">
        <f>ROUND(D6*G6, 0)</f>
        <v>0</v>
      </c>
    </row>
    <row r="7" spans="1:9" x14ac:dyDescent="0.25">
      <c r="C7" s="37" t="s">
        <v>114</v>
      </c>
    </row>
    <row r="8" spans="1:9" s="39" customFormat="1" x14ac:dyDescent="0.25">
      <c r="A8" s="31"/>
      <c r="B8" s="32"/>
      <c r="C8" s="32" t="s">
        <v>67</v>
      </c>
      <c r="D8" s="33"/>
      <c r="E8" s="32"/>
      <c r="F8" s="33"/>
      <c r="G8" s="33"/>
      <c r="H8" s="33">
        <f>ROUND(SUM(H2:H7),0)</f>
        <v>0</v>
      </c>
      <c r="I8" s="33">
        <f>ROUND(SUM(I2:I7),0)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Irtás, föld- és sziklamunka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6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21</v>
      </c>
      <c r="B2" s="28">
        <f>'Felvonulási létesítmények (2)'!H8</f>
        <v>0</v>
      </c>
      <c r="C2" s="28">
        <f>'Felvonulási létesítmények (2)'!I8</f>
        <v>0</v>
      </c>
    </row>
    <row r="3" spans="1:3" x14ac:dyDescent="0.25">
      <c r="A3" s="27" t="s">
        <v>23</v>
      </c>
      <c r="B3" s="28">
        <f>'Költségtérítések (2)'!H4</f>
        <v>0</v>
      </c>
      <c r="C3" s="28">
        <f>'Költségtérítések (2)'!I4</f>
        <v>0</v>
      </c>
    </row>
    <row r="4" spans="1:3" x14ac:dyDescent="0.25">
      <c r="A4" s="27" t="s">
        <v>36</v>
      </c>
      <c r="B4" s="28">
        <f>'Fém nyílászáró és épületlak (2'!H4</f>
        <v>0</v>
      </c>
      <c r="C4" s="28">
        <f>'Fém nyílászáró és épületlak (2'!I4</f>
        <v>0</v>
      </c>
    </row>
    <row r="5" spans="1:3" x14ac:dyDescent="0.25">
      <c r="A5" s="27" t="s">
        <v>39</v>
      </c>
      <c r="B5" s="28">
        <f>'Felületképzés (2)'!H4</f>
        <v>0</v>
      </c>
      <c r="C5" s="28">
        <f>'Felületképzés (2)'!I4</f>
        <v>0</v>
      </c>
    </row>
    <row r="6" spans="1:3" s="25" customFormat="1" x14ac:dyDescent="0.25">
      <c r="A6" s="25" t="s">
        <v>43</v>
      </c>
      <c r="B6" s="29">
        <f>ROUND(SUM(B2:B5),0)</f>
        <v>0</v>
      </c>
      <c r="C6" s="29">
        <f>ROUND(SUM(C2:C5),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2390</v>
      </c>
      <c r="C2" s="37" t="s">
        <v>2391</v>
      </c>
      <c r="D2" s="38">
        <v>142.4</v>
      </c>
      <c r="E2" s="36" t="s">
        <v>75</v>
      </c>
      <c r="H2" s="38">
        <f>ROUND(D2*F2, 0)</f>
        <v>0</v>
      </c>
      <c r="I2" s="38">
        <f>ROUND(D2*G2, 0)</f>
        <v>0</v>
      </c>
    </row>
    <row r="3" spans="1:9" ht="38.25" x14ac:dyDescent="0.25">
      <c r="C3" s="37" t="s">
        <v>2392</v>
      </c>
    </row>
    <row r="5" spans="1:9" ht="76.5" x14ac:dyDescent="0.25">
      <c r="A5" s="35">
        <v>2</v>
      </c>
      <c r="B5" s="36" t="s">
        <v>2393</v>
      </c>
      <c r="C5" s="37" t="s">
        <v>2394</v>
      </c>
      <c r="D5" s="38">
        <v>1</v>
      </c>
      <c r="E5" s="36" t="s">
        <v>64</v>
      </c>
      <c r="H5" s="38">
        <f>ROUND(D5*F5, 0)</f>
        <v>0</v>
      </c>
      <c r="I5" s="38">
        <f>ROUND(D5*G5, 0)</f>
        <v>0</v>
      </c>
    </row>
    <row r="6" spans="1:9" ht="76.5" x14ac:dyDescent="0.25">
      <c r="A6" s="35">
        <v>3</v>
      </c>
      <c r="B6" s="36" t="s">
        <v>2395</v>
      </c>
      <c r="C6" s="37" t="s">
        <v>2396</v>
      </c>
      <c r="D6" s="38">
        <v>1</v>
      </c>
      <c r="E6" s="36" t="s">
        <v>64</v>
      </c>
      <c r="H6" s="38">
        <f>ROUND(D6*F6, 0)</f>
        <v>0</v>
      </c>
      <c r="I6" s="38">
        <f>ROUND(D6*G6, 0)</f>
        <v>0</v>
      </c>
    </row>
    <row r="7" spans="1:9" ht="63.75" x14ac:dyDescent="0.25">
      <c r="A7" s="35">
        <v>4</v>
      </c>
      <c r="B7" s="36" t="s">
        <v>2397</v>
      </c>
      <c r="C7" s="37" t="s">
        <v>2398</v>
      </c>
      <c r="D7" s="38">
        <v>1</v>
      </c>
      <c r="E7" s="36" t="s">
        <v>64</v>
      </c>
      <c r="H7" s="38">
        <f>ROUND(D7*F7, 0)</f>
        <v>0</v>
      </c>
      <c r="I7" s="38">
        <f>ROUND(D7*G7, 0)</f>
        <v>0</v>
      </c>
    </row>
    <row r="8" spans="1:9" s="39" customFormat="1" x14ac:dyDescent="0.25">
      <c r="A8" s="31"/>
      <c r="B8" s="32"/>
      <c r="C8" s="32" t="s">
        <v>67</v>
      </c>
      <c r="D8" s="33"/>
      <c r="E8" s="32"/>
      <c r="F8" s="33"/>
      <c r="G8" s="33"/>
      <c r="H8" s="33">
        <f>ROUND(SUM(H2:H7),0)</f>
        <v>0</v>
      </c>
      <c r="I8" s="33">
        <f>ROUND(SUM(I2:I7),0)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Felvonulási létesítmények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2399</v>
      </c>
      <c r="C2" s="37" t="s">
        <v>2400</v>
      </c>
      <c r="D2" s="38">
        <v>1</v>
      </c>
      <c r="E2" s="36" t="s">
        <v>90</v>
      </c>
      <c r="H2" s="38">
        <f>ROUND(D2*F2, 0)</f>
        <v>0</v>
      </c>
      <c r="I2" s="38">
        <f>ROUND(D2*G2, 0)</f>
        <v>0</v>
      </c>
    </row>
    <row r="4" spans="1:9" s="39" customFormat="1" x14ac:dyDescent="0.25">
      <c r="A4" s="31"/>
      <c r="B4" s="32"/>
      <c r="C4" s="32" t="s">
        <v>67</v>
      </c>
      <c r="D4" s="33"/>
      <c r="E4" s="32"/>
      <c r="F4" s="33"/>
      <c r="G4" s="33"/>
      <c r="H4" s="33">
        <f>ROUND(SUM(H2:H3),0)</f>
        <v>0</v>
      </c>
      <c r="I4" s="33">
        <f>ROUND(SUM(I2:I3),0)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Költségtérítések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2401</v>
      </c>
      <c r="C2" s="37" t="s">
        <v>2402</v>
      </c>
      <c r="D2" s="38">
        <v>1</v>
      </c>
      <c r="E2" s="36" t="s">
        <v>56</v>
      </c>
      <c r="H2" s="38">
        <f>ROUND(D2*F2, 0)</f>
        <v>0</v>
      </c>
      <c r="I2" s="38">
        <f>ROUND(D2*G2, 0)</f>
        <v>0</v>
      </c>
    </row>
    <row r="4" spans="1:9" s="39" customFormat="1" x14ac:dyDescent="0.25">
      <c r="A4" s="31"/>
      <c r="B4" s="32"/>
      <c r="C4" s="32" t="s">
        <v>67</v>
      </c>
      <c r="D4" s="33"/>
      <c r="E4" s="32"/>
      <c r="F4" s="33"/>
      <c r="G4" s="33"/>
      <c r="H4" s="33">
        <f>ROUND(SUM(H2:H3),0)</f>
        <v>0</v>
      </c>
      <c r="I4" s="33">
        <f>ROUND(SUM(I2:I3),0)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Fém nyílászáró és épületlakatos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1" x14ac:dyDescent="0.25">
      <c r="A2" s="35">
        <v>1</v>
      </c>
      <c r="B2" s="36" t="s">
        <v>2403</v>
      </c>
      <c r="C2" s="37" t="s">
        <v>2404</v>
      </c>
      <c r="D2" s="38">
        <v>115</v>
      </c>
      <c r="E2" s="36" t="s">
        <v>75</v>
      </c>
      <c r="H2" s="38">
        <f>ROUND(D2*F2, 0)</f>
        <v>0</v>
      </c>
      <c r="I2" s="38">
        <f>ROUND(D2*G2, 0)</f>
        <v>0</v>
      </c>
    </row>
    <row r="4" spans="1:9" s="39" customFormat="1" x14ac:dyDescent="0.25">
      <c r="A4" s="31"/>
      <c r="B4" s="32"/>
      <c r="C4" s="32" t="s">
        <v>67</v>
      </c>
      <c r="D4" s="33"/>
      <c r="E4" s="32"/>
      <c r="F4" s="33"/>
      <c r="G4" s="33"/>
      <c r="H4" s="33">
        <f>ROUND(SUM(H2:H3),0)</f>
        <v>0</v>
      </c>
      <c r="I4" s="33">
        <f>ROUND(SUM(I2:I3),0)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Felületképzés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showZeros="0" workbookViewId="0">
      <selection activeCell="B2" sqref="B2:C13"/>
    </sheetView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21</v>
      </c>
    </row>
    <row r="3" spans="1:3" x14ac:dyDescent="0.25">
      <c r="A3" s="27" t="s">
        <v>23</v>
      </c>
    </row>
    <row r="4" spans="1:3" x14ac:dyDescent="0.25">
      <c r="A4" s="27" t="s">
        <v>2405</v>
      </c>
    </row>
    <row r="5" spans="1:3" x14ac:dyDescent="0.25">
      <c r="A5" s="27" t="s">
        <v>25</v>
      </c>
    </row>
    <row r="6" spans="1:3" x14ac:dyDescent="0.25">
      <c r="A6" s="27" t="s">
        <v>27</v>
      </c>
    </row>
    <row r="7" spans="1:3" x14ac:dyDescent="0.25">
      <c r="A7" s="27" t="s">
        <v>29</v>
      </c>
    </row>
    <row r="8" spans="1:3" x14ac:dyDescent="0.25">
      <c r="A8" s="27" t="s">
        <v>31</v>
      </c>
    </row>
    <row r="9" spans="1:3" x14ac:dyDescent="0.25">
      <c r="A9" s="27" t="s">
        <v>33</v>
      </c>
    </row>
    <row r="10" spans="1:3" x14ac:dyDescent="0.25">
      <c r="A10" s="27" t="s">
        <v>35</v>
      </c>
    </row>
    <row r="11" spans="1:3" x14ac:dyDescent="0.25">
      <c r="A11" s="27" t="s">
        <v>36</v>
      </c>
    </row>
    <row r="12" spans="1:3" x14ac:dyDescent="0.25">
      <c r="A12" s="27" t="s">
        <v>39</v>
      </c>
    </row>
    <row r="13" spans="1:3" x14ac:dyDescent="0.25">
      <c r="A13" s="27" t="s">
        <v>40</v>
      </c>
    </row>
    <row r="14" spans="1:3" s="25" customFormat="1" x14ac:dyDescent="0.25">
      <c r="A14" s="25" t="s">
        <v>43</v>
      </c>
      <c r="B14" s="29">
        <f>ROUND(SUM(B2:B13),0)</f>
        <v>0</v>
      </c>
      <c r="C14" s="29">
        <f>ROUND(SUM(C2:C13),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2406</v>
      </c>
      <c r="C2" s="37" t="s">
        <v>63</v>
      </c>
      <c r="D2" s="38">
        <v>1</v>
      </c>
      <c r="E2" s="36" t="s">
        <v>64</v>
      </c>
      <c r="H2" s="38">
        <f>ROUND(D2*F2, 0)</f>
        <v>0</v>
      </c>
      <c r="I2" s="38">
        <f>ROUND(D2*G2, 0)</f>
        <v>0</v>
      </c>
    </row>
    <row r="3" spans="1:9" ht="89.25" x14ac:dyDescent="0.25">
      <c r="C3" s="37" t="s">
        <v>65</v>
      </c>
    </row>
    <row r="4" spans="1:9" ht="25.5" x14ac:dyDescent="0.25">
      <c r="C4" s="37" t="s">
        <v>66</v>
      </c>
    </row>
    <row r="6" spans="1:9" ht="25.5" x14ac:dyDescent="0.25">
      <c r="A6" s="35">
        <v>2</v>
      </c>
      <c r="B6" s="36" t="s">
        <v>2407</v>
      </c>
      <c r="C6" s="37" t="s">
        <v>2408</v>
      </c>
      <c r="D6" s="38">
        <v>1</v>
      </c>
      <c r="E6" s="36" t="s">
        <v>83</v>
      </c>
      <c r="H6" s="38">
        <f>ROUND(D6*F6, 0)</f>
        <v>0</v>
      </c>
      <c r="I6" s="38">
        <f>ROUND(D6*G6, 0)</f>
        <v>0</v>
      </c>
    </row>
    <row r="7" spans="1:9" s="39" customFormat="1" x14ac:dyDescent="0.25">
      <c r="A7" s="31"/>
      <c r="B7" s="32"/>
      <c r="C7" s="32" t="s">
        <v>67</v>
      </c>
      <c r="D7" s="33"/>
      <c r="E7" s="32"/>
      <c r="F7" s="33"/>
      <c r="G7" s="33"/>
      <c r="H7" s="33">
        <f>ROUND(SUM(H2:H6),0)</f>
        <v>0</v>
      </c>
      <c r="I7" s="33">
        <f>ROUND(SUM(I2:I6),0)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Felvonulási létesítmények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104</v>
      </c>
      <c r="C2" s="37" t="s">
        <v>105</v>
      </c>
      <c r="D2" s="38">
        <v>1</v>
      </c>
      <c r="E2" s="36" t="s">
        <v>90</v>
      </c>
      <c r="H2" s="38">
        <f>ROUND(D2*F2, 0)</f>
        <v>0</v>
      </c>
      <c r="I2" s="38">
        <f>ROUND(D2*G2, 0)</f>
        <v>0</v>
      </c>
    </row>
    <row r="4" spans="1:9" s="39" customFormat="1" x14ac:dyDescent="0.25">
      <c r="A4" s="31"/>
      <c r="B4" s="32"/>
      <c r="C4" s="32" t="s">
        <v>67</v>
      </c>
      <c r="D4" s="33"/>
      <c r="E4" s="32"/>
      <c r="F4" s="33"/>
      <c r="G4" s="33"/>
      <c r="H4" s="33">
        <f>ROUND(SUM(H2:H3),0)</f>
        <v>0</v>
      </c>
      <c r="I4" s="33">
        <f>ROUND(SUM(I2:I3),0)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Költségtérítések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106</v>
      </c>
      <c r="C2" s="37" t="s">
        <v>107</v>
      </c>
      <c r="D2" s="38">
        <v>2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111</v>
      </c>
      <c r="C4" s="37" t="s">
        <v>112</v>
      </c>
      <c r="D4" s="38">
        <v>12</v>
      </c>
      <c r="E4" s="36" t="s">
        <v>110</v>
      </c>
      <c r="H4" s="38">
        <f>ROUND(D4*F4, 0)</f>
        <v>0</v>
      </c>
      <c r="I4" s="38">
        <f>ROUND(D4*G4, 0)</f>
        <v>0</v>
      </c>
    </row>
    <row r="5" spans="1:9" s="39" customFormat="1" x14ac:dyDescent="0.25">
      <c r="A5" s="31"/>
      <c r="B5" s="32"/>
      <c r="C5" s="32" t="s">
        <v>67</v>
      </c>
      <c r="D5" s="33"/>
      <c r="E5" s="32"/>
      <c r="F5" s="33"/>
      <c r="G5" s="33"/>
      <c r="H5" s="33">
        <f>ROUND(SUM(H2:H4),0)</f>
        <v>0</v>
      </c>
      <c r="I5" s="33">
        <f>ROUND(SUM(I2:I4),0)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Irtás-, föld- és sziklamunka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123</v>
      </c>
      <c r="C2" s="37" t="s">
        <v>124</v>
      </c>
      <c r="D2" s="38">
        <v>27.2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137</v>
      </c>
      <c r="C4" s="37" t="s">
        <v>2409</v>
      </c>
      <c r="D4" s="38">
        <v>2.7</v>
      </c>
      <c r="E4" s="36" t="s">
        <v>110</v>
      </c>
      <c r="H4" s="38">
        <f>ROUND(D4*F4, 0)</f>
        <v>0</v>
      </c>
      <c r="I4" s="38">
        <f>ROUND(D4*G4, 0)</f>
        <v>0</v>
      </c>
    </row>
    <row r="5" spans="1:9" ht="76.5" x14ac:dyDescent="0.25">
      <c r="A5" s="35">
        <v>3</v>
      </c>
      <c r="B5" s="36" t="s">
        <v>2410</v>
      </c>
      <c r="C5" s="37" t="s">
        <v>2411</v>
      </c>
      <c r="D5" s="38">
        <v>12.7</v>
      </c>
      <c r="E5" s="36" t="s">
        <v>75</v>
      </c>
      <c r="H5" s="38">
        <f>ROUND(D5*F5, 0)</f>
        <v>0</v>
      </c>
      <c r="I5" s="38">
        <f>ROUND(D5*G5, 0)</f>
        <v>0</v>
      </c>
    </row>
    <row r="6" spans="1:9" x14ac:dyDescent="0.25">
      <c r="C6" s="37" t="s">
        <v>2412</v>
      </c>
    </row>
    <row r="7" spans="1:9" s="39" customFormat="1" x14ac:dyDescent="0.25">
      <c r="A7" s="31"/>
      <c r="B7" s="32"/>
      <c r="C7" s="32" t="s">
        <v>67</v>
      </c>
      <c r="D7" s="33"/>
      <c r="E7" s="32"/>
      <c r="F7" s="33"/>
      <c r="G7" s="33"/>
      <c r="H7" s="33">
        <f>ROUND(SUM(H2:H6),0)</f>
        <v>0</v>
      </c>
      <c r="I7" s="33">
        <f>ROUND(SUM(I2:I6),0)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Helyszíni beton és vasbeton mun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Zeros="0" topLeftCell="A16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115</v>
      </c>
      <c r="C2" s="37" t="s">
        <v>116</v>
      </c>
      <c r="D2" s="38">
        <v>1.7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117</v>
      </c>
      <c r="C4" s="37" t="s">
        <v>118</v>
      </c>
      <c r="D4" s="38">
        <v>124</v>
      </c>
      <c r="E4" s="36" t="s">
        <v>110</v>
      </c>
      <c r="H4" s="38">
        <f t="shared" ref="H4:H13" si="0">ROUND(D4*F4, 0)</f>
        <v>0</v>
      </c>
      <c r="I4" s="38">
        <f t="shared" ref="I4:I13" si="1">ROUND(D4*G4, 0)</f>
        <v>0</v>
      </c>
    </row>
    <row r="5" spans="1:9" ht="63.75" x14ac:dyDescent="0.25">
      <c r="A5" s="35">
        <v>3</v>
      </c>
      <c r="B5" s="36" t="s">
        <v>119</v>
      </c>
      <c r="C5" s="37" t="s">
        <v>120</v>
      </c>
      <c r="D5" s="38">
        <v>14.71</v>
      </c>
      <c r="E5" s="36" t="s">
        <v>110</v>
      </c>
      <c r="H5" s="38">
        <f t="shared" si="0"/>
        <v>0</v>
      </c>
      <c r="I5" s="38">
        <f t="shared" si="1"/>
        <v>0</v>
      </c>
    </row>
    <row r="6" spans="1:9" ht="38.25" x14ac:dyDescent="0.25">
      <c r="A6" s="35">
        <v>4</v>
      </c>
      <c r="B6" s="36" t="s">
        <v>121</v>
      </c>
      <c r="C6" s="37" t="s">
        <v>122</v>
      </c>
      <c r="D6" s="38">
        <v>3.8</v>
      </c>
      <c r="E6" s="36" t="s">
        <v>110</v>
      </c>
      <c r="H6" s="38">
        <f t="shared" si="0"/>
        <v>0</v>
      </c>
      <c r="I6" s="38">
        <f t="shared" si="1"/>
        <v>0</v>
      </c>
    </row>
    <row r="7" spans="1:9" ht="25.5" x14ac:dyDescent="0.25">
      <c r="A7" s="35">
        <v>5</v>
      </c>
      <c r="B7" s="36" t="s">
        <v>123</v>
      </c>
      <c r="C7" s="37" t="s">
        <v>124</v>
      </c>
      <c r="D7" s="38">
        <v>1360</v>
      </c>
      <c r="E7" s="36" t="s">
        <v>75</v>
      </c>
      <c r="H7" s="38">
        <f t="shared" si="0"/>
        <v>0</v>
      </c>
      <c r="I7" s="38">
        <f t="shared" si="1"/>
        <v>0</v>
      </c>
    </row>
    <row r="8" spans="1:9" ht="51" x14ac:dyDescent="0.25">
      <c r="A8" s="35">
        <v>6</v>
      </c>
      <c r="B8" s="36" t="s">
        <v>125</v>
      </c>
      <c r="C8" s="37" t="s">
        <v>126</v>
      </c>
      <c r="D8" s="38">
        <v>1.62</v>
      </c>
      <c r="E8" s="36" t="s">
        <v>127</v>
      </c>
      <c r="H8" s="38">
        <f t="shared" si="0"/>
        <v>0</v>
      </c>
      <c r="I8" s="38">
        <f t="shared" si="1"/>
        <v>0</v>
      </c>
    </row>
    <row r="9" spans="1:9" ht="63.75" x14ac:dyDescent="0.25">
      <c r="A9" s="35">
        <v>7</v>
      </c>
      <c r="B9" s="36" t="s">
        <v>128</v>
      </c>
      <c r="C9" s="37" t="s">
        <v>129</v>
      </c>
      <c r="D9" s="38">
        <v>0.2</v>
      </c>
      <c r="E9" s="36" t="s">
        <v>127</v>
      </c>
      <c r="H9" s="38">
        <f t="shared" si="0"/>
        <v>0</v>
      </c>
      <c r="I9" s="38">
        <f t="shared" si="1"/>
        <v>0</v>
      </c>
    </row>
    <row r="10" spans="1:9" ht="51" x14ac:dyDescent="0.25">
      <c r="A10" s="35">
        <v>8</v>
      </c>
      <c r="B10" s="36" t="s">
        <v>130</v>
      </c>
      <c r="C10" s="37" t="s">
        <v>131</v>
      </c>
      <c r="D10" s="38">
        <v>0.48</v>
      </c>
      <c r="E10" s="36" t="s">
        <v>127</v>
      </c>
      <c r="H10" s="38">
        <f t="shared" si="0"/>
        <v>0</v>
      </c>
      <c r="I10" s="38">
        <f t="shared" si="1"/>
        <v>0</v>
      </c>
    </row>
    <row r="11" spans="1:9" ht="76.5" x14ac:dyDescent="0.25">
      <c r="A11" s="35">
        <v>9</v>
      </c>
      <c r="B11" s="36" t="s">
        <v>132</v>
      </c>
      <c r="C11" s="37" t="s">
        <v>133</v>
      </c>
      <c r="D11" s="38">
        <v>0.3</v>
      </c>
      <c r="E11" s="36" t="s">
        <v>127</v>
      </c>
      <c r="H11" s="38">
        <f t="shared" si="0"/>
        <v>0</v>
      </c>
      <c r="I11" s="38">
        <f t="shared" si="1"/>
        <v>0</v>
      </c>
    </row>
    <row r="12" spans="1:9" ht="76.5" x14ac:dyDescent="0.25">
      <c r="A12" s="35">
        <v>10</v>
      </c>
      <c r="B12" s="36" t="s">
        <v>134</v>
      </c>
      <c r="C12" s="37" t="s">
        <v>135</v>
      </c>
      <c r="D12" s="38">
        <v>1.19</v>
      </c>
      <c r="E12" s="36" t="s">
        <v>136</v>
      </c>
      <c r="H12" s="38">
        <f t="shared" si="0"/>
        <v>0</v>
      </c>
      <c r="I12" s="38">
        <f t="shared" si="1"/>
        <v>0</v>
      </c>
    </row>
    <row r="13" spans="1:9" ht="76.5" x14ac:dyDescent="0.25">
      <c r="A13" s="35">
        <v>11</v>
      </c>
      <c r="B13" s="36" t="s">
        <v>137</v>
      </c>
      <c r="C13" s="37" t="s">
        <v>138</v>
      </c>
      <c r="D13" s="38">
        <v>26.4</v>
      </c>
      <c r="E13" s="36" t="s">
        <v>110</v>
      </c>
      <c r="H13" s="38">
        <f t="shared" si="0"/>
        <v>0</v>
      </c>
      <c r="I13" s="38">
        <f t="shared" si="1"/>
        <v>0</v>
      </c>
    </row>
    <row r="14" spans="1:9" ht="25.5" x14ac:dyDescent="0.25">
      <c r="C14" s="37" t="s">
        <v>139</v>
      </c>
    </row>
    <row r="15" spans="1:9" ht="89.25" x14ac:dyDescent="0.25">
      <c r="A15" s="35">
        <v>12</v>
      </c>
      <c r="B15" s="36" t="s">
        <v>140</v>
      </c>
      <c r="C15" s="37" t="s">
        <v>141</v>
      </c>
      <c r="D15" s="38">
        <v>29.8</v>
      </c>
      <c r="E15" s="36" t="s">
        <v>110</v>
      </c>
      <c r="H15" s="38">
        <f>ROUND(D15*F15, 0)</f>
        <v>0</v>
      </c>
      <c r="I15" s="38">
        <f>ROUND(D15*G15, 0)</f>
        <v>0</v>
      </c>
    </row>
    <row r="16" spans="1:9" ht="25.5" x14ac:dyDescent="0.25">
      <c r="C16" s="37" t="s">
        <v>142</v>
      </c>
    </row>
    <row r="17" spans="1:9" ht="51" x14ac:dyDescent="0.25">
      <c r="A17" s="35">
        <v>13</v>
      </c>
      <c r="B17" s="36" t="s">
        <v>143</v>
      </c>
      <c r="C17" s="37" t="s">
        <v>144</v>
      </c>
      <c r="D17" s="38">
        <v>265</v>
      </c>
      <c r="E17" s="36" t="s">
        <v>75</v>
      </c>
      <c r="H17" s="38">
        <f>ROUND(D17*F17, 0)</f>
        <v>0</v>
      </c>
      <c r="I17" s="38">
        <f>ROUND(D17*G17, 0)</f>
        <v>0</v>
      </c>
    </row>
    <row r="18" spans="1:9" ht="63.75" x14ac:dyDescent="0.25">
      <c r="A18" s="35">
        <v>14</v>
      </c>
      <c r="B18" s="36" t="s">
        <v>145</v>
      </c>
      <c r="C18" s="37" t="s">
        <v>146</v>
      </c>
      <c r="D18" s="38">
        <v>265</v>
      </c>
      <c r="E18" s="36" t="s">
        <v>75</v>
      </c>
      <c r="H18" s="38">
        <f>ROUND(D18*F18, 0)</f>
        <v>0</v>
      </c>
      <c r="I18" s="38">
        <f>ROUND(D18*G18, 0)</f>
        <v>0</v>
      </c>
    </row>
    <row r="19" spans="1:9" ht="76.5" x14ac:dyDescent="0.25">
      <c r="A19" s="35">
        <v>15</v>
      </c>
      <c r="B19" s="36" t="s">
        <v>147</v>
      </c>
      <c r="C19" s="37" t="s">
        <v>148</v>
      </c>
      <c r="D19" s="38">
        <v>0.14000000000000001</v>
      </c>
      <c r="E19" s="36" t="s">
        <v>136</v>
      </c>
      <c r="H19" s="38">
        <f>ROUND(D19*F19, 0)</f>
        <v>0</v>
      </c>
      <c r="I19" s="38">
        <f>ROUND(D19*G19, 0)</f>
        <v>0</v>
      </c>
    </row>
    <row r="20" spans="1:9" ht="38.25" x14ac:dyDescent="0.25">
      <c r="A20" s="35">
        <v>16</v>
      </c>
      <c r="B20" s="36" t="s">
        <v>149</v>
      </c>
      <c r="C20" s="37" t="s">
        <v>150</v>
      </c>
      <c r="D20" s="38">
        <v>345</v>
      </c>
      <c r="E20" s="36" t="s">
        <v>75</v>
      </c>
      <c r="H20" s="38">
        <f>ROUND(D20*F20, 0)</f>
        <v>0</v>
      </c>
      <c r="I20" s="38">
        <f>ROUND(D20*G20, 0)</f>
        <v>0</v>
      </c>
    </row>
    <row r="21" spans="1:9" s="39" customFormat="1" x14ac:dyDescent="0.25">
      <c r="A21" s="31"/>
      <c r="B21" s="32"/>
      <c r="C21" s="32" t="s">
        <v>67</v>
      </c>
      <c r="D21" s="33"/>
      <c r="E21" s="32"/>
      <c r="F21" s="33"/>
      <c r="G21" s="33"/>
      <c r="H21" s="33">
        <f>ROUND(SUM(H2:H20),0)</f>
        <v>0</v>
      </c>
      <c r="I21" s="33">
        <f>ROUND(SUM(I2:I20),0)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Helyszíni beton és vasbeton mun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89.25" x14ac:dyDescent="0.25">
      <c r="A2" s="35">
        <v>1</v>
      </c>
      <c r="B2" s="36" t="s">
        <v>233</v>
      </c>
      <c r="C2" s="37" t="s">
        <v>234</v>
      </c>
      <c r="D2" s="38">
        <v>1.2</v>
      </c>
      <c r="E2" s="36" t="s">
        <v>110</v>
      </c>
      <c r="H2" s="38">
        <f>ROUND(D2*F2, 0)</f>
        <v>0</v>
      </c>
      <c r="I2" s="38">
        <f>ROUND(D2*G2, 0)</f>
        <v>0</v>
      </c>
    </row>
    <row r="3" spans="1:9" ht="25.5" x14ac:dyDescent="0.25">
      <c r="C3" s="37" t="s">
        <v>235</v>
      </c>
    </row>
    <row r="5" spans="1:9" ht="38.25" x14ac:dyDescent="0.25">
      <c r="A5" s="35">
        <v>2</v>
      </c>
      <c r="B5" s="36" t="s">
        <v>2413</v>
      </c>
      <c r="C5" s="37" t="s">
        <v>2414</v>
      </c>
      <c r="D5" s="38">
        <v>13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63.75" x14ac:dyDescent="0.25">
      <c r="A6" s="35">
        <v>3</v>
      </c>
      <c r="B6" s="36" t="s">
        <v>2415</v>
      </c>
      <c r="C6" s="37" t="s">
        <v>2416</v>
      </c>
      <c r="D6" s="38">
        <v>20</v>
      </c>
      <c r="E6" s="36" t="s">
        <v>83</v>
      </c>
      <c r="H6" s="38">
        <f>ROUND(D6*F6, 0)</f>
        <v>0</v>
      </c>
      <c r="I6" s="38">
        <f>ROUND(D6*G6, 0)</f>
        <v>0</v>
      </c>
    </row>
    <row r="7" spans="1:9" s="39" customFormat="1" x14ac:dyDescent="0.25">
      <c r="A7" s="31"/>
      <c r="B7" s="32"/>
      <c r="C7" s="32" t="s">
        <v>67</v>
      </c>
      <c r="D7" s="33"/>
      <c r="E7" s="32"/>
      <c r="F7" s="33"/>
      <c r="G7" s="33"/>
      <c r="H7" s="33">
        <f>ROUND(SUM(H2:H6),0)</f>
        <v>0</v>
      </c>
      <c r="I7" s="33">
        <f>ROUND(SUM(I2:I6),0)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Falazás és egyéb kőművesmunka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329</v>
      </c>
      <c r="C2" s="37" t="s">
        <v>330</v>
      </c>
      <c r="D2" s="38">
        <v>380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2417</v>
      </c>
      <c r="C4" s="37" t="s">
        <v>2418</v>
      </c>
      <c r="D4" s="38">
        <v>199</v>
      </c>
      <c r="E4" s="36" t="s">
        <v>75</v>
      </c>
      <c r="H4" s="38">
        <f>ROUND(D4*F4, 0)</f>
        <v>0</v>
      </c>
      <c r="I4" s="38">
        <f>ROUND(D4*G4, 0)</f>
        <v>0</v>
      </c>
    </row>
    <row r="5" spans="1:9" s="39" customFormat="1" x14ac:dyDescent="0.25">
      <c r="A5" s="31"/>
      <c r="B5" s="32"/>
      <c r="C5" s="32" t="s">
        <v>67</v>
      </c>
      <c r="D5" s="33"/>
      <c r="E5" s="32"/>
      <c r="F5" s="33"/>
      <c r="G5" s="33"/>
      <c r="H5" s="33">
        <f>ROUND(SUM(H2:H4),0)</f>
        <v>0</v>
      </c>
      <c r="I5" s="33">
        <f>ROUND(SUM(I2:I4),0)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Vakolás és rabicolás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2419</v>
      </c>
      <c r="C2" s="37" t="s">
        <v>2420</v>
      </c>
      <c r="D2" s="38">
        <v>20.100000000000001</v>
      </c>
      <c r="E2" s="36" t="s">
        <v>75</v>
      </c>
      <c r="H2" s="38">
        <f>ROUND(D2*F2, 0)</f>
        <v>0</v>
      </c>
      <c r="I2" s="38">
        <f>ROUND(D2*G2, 0)</f>
        <v>0</v>
      </c>
    </row>
    <row r="3" spans="1:9" x14ac:dyDescent="0.25">
      <c r="C3" s="37" t="s">
        <v>366</v>
      </c>
    </row>
    <row r="5" spans="1:9" ht="76.5" x14ac:dyDescent="0.25">
      <c r="A5" s="35">
        <v>2</v>
      </c>
      <c r="B5" s="36" t="s">
        <v>390</v>
      </c>
      <c r="C5" s="37" t="s">
        <v>391</v>
      </c>
      <c r="D5" s="38">
        <v>2</v>
      </c>
      <c r="E5" s="36" t="s">
        <v>56</v>
      </c>
      <c r="H5" s="38">
        <f>ROUND(D5*F5, 0)</f>
        <v>0</v>
      </c>
      <c r="I5" s="38">
        <f>ROUND(D5*G5, 0)</f>
        <v>0</v>
      </c>
    </row>
    <row r="6" spans="1:9" s="39" customFormat="1" x14ac:dyDescent="0.25">
      <c r="A6" s="31"/>
      <c r="B6" s="32"/>
      <c r="C6" s="32" t="s">
        <v>67</v>
      </c>
      <c r="D6" s="33"/>
      <c r="E6" s="32"/>
      <c r="F6" s="33"/>
      <c r="G6" s="33"/>
      <c r="H6" s="33">
        <f>ROUND(SUM(H2:H5),0)</f>
        <v>0</v>
      </c>
      <c r="I6" s="33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Szárazépítés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441</v>
      </c>
      <c r="C2" s="37" t="s">
        <v>442</v>
      </c>
      <c r="D2" s="38">
        <v>128.80000000000001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89.25" x14ac:dyDescent="0.25">
      <c r="A4" s="35">
        <v>2</v>
      </c>
      <c r="B4" s="36" t="s">
        <v>480</v>
      </c>
      <c r="C4" s="37" t="s">
        <v>2421</v>
      </c>
      <c r="D4" s="38">
        <v>101.6</v>
      </c>
      <c r="E4" s="36" t="s">
        <v>75</v>
      </c>
      <c r="H4" s="38">
        <f>ROUND(D4*F4, 0)</f>
        <v>0</v>
      </c>
      <c r="I4" s="38">
        <f>ROUND(D4*G4, 0)</f>
        <v>0</v>
      </c>
    </row>
    <row r="5" spans="1:9" ht="25.5" x14ac:dyDescent="0.25">
      <c r="C5" s="37" t="s">
        <v>2422</v>
      </c>
    </row>
    <row r="6" spans="1:9" ht="76.5" x14ac:dyDescent="0.25">
      <c r="A6" s="35">
        <v>3</v>
      </c>
      <c r="B6" s="36" t="s">
        <v>2423</v>
      </c>
      <c r="C6" s="37" t="s">
        <v>2424</v>
      </c>
      <c r="D6" s="38">
        <v>27.2</v>
      </c>
      <c r="E6" s="36" t="s">
        <v>75</v>
      </c>
      <c r="H6" s="38">
        <f>ROUND(D6*F6, 0)</f>
        <v>0</v>
      </c>
      <c r="I6" s="38">
        <f>ROUND(D6*G6, 0)</f>
        <v>0</v>
      </c>
    </row>
    <row r="7" spans="1:9" ht="63.75" x14ac:dyDescent="0.25">
      <c r="C7" s="37" t="s">
        <v>2425</v>
      </c>
    </row>
    <row r="8" spans="1:9" ht="76.5" x14ac:dyDescent="0.25">
      <c r="A8" s="35">
        <v>4</v>
      </c>
      <c r="B8" s="36" t="s">
        <v>2426</v>
      </c>
      <c r="C8" s="37" t="s">
        <v>2427</v>
      </c>
      <c r="D8" s="38">
        <v>44.7</v>
      </c>
      <c r="E8" s="36" t="s">
        <v>75</v>
      </c>
      <c r="H8" s="38">
        <f>ROUND(D8*F8, 0)</f>
        <v>0</v>
      </c>
      <c r="I8" s="38">
        <f>ROUND(D8*G8, 0)</f>
        <v>0</v>
      </c>
    </row>
    <row r="9" spans="1:9" ht="25.5" x14ac:dyDescent="0.25">
      <c r="C9" s="37" t="s">
        <v>2428</v>
      </c>
    </row>
    <row r="10" spans="1:9" ht="76.5" x14ac:dyDescent="0.25">
      <c r="A10" s="35">
        <v>5</v>
      </c>
      <c r="B10" s="36" t="s">
        <v>2429</v>
      </c>
      <c r="C10" s="37" t="s">
        <v>2430</v>
      </c>
      <c r="D10" s="38">
        <v>44.7</v>
      </c>
      <c r="E10" s="36" t="s">
        <v>75</v>
      </c>
      <c r="H10" s="38">
        <f>ROUND(D10*F10, 0)</f>
        <v>0</v>
      </c>
      <c r="I10" s="38">
        <f>ROUND(D10*G10, 0)</f>
        <v>0</v>
      </c>
    </row>
    <row r="11" spans="1:9" ht="25.5" x14ac:dyDescent="0.25">
      <c r="C11" s="37" t="s">
        <v>2431</v>
      </c>
    </row>
    <row r="12" spans="1:9" ht="63.75" x14ac:dyDescent="0.25">
      <c r="A12" s="35">
        <v>6</v>
      </c>
      <c r="B12" s="36" t="s">
        <v>519</v>
      </c>
      <c r="C12" s="37" t="s">
        <v>2432</v>
      </c>
      <c r="D12" s="38">
        <v>44.7</v>
      </c>
      <c r="E12" s="36" t="s">
        <v>75</v>
      </c>
      <c r="H12" s="38">
        <f>ROUND(D12*F12, 0)</f>
        <v>0</v>
      </c>
      <c r="I12" s="38">
        <f>ROUND(D12*G12, 0)</f>
        <v>0</v>
      </c>
    </row>
    <row r="13" spans="1:9" ht="38.25" x14ac:dyDescent="0.25">
      <c r="A13" s="35">
        <v>7</v>
      </c>
      <c r="B13" s="36" t="s">
        <v>2433</v>
      </c>
      <c r="C13" s="37" t="s">
        <v>2434</v>
      </c>
      <c r="D13" s="38">
        <v>45.9</v>
      </c>
      <c r="E13" s="36" t="s">
        <v>60</v>
      </c>
      <c r="H13" s="38">
        <f>ROUND(D13*F13, 0)</f>
        <v>0</v>
      </c>
      <c r="I13" s="38">
        <f>ROUND(D13*G13, 0)</f>
        <v>0</v>
      </c>
    </row>
    <row r="14" spans="1:9" ht="63.75" x14ac:dyDescent="0.25">
      <c r="A14" s="35">
        <v>8</v>
      </c>
      <c r="B14" s="36" t="s">
        <v>495</v>
      </c>
      <c r="C14" s="37" t="s">
        <v>496</v>
      </c>
      <c r="D14" s="38">
        <v>9.1</v>
      </c>
      <c r="E14" s="36" t="s">
        <v>75</v>
      </c>
      <c r="H14" s="38">
        <f>ROUND(D14*F14, 0)</f>
        <v>0</v>
      </c>
      <c r="I14" s="38">
        <f>ROUND(D14*G14, 0)</f>
        <v>0</v>
      </c>
    </row>
    <row r="15" spans="1:9" ht="38.25" x14ac:dyDescent="0.25">
      <c r="A15" s="35">
        <v>9</v>
      </c>
      <c r="B15" s="36" t="s">
        <v>497</v>
      </c>
      <c r="C15" s="37" t="s">
        <v>2435</v>
      </c>
      <c r="D15" s="38">
        <v>6</v>
      </c>
      <c r="E15" s="36" t="s">
        <v>75</v>
      </c>
      <c r="H15" s="38">
        <f>ROUND(D15*F15, 0)</f>
        <v>0</v>
      </c>
      <c r="I15" s="38">
        <f>ROUND(D15*G15, 0)</f>
        <v>0</v>
      </c>
    </row>
    <row r="16" spans="1:9" s="39" customFormat="1" x14ac:dyDescent="0.25">
      <c r="A16" s="31"/>
      <c r="B16" s="32"/>
      <c r="C16" s="32" t="s">
        <v>67</v>
      </c>
      <c r="D16" s="33"/>
      <c r="E16" s="32"/>
      <c r="F16" s="33"/>
      <c r="G16" s="33"/>
      <c r="H16" s="33">
        <f>ROUND(SUM(H2:H15),0)</f>
        <v>0</v>
      </c>
      <c r="I16" s="33">
        <f>ROUND(SUM(I2:I15),0)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Aljzatkészítés, hideg- és meleg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2436</v>
      </c>
      <c r="C2" s="37" t="s">
        <v>2437</v>
      </c>
      <c r="D2" s="38">
        <v>2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51" x14ac:dyDescent="0.25">
      <c r="A4" s="35">
        <v>2</v>
      </c>
      <c r="B4" s="36" t="s">
        <v>2438</v>
      </c>
      <c r="C4" s="37" t="s">
        <v>2439</v>
      </c>
      <c r="D4" s="38">
        <v>13</v>
      </c>
      <c r="E4" s="36" t="s">
        <v>83</v>
      </c>
      <c r="H4" s="38">
        <f>ROUND(D4*F4, 0)</f>
        <v>0</v>
      </c>
      <c r="I4" s="38">
        <f>ROUND(D4*G4, 0)</f>
        <v>0</v>
      </c>
    </row>
    <row r="5" spans="1:9" s="39" customFormat="1" x14ac:dyDescent="0.25">
      <c r="A5" s="31"/>
      <c r="B5" s="32"/>
      <c r="C5" s="32" t="s">
        <v>67</v>
      </c>
      <c r="D5" s="33"/>
      <c r="E5" s="32"/>
      <c r="F5" s="33"/>
      <c r="G5" s="33"/>
      <c r="H5" s="33">
        <f>ROUND(SUM(H2:H4),0)</f>
        <v>0</v>
      </c>
      <c r="I5" s="33">
        <f>ROUND(SUM(I2:I4),0)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Fa- és műanyag szerkezet elhely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89.25" x14ac:dyDescent="0.25">
      <c r="A2" s="35">
        <v>1</v>
      </c>
      <c r="B2" s="36" t="s">
        <v>2440</v>
      </c>
      <c r="C2" s="37" t="s">
        <v>2441</v>
      </c>
      <c r="D2" s="38">
        <v>2</v>
      </c>
      <c r="E2" s="36" t="s">
        <v>83</v>
      </c>
      <c r="H2" s="38">
        <f>ROUND(D2*F2, 0)</f>
        <v>0</v>
      </c>
      <c r="I2" s="38">
        <f>ROUND(D2*G2, 0)</f>
        <v>0</v>
      </c>
    </row>
    <row r="3" spans="1:9" x14ac:dyDescent="0.25">
      <c r="C3" s="37" t="s">
        <v>2442</v>
      </c>
    </row>
    <row r="5" spans="1:9" ht="76.5" x14ac:dyDescent="0.25">
      <c r="A5" s="35">
        <v>2</v>
      </c>
      <c r="B5" s="36" t="s">
        <v>2443</v>
      </c>
      <c r="C5" s="37" t="s">
        <v>2444</v>
      </c>
      <c r="D5" s="38">
        <v>34</v>
      </c>
      <c r="E5" s="36" t="s">
        <v>83</v>
      </c>
      <c r="H5" s="38">
        <f>ROUND(D5*F5, 0)</f>
        <v>0</v>
      </c>
      <c r="I5" s="38">
        <f>ROUND(D5*G5, 0)</f>
        <v>0</v>
      </c>
    </row>
    <row r="6" spans="1:9" s="39" customFormat="1" x14ac:dyDescent="0.25">
      <c r="A6" s="31"/>
      <c r="B6" s="32"/>
      <c r="C6" s="32" t="s">
        <v>67</v>
      </c>
      <c r="D6" s="33"/>
      <c r="E6" s="32"/>
      <c r="F6" s="33"/>
      <c r="G6" s="33"/>
      <c r="H6" s="33">
        <f>ROUND(SUM(H2:H5),0)</f>
        <v>0</v>
      </c>
      <c r="I6" s="33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Fém nyílászáró és épületlakatos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828</v>
      </c>
      <c r="C2" s="37" t="s">
        <v>2445</v>
      </c>
      <c r="D2" s="38">
        <v>566</v>
      </c>
      <c r="E2" s="36" t="s">
        <v>75</v>
      </c>
      <c r="H2" s="38">
        <f>ROUND(D2*F2, 0)</f>
        <v>0</v>
      </c>
      <c r="I2" s="38">
        <f>ROUND(D2*G2, 0)</f>
        <v>0</v>
      </c>
    </row>
    <row r="3" spans="1:9" x14ac:dyDescent="0.25">
      <c r="C3" s="37" t="s">
        <v>2446</v>
      </c>
    </row>
    <row r="5" spans="1:9" ht="63.75" x14ac:dyDescent="0.25">
      <c r="A5" s="35">
        <v>2</v>
      </c>
      <c r="B5" s="36" t="s">
        <v>2447</v>
      </c>
      <c r="C5" s="37" t="s">
        <v>2448</v>
      </c>
      <c r="D5" s="38">
        <v>131.6</v>
      </c>
      <c r="E5" s="36" t="s">
        <v>75</v>
      </c>
      <c r="H5" s="38">
        <f>ROUND(D5*F5, 0)</f>
        <v>0</v>
      </c>
      <c r="I5" s="38">
        <f>ROUND(D5*G5, 0)</f>
        <v>0</v>
      </c>
    </row>
    <row r="6" spans="1:9" ht="51" x14ac:dyDescent="0.25">
      <c r="A6" s="35">
        <v>3</v>
      </c>
      <c r="B6" s="36" t="s">
        <v>2449</v>
      </c>
      <c r="C6" s="37" t="s">
        <v>2450</v>
      </c>
      <c r="D6" s="38">
        <v>44.1</v>
      </c>
      <c r="E6" s="36" t="s">
        <v>75</v>
      </c>
      <c r="H6" s="38">
        <f>ROUND(D6*F6, 0)</f>
        <v>0</v>
      </c>
      <c r="I6" s="38">
        <f>ROUND(D6*G6, 0)</f>
        <v>0</v>
      </c>
    </row>
    <row r="7" spans="1:9" ht="51" x14ac:dyDescent="0.25">
      <c r="A7" s="35">
        <v>4</v>
      </c>
      <c r="B7" s="36" t="s">
        <v>2451</v>
      </c>
      <c r="C7" s="37" t="s">
        <v>2452</v>
      </c>
      <c r="D7" s="38">
        <v>27.5</v>
      </c>
      <c r="E7" s="36" t="s">
        <v>75</v>
      </c>
      <c r="H7" s="38">
        <f>ROUND(D7*F7, 0)</f>
        <v>0</v>
      </c>
      <c r="I7" s="38">
        <f>ROUND(D7*G7, 0)</f>
        <v>0</v>
      </c>
    </row>
    <row r="8" spans="1:9" s="39" customFormat="1" x14ac:dyDescent="0.25">
      <c r="A8" s="31"/>
      <c r="B8" s="32"/>
      <c r="C8" s="32" t="s">
        <v>67</v>
      </c>
      <c r="D8" s="33"/>
      <c r="E8" s="32"/>
      <c r="F8" s="33"/>
      <c r="G8" s="33"/>
      <c r="H8" s="33">
        <f>ROUND(SUM(H2:H7),0)</f>
        <v>0</v>
      </c>
      <c r="I8" s="33">
        <f>ROUND(SUM(I2:I7),0)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Felületképzés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102" x14ac:dyDescent="0.25">
      <c r="A2" s="35">
        <v>1</v>
      </c>
      <c r="B2" s="36" t="s">
        <v>2453</v>
      </c>
      <c r="C2" s="37" t="s">
        <v>2454</v>
      </c>
      <c r="D2" s="38">
        <v>54.2</v>
      </c>
      <c r="E2" s="36" t="s">
        <v>75</v>
      </c>
      <c r="H2" s="38">
        <f>ROUND(D2*F2, 0)</f>
        <v>0</v>
      </c>
      <c r="I2" s="38">
        <f>ROUND(D2*G2, 0)</f>
        <v>0</v>
      </c>
    </row>
    <row r="3" spans="1:9" ht="38.25" x14ac:dyDescent="0.25">
      <c r="C3" s="37" t="s">
        <v>2455</v>
      </c>
    </row>
    <row r="5" spans="1:9" ht="89.25" x14ac:dyDescent="0.25">
      <c r="A5" s="35">
        <v>2</v>
      </c>
      <c r="B5" s="36" t="s">
        <v>2456</v>
      </c>
      <c r="C5" s="37" t="s">
        <v>2457</v>
      </c>
      <c r="D5" s="38">
        <v>32.1</v>
      </c>
      <c r="E5" s="36" t="s">
        <v>60</v>
      </c>
      <c r="H5" s="38">
        <f>ROUND(D5*F5, 0)</f>
        <v>0</v>
      </c>
      <c r="I5" s="38">
        <f>ROUND(D5*G5, 0)</f>
        <v>0</v>
      </c>
    </row>
    <row r="6" spans="1:9" x14ac:dyDescent="0.25">
      <c r="C6" s="37" t="s">
        <v>2458</v>
      </c>
    </row>
    <row r="7" spans="1:9" s="39" customFormat="1" x14ac:dyDescent="0.25">
      <c r="A7" s="31"/>
      <c r="B7" s="32"/>
      <c r="C7" s="32" t="s">
        <v>67</v>
      </c>
      <c r="D7" s="33"/>
      <c r="E7" s="32"/>
      <c r="F7" s="33"/>
      <c r="G7" s="33"/>
      <c r="H7" s="33">
        <f>ROUND(SUM(H2:H6),0)</f>
        <v>0</v>
      </c>
      <c r="I7" s="33">
        <f>ROUND(SUM(I2:I6),0)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Szigetelés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4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2459</v>
      </c>
      <c r="B2" s="28">
        <f>'Víz-és csatornaszerelési munkák'!H34</f>
        <v>0</v>
      </c>
      <c r="C2" s="28">
        <f>'Víz-és csatornaszerelési munkák'!I34</f>
        <v>0</v>
      </c>
    </row>
    <row r="3" spans="1:3" x14ac:dyDescent="0.25">
      <c r="A3" s="27" t="s">
        <v>2460</v>
      </c>
      <c r="B3" s="28">
        <f>'Fűtésszerelési munkák'!H33</f>
        <v>0</v>
      </c>
      <c r="C3" s="28">
        <f>'Fűtésszerelési munkák'!I33</f>
        <v>0</v>
      </c>
    </row>
    <row r="4" spans="1:3" s="25" customFormat="1" x14ac:dyDescent="0.25">
      <c r="A4" s="25" t="s">
        <v>43</v>
      </c>
      <c r="B4" s="29">
        <f>ROUND(SUM(B2:B3),0)</f>
        <v>0</v>
      </c>
      <c r="C4" s="29">
        <f>ROUND(SUM(C2:C3),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x14ac:dyDescent="0.25">
      <c r="A2" s="35">
        <v>1</v>
      </c>
      <c r="B2" s="36" t="s">
        <v>2461</v>
      </c>
      <c r="C2" s="37" t="s">
        <v>1441</v>
      </c>
      <c r="D2" s="38">
        <v>1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2462</v>
      </c>
      <c r="C4" s="37" t="s">
        <v>1443</v>
      </c>
      <c r="D4" s="38">
        <v>16</v>
      </c>
      <c r="E4" s="36" t="s">
        <v>83</v>
      </c>
      <c r="H4" s="38">
        <f t="shared" ref="H4:H33" si="0">ROUND(D4*F4, 0)</f>
        <v>0</v>
      </c>
      <c r="I4" s="38">
        <f t="shared" ref="I4:I33" si="1">ROUND(D4*G4, 0)</f>
        <v>0</v>
      </c>
    </row>
    <row r="5" spans="1:9" ht="38.25" x14ac:dyDescent="0.25">
      <c r="A5" s="35">
        <v>3</v>
      </c>
      <c r="B5" s="36" t="s">
        <v>2463</v>
      </c>
      <c r="C5" s="37" t="s">
        <v>1445</v>
      </c>
      <c r="D5" s="38">
        <v>120</v>
      </c>
      <c r="E5" s="36" t="s">
        <v>60</v>
      </c>
      <c r="H5" s="38">
        <f t="shared" si="0"/>
        <v>0</v>
      </c>
      <c r="I5" s="38">
        <f t="shared" si="1"/>
        <v>0</v>
      </c>
    </row>
    <row r="6" spans="1:9" ht="51" x14ac:dyDescent="0.25">
      <c r="A6" s="35">
        <v>4</v>
      </c>
      <c r="B6" s="36" t="s">
        <v>2464</v>
      </c>
      <c r="C6" s="37" t="s">
        <v>1447</v>
      </c>
      <c r="D6" s="38">
        <v>50</v>
      </c>
      <c r="E6" s="36" t="s">
        <v>60</v>
      </c>
      <c r="H6" s="38">
        <f t="shared" si="0"/>
        <v>0</v>
      </c>
      <c r="I6" s="38">
        <f t="shared" si="1"/>
        <v>0</v>
      </c>
    </row>
    <row r="7" spans="1:9" x14ac:dyDescent="0.25">
      <c r="A7" s="35">
        <v>5</v>
      </c>
      <c r="B7" s="36" t="s">
        <v>2465</v>
      </c>
      <c r="C7" s="37" t="s">
        <v>1449</v>
      </c>
      <c r="D7" s="38">
        <v>1</v>
      </c>
      <c r="E7" s="36" t="s">
        <v>1450</v>
      </c>
      <c r="H7" s="38">
        <f t="shared" si="0"/>
        <v>0</v>
      </c>
      <c r="I7" s="38">
        <f t="shared" si="1"/>
        <v>0</v>
      </c>
    </row>
    <row r="8" spans="1:9" ht="25.5" x14ac:dyDescent="0.25">
      <c r="A8" s="35">
        <v>6</v>
      </c>
      <c r="B8" s="36" t="s">
        <v>2466</v>
      </c>
      <c r="C8" s="37" t="s">
        <v>1452</v>
      </c>
      <c r="D8" s="38">
        <v>5</v>
      </c>
      <c r="E8" s="36" t="s">
        <v>110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7</v>
      </c>
      <c r="B9" s="36" t="s">
        <v>2467</v>
      </c>
      <c r="C9" s="37" t="s">
        <v>2468</v>
      </c>
      <c r="D9" s="38">
        <v>1</v>
      </c>
      <c r="E9" s="36" t="s">
        <v>110</v>
      </c>
      <c r="H9" s="38">
        <f t="shared" si="0"/>
        <v>0</v>
      </c>
      <c r="I9" s="38">
        <f t="shared" si="1"/>
        <v>0</v>
      </c>
    </row>
    <row r="10" spans="1:9" x14ac:dyDescent="0.25">
      <c r="A10" s="35">
        <v>8</v>
      </c>
      <c r="B10" s="36" t="s">
        <v>2469</v>
      </c>
      <c r="C10" s="37" t="s">
        <v>2470</v>
      </c>
      <c r="D10" s="38">
        <v>0</v>
      </c>
      <c r="H10" s="38">
        <f t="shared" si="0"/>
        <v>0</v>
      </c>
      <c r="I10" s="38">
        <f t="shared" si="1"/>
        <v>0</v>
      </c>
    </row>
    <row r="11" spans="1:9" ht="38.25" x14ac:dyDescent="0.25">
      <c r="A11" s="35">
        <v>9</v>
      </c>
      <c r="B11" s="36" t="s">
        <v>2471</v>
      </c>
      <c r="C11" s="37" t="s">
        <v>2472</v>
      </c>
      <c r="D11" s="38">
        <v>4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63.75" x14ac:dyDescent="0.25">
      <c r="A12" s="35">
        <v>10</v>
      </c>
      <c r="B12" s="36" t="s">
        <v>2473</v>
      </c>
      <c r="C12" s="37" t="s">
        <v>2474</v>
      </c>
      <c r="D12" s="38">
        <v>2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25.5" x14ac:dyDescent="0.25">
      <c r="A13" s="35">
        <v>11</v>
      </c>
      <c r="B13" s="36" t="s">
        <v>2475</v>
      </c>
      <c r="C13" s="37" t="s">
        <v>2476</v>
      </c>
      <c r="D13" s="38">
        <v>12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25.5" x14ac:dyDescent="0.25">
      <c r="A14" s="35">
        <v>12</v>
      </c>
      <c r="B14" s="36" t="s">
        <v>2477</v>
      </c>
      <c r="C14" s="37" t="s">
        <v>2478</v>
      </c>
      <c r="D14" s="38">
        <v>6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25.5" x14ac:dyDescent="0.25">
      <c r="A15" s="35">
        <v>13</v>
      </c>
      <c r="B15" s="36" t="s">
        <v>2479</v>
      </c>
      <c r="C15" s="37" t="s">
        <v>2480</v>
      </c>
      <c r="D15" s="38">
        <v>4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ht="25.5" x14ac:dyDescent="0.25">
      <c r="A16" s="35">
        <v>14</v>
      </c>
      <c r="B16" s="36" t="s">
        <v>2481</v>
      </c>
      <c r="C16" s="37" t="s">
        <v>2482</v>
      </c>
      <c r="D16" s="38">
        <v>2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38.25" x14ac:dyDescent="0.25">
      <c r="A17" s="35">
        <v>15</v>
      </c>
      <c r="B17" s="36" t="s">
        <v>2483</v>
      </c>
      <c r="C17" s="37" t="s">
        <v>1489</v>
      </c>
      <c r="D17" s="38">
        <v>2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ht="25.5" x14ac:dyDescent="0.25">
      <c r="A18" s="35">
        <v>16</v>
      </c>
      <c r="B18" s="36" t="s">
        <v>2484</v>
      </c>
      <c r="C18" s="37" t="s">
        <v>2485</v>
      </c>
      <c r="D18" s="38">
        <v>1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51" x14ac:dyDescent="0.25">
      <c r="A19" s="35">
        <v>17</v>
      </c>
      <c r="B19" s="36" t="s">
        <v>2486</v>
      </c>
      <c r="C19" s="37" t="s">
        <v>2487</v>
      </c>
      <c r="D19" s="38">
        <v>16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63.75" x14ac:dyDescent="0.25">
      <c r="A20" s="35">
        <v>18</v>
      </c>
      <c r="B20" s="36" t="s">
        <v>2488</v>
      </c>
      <c r="C20" s="37" t="s">
        <v>1520</v>
      </c>
      <c r="D20" s="38">
        <v>1</v>
      </c>
      <c r="E20" s="36" t="s">
        <v>83</v>
      </c>
      <c r="H20" s="38">
        <f t="shared" si="0"/>
        <v>0</v>
      </c>
      <c r="I20" s="38">
        <f t="shared" si="1"/>
        <v>0</v>
      </c>
    </row>
    <row r="21" spans="1:9" ht="25.5" x14ac:dyDescent="0.25">
      <c r="A21" s="35">
        <v>19</v>
      </c>
      <c r="B21" s="36" t="s">
        <v>2489</v>
      </c>
      <c r="C21" s="37" t="s">
        <v>1547</v>
      </c>
      <c r="D21" s="38">
        <v>2</v>
      </c>
      <c r="E21" s="36" t="s">
        <v>83</v>
      </c>
      <c r="H21" s="38">
        <f t="shared" si="0"/>
        <v>0</v>
      </c>
      <c r="I21" s="38">
        <f t="shared" si="1"/>
        <v>0</v>
      </c>
    </row>
    <row r="22" spans="1:9" ht="51" x14ac:dyDescent="0.25">
      <c r="A22" s="35">
        <v>20</v>
      </c>
      <c r="B22" s="36" t="s">
        <v>2490</v>
      </c>
      <c r="C22" s="37" t="s">
        <v>2491</v>
      </c>
      <c r="D22" s="38">
        <v>1</v>
      </c>
      <c r="E22" s="36" t="s">
        <v>83</v>
      </c>
      <c r="H22" s="38">
        <f t="shared" si="0"/>
        <v>0</v>
      </c>
      <c r="I22" s="38">
        <f t="shared" si="1"/>
        <v>0</v>
      </c>
    </row>
    <row r="23" spans="1:9" ht="38.25" x14ac:dyDescent="0.25">
      <c r="A23" s="35">
        <v>21</v>
      </c>
      <c r="B23" s="36" t="s">
        <v>2492</v>
      </c>
      <c r="C23" s="37" t="s">
        <v>1557</v>
      </c>
      <c r="D23" s="38">
        <v>1</v>
      </c>
      <c r="E23" s="36" t="s">
        <v>83</v>
      </c>
      <c r="H23" s="38">
        <f t="shared" si="0"/>
        <v>0</v>
      </c>
      <c r="I23" s="38">
        <f t="shared" si="1"/>
        <v>0</v>
      </c>
    </row>
    <row r="24" spans="1:9" ht="76.5" x14ac:dyDescent="0.25">
      <c r="A24" s="35">
        <v>22</v>
      </c>
      <c r="B24" s="36" t="s">
        <v>2493</v>
      </c>
      <c r="C24" s="37" t="s">
        <v>2494</v>
      </c>
      <c r="D24" s="38">
        <v>30</v>
      </c>
      <c r="E24" s="36" t="s">
        <v>60</v>
      </c>
      <c r="H24" s="38">
        <f t="shared" si="0"/>
        <v>0</v>
      </c>
      <c r="I24" s="38">
        <f t="shared" si="1"/>
        <v>0</v>
      </c>
    </row>
    <row r="25" spans="1:9" ht="25.5" x14ac:dyDescent="0.25">
      <c r="A25" s="35">
        <v>23</v>
      </c>
      <c r="B25" s="36" t="s">
        <v>2495</v>
      </c>
      <c r="C25" s="37" t="s">
        <v>2496</v>
      </c>
      <c r="D25" s="38">
        <v>1</v>
      </c>
      <c r="E25" s="36" t="s">
        <v>1450</v>
      </c>
      <c r="H25" s="38">
        <f t="shared" si="0"/>
        <v>0</v>
      </c>
      <c r="I25" s="38">
        <f t="shared" si="1"/>
        <v>0</v>
      </c>
    </row>
    <row r="26" spans="1:9" ht="76.5" x14ac:dyDescent="0.25">
      <c r="A26" s="35">
        <v>24</v>
      </c>
      <c r="B26" s="36" t="s">
        <v>2497</v>
      </c>
      <c r="C26" s="37" t="s">
        <v>2498</v>
      </c>
      <c r="D26" s="38">
        <v>40</v>
      </c>
      <c r="E26" s="36" t="s">
        <v>60</v>
      </c>
      <c r="H26" s="38">
        <f t="shared" si="0"/>
        <v>0</v>
      </c>
      <c r="I26" s="38">
        <f t="shared" si="1"/>
        <v>0</v>
      </c>
    </row>
    <row r="27" spans="1:9" ht="76.5" x14ac:dyDescent="0.25">
      <c r="A27" s="35">
        <v>25</v>
      </c>
      <c r="B27" s="36" t="s">
        <v>2499</v>
      </c>
      <c r="C27" s="37" t="s">
        <v>1600</v>
      </c>
      <c r="D27" s="38">
        <v>30</v>
      </c>
      <c r="E27" s="36" t="s">
        <v>60</v>
      </c>
      <c r="H27" s="38">
        <f t="shared" si="0"/>
        <v>0</v>
      </c>
      <c r="I27" s="38">
        <f t="shared" si="1"/>
        <v>0</v>
      </c>
    </row>
    <row r="28" spans="1:9" ht="76.5" x14ac:dyDescent="0.25">
      <c r="A28" s="35">
        <v>26</v>
      </c>
      <c r="B28" s="36" t="s">
        <v>2500</v>
      </c>
      <c r="C28" s="37" t="s">
        <v>1602</v>
      </c>
      <c r="D28" s="38">
        <v>30</v>
      </c>
      <c r="E28" s="36" t="s">
        <v>60</v>
      </c>
      <c r="H28" s="38">
        <f t="shared" si="0"/>
        <v>0</v>
      </c>
      <c r="I28" s="38">
        <f t="shared" si="1"/>
        <v>0</v>
      </c>
    </row>
    <row r="29" spans="1:9" ht="25.5" x14ac:dyDescent="0.25">
      <c r="A29" s="35">
        <v>27</v>
      </c>
      <c r="B29" s="36" t="s">
        <v>2501</v>
      </c>
      <c r="C29" s="37" t="s">
        <v>1620</v>
      </c>
      <c r="D29" s="38">
        <v>1</v>
      </c>
      <c r="E29" s="36" t="s">
        <v>1450</v>
      </c>
      <c r="H29" s="38">
        <f t="shared" si="0"/>
        <v>0</v>
      </c>
      <c r="I29" s="38">
        <f t="shared" si="1"/>
        <v>0</v>
      </c>
    </row>
    <row r="30" spans="1:9" ht="25.5" x14ac:dyDescent="0.25">
      <c r="A30" s="35">
        <v>28</v>
      </c>
      <c r="B30" s="36" t="s">
        <v>2502</v>
      </c>
      <c r="C30" s="37" t="s">
        <v>1622</v>
      </c>
      <c r="D30" s="38">
        <v>1</v>
      </c>
      <c r="E30" s="36" t="s">
        <v>1450</v>
      </c>
      <c r="H30" s="38">
        <f t="shared" si="0"/>
        <v>0</v>
      </c>
      <c r="I30" s="38">
        <f t="shared" si="1"/>
        <v>0</v>
      </c>
    </row>
    <row r="31" spans="1:9" ht="25.5" x14ac:dyDescent="0.25">
      <c r="A31" s="35">
        <v>29</v>
      </c>
      <c r="B31" s="36" t="s">
        <v>2503</v>
      </c>
      <c r="C31" s="37" t="s">
        <v>1624</v>
      </c>
      <c r="D31" s="38">
        <v>1</v>
      </c>
      <c r="E31" s="36" t="s">
        <v>1450</v>
      </c>
      <c r="H31" s="38">
        <f t="shared" si="0"/>
        <v>0</v>
      </c>
      <c r="I31" s="38">
        <f t="shared" si="1"/>
        <v>0</v>
      </c>
    </row>
    <row r="32" spans="1:9" ht="25.5" x14ac:dyDescent="0.25">
      <c r="A32" s="35">
        <v>30</v>
      </c>
      <c r="B32" s="36" t="s">
        <v>2504</v>
      </c>
      <c r="C32" s="37" t="s">
        <v>1626</v>
      </c>
      <c r="D32" s="38">
        <v>1</v>
      </c>
      <c r="E32" s="36" t="s">
        <v>1450</v>
      </c>
      <c r="H32" s="38">
        <f t="shared" si="0"/>
        <v>0</v>
      </c>
      <c r="I32" s="38">
        <f t="shared" si="1"/>
        <v>0</v>
      </c>
    </row>
    <row r="33" spans="1:9" x14ac:dyDescent="0.25">
      <c r="A33" s="35">
        <v>31</v>
      </c>
      <c r="B33" s="36" t="s">
        <v>2505</v>
      </c>
      <c r="C33" s="37" t="s">
        <v>2506</v>
      </c>
      <c r="D33" s="38">
        <v>1</v>
      </c>
      <c r="E33" s="36" t="s">
        <v>1450</v>
      </c>
      <c r="H33" s="38">
        <f t="shared" si="0"/>
        <v>0</v>
      </c>
      <c r="I33" s="38">
        <f t="shared" si="1"/>
        <v>0</v>
      </c>
    </row>
    <row r="34" spans="1:9" s="39" customFormat="1" x14ac:dyDescent="0.25">
      <c r="A34" s="31"/>
      <c r="B34" s="32"/>
      <c r="C34" s="32" t="s">
        <v>67</v>
      </c>
      <c r="D34" s="33"/>
      <c r="E34" s="32"/>
      <c r="F34" s="33"/>
      <c r="G34" s="33"/>
      <c r="H34" s="33">
        <f>ROUND(SUM(H2:H33),0)</f>
        <v>0</v>
      </c>
      <c r="I34" s="33">
        <f>ROUND(SUM(I2:I33),0)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Víz-és csatornaszerelési munkák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151</v>
      </c>
      <c r="C2" s="37" t="s">
        <v>152</v>
      </c>
      <c r="D2" s="38">
        <v>96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153</v>
      </c>
      <c r="C4" s="37" t="s">
        <v>154</v>
      </c>
      <c r="D4" s="38">
        <v>59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25.5" x14ac:dyDescent="0.25">
      <c r="C5" s="37" t="s">
        <v>155</v>
      </c>
    </row>
    <row r="6" spans="1:9" ht="76.5" x14ac:dyDescent="0.25">
      <c r="A6" s="35">
        <v>3</v>
      </c>
      <c r="B6" s="36" t="s">
        <v>156</v>
      </c>
      <c r="C6" s="37" t="s">
        <v>157</v>
      </c>
      <c r="D6" s="38">
        <v>1</v>
      </c>
      <c r="E6" s="36" t="s">
        <v>83</v>
      </c>
      <c r="H6" s="38">
        <f>ROUND(D6*F6, 0)</f>
        <v>0</v>
      </c>
      <c r="I6" s="38">
        <f>ROUND(D6*G6, 0)</f>
        <v>0</v>
      </c>
    </row>
    <row r="7" spans="1:9" ht="25.5" x14ac:dyDescent="0.25">
      <c r="C7" s="37" t="s">
        <v>155</v>
      </c>
    </row>
    <row r="8" spans="1:9" ht="76.5" x14ac:dyDescent="0.25">
      <c r="A8" s="35">
        <v>4</v>
      </c>
      <c r="B8" s="36" t="s">
        <v>158</v>
      </c>
      <c r="C8" s="37" t="s">
        <v>159</v>
      </c>
      <c r="D8" s="38">
        <v>1</v>
      </c>
      <c r="E8" s="36" t="s">
        <v>83</v>
      </c>
      <c r="H8" s="38">
        <f>ROUND(D8*F8, 0)</f>
        <v>0</v>
      </c>
      <c r="I8" s="38">
        <f>ROUND(D8*G8, 0)</f>
        <v>0</v>
      </c>
    </row>
    <row r="9" spans="1:9" ht="25.5" x14ac:dyDescent="0.25">
      <c r="C9" s="37" t="s">
        <v>155</v>
      </c>
    </row>
    <row r="10" spans="1:9" ht="76.5" x14ac:dyDescent="0.25">
      <c r="A10" s="35">
        <v>5</v>
      </c>
      <c r="B10" s="36" t="s">
        <v>160</v>
      </c>
      <c r="C10" s="37" t="s">
        <v>161</v>
      </c>
      <c r="D10" s="38">
        <v>1</v>
      </c>
      <c r="E10" s="36" t="s">
        <v>83</v>
      </c>
      <c r="H10" s="38">
        <f>ROUND(D10*F10, 0)</f>
        <v>0</v>
      </c>
      <c r="I10" s="38">
        <f>ROUND(D10*G10, 0)</f>
        <v>0</v>
      </c>
    </row>
    <row r="11" spans="1:9" ht="25.5" x14ac:dyDescent="0.25">
      <c r="C11" s="37" t="s">
        <v>155</v>
      </c>
    </row>
    <row r="12" spans="1:9" ht="76.5" x14ac:dyDescent="0.25">
      <c r="A12" s="35">
        <v>6</v>
      </c>
      <c r="B12" s="36" t="s">
        <v>162</v>
      </c>
      <c r="C12" s="37" t="s">
        <v>163</v>
      </c>
      <c r="D12" s="38">
        <v>1</v>
      </c>
      <c r="E12" s="36" t="s">
        <v>83</v>
      </c>
      <c r="H12" s="38">
        <f>ROUND(D12*F12, 0)</f>
        <v>0</v>
      </c>
      <c r="I12" s="38">
        <f>ROUND(D12*G12, 0)</f>
        <v>0</v>
      </c>
    </row>
    <row r="13" spans="1:9" ht="25.5" x14ac:dyDescent="0.25">
      <c r="C13" s="37" t="s">
        <v>155</v>
      </c>
    </row>
    <row r="14" spans="1:9" ht="76.5" x14ac:dyDescent="0.25">
      <c r="A14" s="35">
        <v>7</v>
      </c>
      <c r="B14" s="36" t="s">
        <v>164</v>
      </c>
      <c r="C14" s="37" t="s">
        <v>165</v>
      </c>
      <c r="D14" s="38">
        <v>1</v>
      </c>
      <c r="E14" s="36" t="s">
        <v>83</v>
      </c>
      <c r="H14" s="38">
        <f>ROUND(D14*F14, 0)</f>
        <v>0</v>
      </c>
      <c r="I14" s="38">
        <f>ROUND(D14*G14, 0)</f>
        <v>0</v>
      </c>
    </row>
    <row r="15" spans="1:9" ht="25.5" x14ac:dyDescent="0.25">
      <c r="C15" s="37" t="s">
        <v>155</v>
      </c>
    </row>
    <row r="16" spans="1:9" ht="76.5" x14ac:dyDescent="0.25">
      <c r="A16" s="35">
        <v>8</v>
      </c>
      <c r="B16" s="36" t="s">
        <v>166</v>
      </c>
      <c r="C16" s="37" t="s">
        <v>167</v>
      </c>
      <c r="D16" s="38">
        <v>1</v>
      </c>
      <c r="E16" s="36" t="s">
        <v>83</v>
      </c>
      <c r="H16" s="38">
        <f>ROUND(D16*F16, 0)</f>
        <v>0</v>
      </c>
      <c r="I16" s="38">
        <f>ROUND(D16*G16, 0)</f>
        <v>0</v>
      </c>
    </row>
    <row r="17" spans="1:9" ht="25.5" x14ac:dyDescent="0.25">
      <c r="C17" s="37" t="s">
        <v>155</v>
      </c>
    </row>
    <row r="18" spans="1:9" ht="76.5" x14ac:dyDescent="0.25">
      <c r="A18" s="35">
        <v>9</v>
      </c>
      <c r="B18" s="36" t="s">
        <v>168</v>
      </c>
      <c r="C18" s="37" t="s">
        <v>169</v>
      </c>
      <c r="D18" s="38">
        <v>1</v>
      </c>
      <c r="E18" s="36" t="s">
        <v>83</v>
      </c>
      <c r="H18" s="38">
        <f>ROUND(D18*F18, 0)</f>
        <v>0</v>
      </c>
      <c r="I18" s="38">
        <f>ROUND(D18*G18, 0)</f>
        <v>0</v>
      </c>
    </row>
    <row r="19" spans="1:9" ht="25.5" x14ac:dyDescent="0.25">
      <c r="C19" s="37" t="s">
        <v>155</v>
      </c>
    </row>
    <row r="20" spans="1:9" ht="76.5" x14ac:dyDescent="0.25">
      <c r="A20" s="35">
        <v>10</v>
      </c>
      <c r="B20" s="36" t="s">
        <v>170</v>
      </c>
      <c r="C20" s="37" t="s">
        <v>171</v>
      </c>
      <c r="D20" s="38">
        <v>1</v>
      </c>
      <c r="E20" s="36" t="s">
        <v>83</v>
      </c>
      <c r="H20" s="38">
        <f>ROUND(D20*F20, 0)</f>
        <v>0</v>
      </c>
      <c r="I20" s="38">
        <f>ROUND(D20*G20, 0)</f>
        <v>0</v>
      </c>
    </row>
    <row r="21" spans="1:9" ht="25.5" x14ac:dyDescent="0.25">
      <c r="C21" s="37" t="s">
        <v>155</v>
      </c>
    </row>
    <row r="22" spans="1:9" ht="76.5" x14ac:dyDescent="0.25">
      <c r="A22" s="35">
        <v>11</v>
      </c>
      <c r="B22" s="36" t="s">
        <v>172</v>
      </c>
      <c r="C22" s="37" t="s">
        <v>173</v>
      </c>
      <c r="D22" s="38">
        <v>1</v>
      </c>
      <c r="E22" s="36" t="s">
        <v>83</v>
      </c>
      <c r="H22" s="38">
        <f>ROUND(D22*F22, 0)</f>
        <v>0</v>
      </c>
      <c r="I22" s="38">
        <f>ROUND(D22*G22, 0)</f>
        <v>0</v>
      </c>
    </row>
    <row r="23" spans="1:9" ht="38.25" x14ac:dyDescent="0.25">
      <c r="C23" s="37" t="s">
        <v>174</v>
      </c>
    </row>
    <row r="24" spans="1:9" ht="76.5" x14ac:dyDescent="0.25">
      <c r="A24" s="35">
        <v>12</v>
      </c>
      <c r="B24" s="36" t="s">
        <v>175</v>
      </c>
      <c r="C24" s="37" t="s">
        <v>176</v>
      </c>
      <c r="D24" s="38">
        <v>1</v>
      </c>
      <c r="E24" s="36" t="s">
        <v>83</v>
      </c>
      <c r="H24" s="38">
        <f>ROUND(D24*F24, 0)</f>
        <v>0</v>
      </c>
      <c r="I24" s="38">
        <f>ROUND(D24*G24, 0)</f>
        <v>0</v>
      </c>
    </row>
    <row r="25" spans="1:9" ht="38.25" x14ac:dyDescent="0.25">
      <c r="C25" s="37" t="s">
        <v>177</v>
      </c>
    </row>
    <row r="26" spans="1:9" ht="76.5" x14ac:dyDescent="0.25">
      <c r="A26" s="35">
        <v>13</v>
      </c>
      <c r="B26" s="36" t="s">
        <v>178</v>
      </c>
      <c r="C26" s="37" t="s">
        <v>179</v>
      </c>
      <c r="D26" s="38">
        <v>1</v>
      </c>
      <c r="E26" s="36" t="s">
        <v>83</v>
      </c>
      <c r="H26" s="38">
        <f>ROUND(D26*F26, 0)</f>
        <v>0</v>
      </c>
      <c r="I26" s="38">
        <f>ROUND(D26*G26, 0)</f>
        <v>0</v>
      </c>
    </row>
    <row r="27" spans="1:9" ht="25.5" x14ac:dyDescent="0.25">
      <c r="C27" s="37" t="s">
        <v>155</v>
      </c>
    </row>
    <row r="28" spans="1:9" ht="76.5" x14ac:dyDescent="0.25">
      <c r="A28" s="35">
        <v>14</v>
      </c>
      <c r="B28" s="36" t="s">
        <v>180</v>
      </c>
      <c r="C28" s="37" t="s">
        <v>181</v>
      </c>
      <c r="D28" s="38">
        <v>1</v>
      </c>
      <c r="E28" s="36" t="s">
        <v>83</v>
      </c>
      <c r="H28" s="38">
        <f>ROUND(D28*F28, 0)</f>
        <v>0</v>
      </c>
      <c r="I28" s="38">
        <f>ROUND(D28*G28, 0)</f>
        <v>0</v>
      </c>
    </row>
    <row r="29" spans="1:9" ht="38.25" x14ac:dyDescent="0.25">
      <c r="C29" s="37" t="s">
        <v>177</v>
      </c>
    </row>
    <row r="30" spans="1:9" ht="76.5" x14ac:dyDescent="0.25">
      <c r="A30" s="35">
        <v>15</v>
      </c>
      <c r="B30" s="36" t="s">
        <v>182</v>
      </c>
      <c r="C30" s="37" t="s">
        <v>183</v>
      </c>
      <c r="D30" s="38">
        <v>1</v>
      </c>
      <c r="E30" s="36" t="s">
        <v>83</v>
      </c>
      <c r="H30" s="38">
        <f>ROUND(D30*F30, 0)</f>
        <v>0</v>
      </c>
      <c r="I30" s="38">
        <f>ROUND(D30*G30, 0)</f>
        <v>0</v>
      </c>
    </row>
    <row r="31" spans="1:9" ht="25.5" x14ac:dyDescent="0.25">
      <c r="C31" s="37" t="s">
        <v>155</v>
      </c>
    </row>
    <row r="32" spans="1:9" ht="76.5" x14ac:dyDescent="0.25">
      <c r="A32" s="35">
        <v>16</v>
      </c>
      <c r="B32" s="36" t="s">
        <v>184</v>
      </c>
      <c r="C32" s="37" t="s">
        <v>185</v>
      </c>
      <c r="D32" s="38">
        <v>30.5</v>
      </c>
      <c r="E32" s="36" t="s">
        <v>60</v>
      </c>
      <c r="H32" s="38">
        <f>ROUND(D32*F32, 0)</f>
        <v>0</v>
      </c>
      <c r="I32" s="38">
        <f>ROUND(D32*G32, 0)</f>
        <v>0</v>
      </c>
    </row>
    <row r="33" spans="1:9" ht="25.5" x14ac:dyDescent="0.25">
      <c r="C33" s="37" t="s">
        <v>155</v>
      </c>
    </row>
    <row r="34" spans="1:9" ht="76.5" x14ac:dyDescent="0.25">
      <c r="A34" s="35">
        <v>17</v>
      </c>
      <c r="B34" s="36" t="s">
        <v>186</v>
      </c>
      <c r="C34" s="37" t="s">
        <v>187</v>
      </c>
      <c r="D34" s="38">
        <v>2</v>
      </c>
      <c r="E34" s="36" t="s">
        <v>83</v>
      </c>
      <c r="H34" s="38">
        <f>ROUND(D34*F34, 0)</f>
        <v>0</v>
      </c>
      <c r="I34" s="38">
        <f>ROUND(D34*G34, 0)</f>
        <v>0</v>
      </c>
    </row>
    <row r="35" spans="1:9" ht="38.25" x14ac:dyDescent="0.25">
      <c r="C35" s="37" t="s">
        <v>188</v>
      </c>
    </row>
    <row r="36" spans="1:9" ht="76.5" x14ac:dyDescent="0.25">
      <c r="A36" s="35">
        <v>18</v>
      </c>
      <c r="B36" s="36" t="s">
        <v>189</v>
      </c>
      <c r="C36" s="37" t="s">
        <v>190</v>
      </c>
      <c r="D36" s="38">
        <v>6</v>
      </c>
      <c r="E36" s="36" t="s">
        <v>83</v>
      </c>
      <c r="H36" s="38">
        <f>ROUND(D36*F36, 0)</f>
        <v>0</v>
      </c>
      <c r="I36" s="38">
        <f>ROUND(D36*G36, 0)</f>
        <v>0</v>
      </c>
    </row>
    <row r="37" spans="1:9" ht="25.5" x14ac:dyDescent="0.25">
      <c r="C37" s="37" t="s">
        <v>155</v>
      </c>
    </row>
    <row r="38" spans="1:9" ht="76.5" x14ac:dyDescent="0.25">
      <c r="A38" s="35">
        <v>19</v>
      </c>
      <c r="B38" s="36" t="s">
        <v>191</v>
      </c>
      <c r="C38" s="37" t="s">
        <v>192</v>
      </c>
      <c r="D38" s="38">
        <v>3</v>
      </c>
      <c r="E38" s="36" t="s">
        <v>83</v>
      </c>
      <c r="H38" s="38">
        <f>ROUND(D38*F38, 0)</f>
        <v>0</v>
      </c>
      <c r="I38" s="38">
        <f>ROUND(D38*G38, 0)</f>
        <v>0</v>
      </c>
    </row>
    <row r="39" spans="1:9" ht="25.5" x14ac:dyDescent="0.25">
      <c r="C39" s="37" t="s">
        <v>155</v>
      </c>
    </row>
    <row r="40" spans="1:9" ht="76.5" x14ac:dyDescent="0.25">
      <c r="A40" s="35">
        <v>20</v>
      </c>
      <c r="B40" s="36" t="s">
        <v>193</v>
      </c>
      <c r="C40" s="37" t="s">
        <v>194</v>
      </c>
      <c r="D40" s="38">
        <v>45</v>
      </c>
      <c r="E40" s="36" t="s">
        <v>83</v>
      </c>
      <c r="H40" s="38">
        <f>ROUND(D40*F40, 0)</f>
        <v>0</v>
      </c>
      <c r="I40" s="38">
        <f>ROUND(D40*G40, 0)</f>
        <v>0</v>
      </c>
    </row>
    <row r="41" spans="1:9" ht="25.5" x14ac:dyDescent="0.25">
      <c r="C41" s="37" t="s">
        <v>155</v>
      </c>
    </row>
    <row r="42" spans="1:9" ht="76.5" x14ac:dyDescent="0.25">
      <c r="A42" s="35">
        <v>21</v>
      </c>
      <c r="B42" s="36" t="s">
        <v>195</v>
      </c>
      <c r="C42" s="37" t="s">
        <v>196</v>
      </c>
      <c r="D42" s="38">
        <v>3</v>
      </c>
      <c r="E42" s="36" t="s">
        <v>83</v>
      </c>
      <c r="H42" s="38">
        <f>ROUND(D42*F42, 0)</f>
        <v>0</v>
      </c>
      <c r="I42" s="38">
        <f>ROUND(D42*G42, 0)</f>
        <v>0</v>
      </c>
    </row>
    <row r="43" spans="1:9" ht="25.5" x14ac:dyDescent="0.25">
      <c r="C43" s="37" t="s">
        <v>155</v>
      </c>
    </row>
    <row r="44" spans="1:9" ht="76.5" x14ac:dyDescent="0.25">
      <c r="A44" s="35">
        <v>22</v>
      </c>
      <c r="B44" s="36" t="s">
        <v>197</v>
      </c>
      <c r="C44" s="37" t="s">
        <v>198</v>
      </c>
      <c r="D44" s="38">
        <v>5</v>
      </c>
      <c r="E44" s="36" t="s">
        <v>83</v>
      </c>
      <c r="H44" s="38">
        <f>ROUND(D44*F44, 0)</f>
        <v>0</v>
      </c>
      <c r="I44" s="38">
        <f>ROUND(D44*G44, 0)</f>
        <v>0</v>
      </c>
    </row>
    <row r="45" spans="1:9" ht="25.5" x14ac:dyDescent="0.25">
      <c r="C45" s="37" t="s">
        <v>155</v>
      </c>
    </row>
    <row r="46" spans="1:9" ht="76.5" x14ac:dyDescent="0.25">
      <c r="A46" s="35">
        <v>23</v>
      </c>
      <c r="B46" s="36" t="s">
        <v>199</v>
      </c>
      <c r="C46" s="37" t="s">
        <v>200</v>
      </c>
      <c r="D46" s="38">
        <v>2</v>
      </c>
      <c r="E46" s="36" t="s">
        <v>83</v>
      </c>
      <c r="H46" s="38">
        <f>ROUND(D46*F46, 0)</f>
        <v>0</v>
      </c>
      <c r="I46" s="38">
        <f>ROUND(D46*G46, 0)</f>
        <v>0</v>
      </c>
    </row>
    <row r="47" spans="1:9" ht="25.5" x14ac:dyDescent="0.25">
      <c r="C47" s="37" t="s">
        <v>155</v>
      </c>
    </row>
    <row r="48" spans="1:9" ht="76.5" x14ac:dyDescent="0.25">
      <c r="A48" s="35">
        <v>24</v>
      </c>
      <c r="B48" s="36" t="s">
        <v>201</v>
      </c>
      <c r="C48" s="37" t="s">
        <v>202</v>
      </c>
      <c r="D48" s="38">
        <v>6</v>
      </c>
      <c r="E48" s="36" t="s">
        <v>83</v>
      </c>
      <c r="H48" s="38">
        <f>ROUND(D48*F48, 0)</f>
        <v>0</v>
      </c>
      <c r="I48" s="38">
        <f>ROUND(D48*G48, 0)</f>
        <v>0</v>
      </c>
    </row>
    <row r="49" spans="1:9" ht="25.5" x14ac:dyDescent="0.25">
      <c r="C49" s="37" t="s">
        <v>155</v>
      </c>
    </row>
    <row r="50" spans="1:9" ht="76.5" x14ac:dyDescent="0.25">
      <c r="A50" s="35">
        <v>25</v>
      </c>
      <c r="B50" s="36" t="s">
        <v>203</v>
      </c>
      <c r="C50" s="37" t="s">
        <v>204</v>
      </c>
      <c r="D50" s="38">
        <v>6</v>
      </c>
      <c r="E50" s="36" t="s">
        <v>83</v>
      </c>
      <c r="H50" s="38">
        <f>ROUND(D50*F50, 0)</f>
        <v>0</v>
      </c>
      <c r="I50" s="38">
        <f>ROUND(D50*G50, 0)</f>
        <v>0</v>
      </c>
    </row>
    <row r="51" spans="1:9" ht="25.5" x14ac:dyDescent="0.25">
      <c r="C51" s="37" t="s">
        <v>155</v>
      </c>
    </row>
    <row r="52" spans="1:9" s="39" customFormat="1" x14ac:dyDescent="0.25">
      <c r="A52" s="31"/>
      <c r="B52" s="32"/>
      <c r="C52" s="32" t="s">
        <v>67</v>
      </c>
      <c r="D52" s="33"/>
      <c r="E52" s="32"/>
      <c r="F52" s="33"/>
      <c r="G52" s="33"/>
      <c r="H52" s="33">
        <f>ROUND(SUM(H2:H51),0)</f>
        <v>0</v>
      </c>
      <c r="I52" s="33">
        <f>ROUND(SUM(I2:I51),0)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Tömbkő- és kő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2507</v>
      </c>
      <c r="C2" s="37" t="s">
        <v>1696</v>
      </c>
      <c r="D2" s="38">
        <v>5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2508</v>
      </c>
      <c r="C4" s="37" t="s">
        <v>1698</v>
      </c>
      <c r="D4" s="38">
        <v>20</v>
      </c>
      <c r="E4" s="36" t="s">
        <v>83</v>
      </c>
      <c r="H4" s="38">
        <f t="shared" ref="H4:H20" si="0">ROUND(D4*F4, 0)</f>
        <v>0</v>
      </c>
      <c r="I4" s="38">
        <f t="shared" ref="I4:I20" si="1">ROUND(D4*G4, 0)</f>
        <v>0</v>
      </c>
    </row>
    <row r="5" spans="1:9" ht="25.5" x14ac:dyDescent="0.25">
      <c r="A5" s="35">
        <v>3</v>
      </c>
      <c r="B5" s="36" t="s">
        <v>2509</v>
      </c>
      <c r="C5" s="37" t="s">
        <v>1702</v>
      </c>
      <c r="D5" s="38">
        <v>120</v>
      </c>
      <c r="E5" s="36" t="s">
        <v>60</v>
      </c>
      <c r="H5" s="38">
        <f t="shared" si="0"/>
        <v>0</v>
      </c>
      <c r="I5" s="38">
        <f t="shared" si="1"/>
        <v>0</v>
      </c>
    </row>
    <row r="6" spans="1:9" x14ac:dyDescent="0.25">
      <c r="A6" s="35">
        <v>4</v>
      </c>
      <c r="B6" s="36" t="s">
        <v>2510</v>
      </c>
      <c r="C6" s="37" t="s">
        <v>1449</v>
      </c>
      <c r="D6" s="38">
        <v>1</v>
      </c>
      <c r="E6" s="36" t="s">
        <v>1450</v>
      </c>
      <c r="H6" s="38">
        <f t="shared" si="0"/>
        <v>0</v>
      </c>
      <c r="I6" s="38">
        <f t="shared" si="1"/>
        <v>0</v>
      </c>
    </row>
    <row r="7" spans="1:9" ht="25.5" x14ac:dyDescent="0.25">
      <c r="A7" s="35">
        <v>5</v>
      </c>
      <c r="B7" s="36" t="s">
        <v>2511</v>
      </c>
      <c r="C7" s="37" t="s">
        <v>1705</v>
      </c>
      <c r="D7" s="38">
        <v>4</v>
      </c>
      <c r="E7" s="36" t="s">
        <v>110</v>
      </c>
      <c r="H7" s="38">
        <f t="shared" si="0"/>
        <v>0</v>
      </c>
      <c r="I7" s="38">
        <f t="shared" si="1"/>
        <v>0</v>
      </c>
    </row>
    <row r="8" spans="1:9" x14ac:dyDescent="0.25">
      <c r="A8" s="35">
        <v>6</v>
      </c>
      <c r="B8" s="36" t="s">
        <v>2512</v>
      </c>
      <c r="C8" s="37" t="s">
        <v>1707</v>
      </c>
      <c r="D8" s="38">
        <v>1</v>
      </c>
      <c r="E8" s="36" t="s">
        <v>1450</v>
      </c>
      <c r="H8" s="38">
        <f t="shared" si="0"/>
        <v>0</v>
      </c>
      <c r="I8" s="38">
        <f t="shared" si="1"/>
        <v>0</v>
      </c>
    </row>
    <row r="9" spans="1:9" ht="38.25" x14ac:dyDescent="0.25">
      <c r="A9" s="35">
        <v>7</v>
      </c>
      <c r="B9" s="36" t="s">
        <v>2513</v>
      </c>
      <c r="C9" s="37" t="s">
        <v>1454</v>
      </c>
      <c r="D9" s="38">
        <v>1</v>
      </c>
      <c r="E9" s="36" t="s">
        <v>110</v>
      </c>
      <c r="H9" s="38">
        <f t="shared" si="0"/>
        <v>0</v>
      </c>
      <c r="I9" s="38">
        <f t="shared" si="1"/>
        <v>0</v>
      </c>
    </row>
    <row r="10" spans="1:9" ht="25.5" x14ac:dyDescent="0.25">
      <c r="A10" s="35">
        <v>8</v>
      </c>
      <c r="B10" s="36" t="s">
        <v>2514</v>
      </c>
      <c r="C10" s="37" t="s">
        <v>2515</v>
      </c>
      <c r="D10" s="38">
        <v>2</v>
      </c>
      <c r="E10" s="36" t="s">
        <v>83</v>
      </c>
      <c r="H10" s="38">
        <f t="shared" si="0"/>
        <v>0</v>
      </c>
      <c r="I10" s="38">
        <f t="shared" si="1"/>
        <v>0</v>
      </c>
    </row>
    <row r="11" spans="1:9" ht="38.25" x14ac:dyDescent="0.25">
      <c r="A11" s="35">
        <v>9</v>
      </c>
      <c r="B11" s="36" t="s">
        <v>2516</v>
      </c>
      <c r="C11" s="37" t="s">
        <v>2517</v>
      </c>
      <c r="D11" s="38">
        <v>1</v>
      </c>
      <c r="E11" s="36" t="s">
        <v>83</v>
      </c>
      <c r="H11" s="38">
        <f t="shared" si="0"/>
        <v>0</v>
      </c>
      <c r="I11" s="38">
        <f t="shared" si="1"/>
        <v>0</v>
      </c>
    </row>
    <row r="12" spans="1:9" ht="51" x14ac:dyDescent="0.25">
      <c r="A12" s="35">
        <v>10</v>
      </c>
      <c r="B12" s="36" t="s">
        <v>2518</v>
      </c>
      <c r="C12" s="37" t="s">
        <v>2519</v>
      </c>
      <c r="D12" s="38">
        <v>1</v>
      </c>
      <c r="E12" s="36" t="s">
        <v>83</v>
      </c>
      <c r="H12" s="38">
        <f t="shared" si="0"/>
        <v>0</v>
      </c>
      <c r="I12" s="38">
        <f t="shared" si="1"/>
        <v>0</v>
      </c>
    </row>
    <row r="13" spans="1:9" ht="38.25" x14ac:dyDescent="0.25">
      <c r="A13" s="35">
        <v>11</v>
      </c>
      <c r="B13" s="36" t="s">
        <v>2520</v>
      </c>
      <c r="C13" s="37" t="s">
        <v>2521</v>
      </c>
      <c r="D13" s="38">
        <v>1</v>
      </c>
      <c r="E13" s="36" t="s">
        <v>83</v>
      </c>
      <c r="H13" s="38">
        <f t="shared" si="0"/>
        <v>0</v>
      </c>
      <c r="I13" s="38">
        <f t="shared" si="1"/>
        <v>0</v>
      </c>
    </row>
    <row r="14" spans="1:9" ht="51" x14ac:dyDescent="0.25">
      <c r="A14" s="35">
        <v>12</v>
      </c>
      <c r="B14" s="36" t="s">
        <v>2522</v>
      </c>
      <c r="C14" s="37" t="s">
        <v>2523</v>
      </c>
      <c r="D14" s="38">
        <v>4</v>
      </c>
      <c r="E14" s="36" t="s">
        <v>83</v>
      </c>
      <c r="H14" s="38">
        <f t="shared" si="0"/>
        <v>0</v>
      </c>
      <c r="I14" s="38">
        <f t="shared" si="1"/>
        <v>0</v>
      </c>
    </row>
    <row r="15" spans="1:9" ht="25.5" x14ac:dyDescent="0.25">
      <c r="A15" s="35">
        <v>13</v>
      </c>
      <c r="B15" s="36" t="s">
        <v>2524</v>
      </c>
      <c r="C15" s="37" t="s">
        <v>2525</v>
      </c>
      <c r="D15" s="38">
        <v>1</v>
      </c>
      <c r="E15" s="36" t="s">
        <v>83</v>
      </c>
      <c r="H15" s="38">
        <f t="shared" si="0"/>
        <v>0</v>
      </c>
      <c r="I15" s="38">
        <f t="shared" si="1"/>
        <v>0</v>
      </c>
    </row>
    <row r="16" spans="1:9" ht="25.5" x14ac:dyDescent="0.25">
      <c r="A16" s="35">
        <v>14</v>
      </c>
      <c r="B16" s="36" t="s">
        <v>2526</v>
      </c>
      <c r="C16" s="37" t="s">
        <v>1778</v>
      </c>
      <c r="D16" s="38">
        <v>2</v>
      </c>
      <c r="E16" s="36" t="s">
        <v>83</v>
      </c>
      <c r="H16" s="38">
        <f t="shared" si="0"/>
        <v>0</v>
      </c>
      <c r="I16" s="38">
        <f t="shared" si="1"/>
        <v>0</v>
      </c>
    </row>
    <row r="17" spans="1:9" ht="51" x14ac:dyDescent="0.25">
      <c r="A17" s="35">
        <v>15</v>
      </c>
      <c r="B17" s="36" t="s">
        <v>2527</v>
      </c>
      <c r="C17" s="37" t="s">
        <v>1782</v>
      </c>
      <c r="D17" s="38">
        <v>4</v>
      </c>
      <c r="E17" s="36" t="s">
        <v>83</v>
      </c>
      <c r="H17" s="38">
        <f t="shared" si="0"/>
        <v>0</v>
      </c>
      <c r="I17" s="38">
        <f t="shared" si="1"/>
        <v>0</v>
      </c>
    </row>
    <row r="18" spans="1:9" ht="38.25" x14ac:dyDescent="0.25">
      <c r="A18" s="35">
        <v>16</v>
      </c>
      <c r="B18" s="36" t="s">
        <v>2528</v>
      </c>
      <c r="C18" s="37" t="s">
        <v>1794</v>
      </c>
      <c r="D18" s="38">
        <v>2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38.25" x14ac:dyDescent="0.25">
      <c r="A19" s="35">
        <v>17</v>
      </c>
      <c r="B19" s="36" t="s">
        <v>2529</v>
      </c>
      <c r="C19" s="37" t="s">
        <v>1796</v>
      </c>
      <c r="D19" s="38">
        <v>1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89.25" x14ac:dyDescent="0.25">
      <c r="A20" s="35">
        <v>18</v>
      </c>
      <c r="B20" s="36" t="s">
        <v>2530</v>
      </c>
      <c r="C20" s="37" t="s">
        <v>1798</v>
      </c>
      <c r="D20" s="38">
        <v>12</v>
      </c>
      <c r="E20" s="36" t="s">
        <v>83</v>
      </c>
      <c r="H20" s="38">
        <f t="shared" si="0"/>
        <v>0</v>
      </c>
      <c r="I20" s="38">
        <f t="shared" si="1"/>
        <v>0</v>
      </c>
    </row>
    <row r="21" spans="1:9" ht="51" x14ac:dyDescent="0.25">
      <c r="C21" s="37" t="s">
        <v>2531</v>
      </c>
    </row>
    <row r="22" spans="1:9" ht="76.5" x14ac:dyDescent="0.25">
      <c r="A22" s="35">
        <v>19</v>
      </c>
      <c r="B22" s="36" t="s">
        <v>2532</v>
      </c>
      <c r="C22" s="37" t="s">
        <v>2498</v>
      </c>
      <c r="D22" s="38">
        <v>30</v>
      </c>
      <c r="E22" s="36" t="s">
        <v>60</v>
      </c>
      <c r="H22" s="38">
        <f>ROUND(D22*F22, 0)</f>
        <v>0</v>
      </c>
      <c r="I22" s="38">
        <f>ROUND(D22*G22, 0)</f>
        <v>0</v>
      </c>
    </row>
    <row r="23" spans="1:9" ht="76.5" x14ac:dyDescent="0.25">
      <c r="A23" s="35">
        <v>20</v>
      </c>
      <c r="B23" s="36" t="s">
        <v>2533</v>
      </c>
      <c r="C23" s="37" t="s">
        <v>2534</v>
      </c>
      <c r="D23" s="38">
        <v>30</v>
      </c>
      <c r="E23" s="36" t="s">
        <v>60</v>
      </c>
      <c r="H23" s="38">
        <f>ROUND(D23*F23, 0)</f>
        <v>0</v>
      </c>
      <c r="I23" s="38">
        <f>ROUND(D23*G23, 0)</f>
        <v>0</v>
      </c>
    </row>
    <row r="24" spans="1:9" ht="76.5" x14ac:dyDescent="0.25">
      <c r="A24" s="35">
        <v>21</v>
      </c>
      <c r="B24" s="36" t="s">
        <v>2535</v>
      </c>
      <c r="C24" s="37" t="s">
        <v>2536</v>
      </c>
      <c r="D24" s="38">
        <v>30</v>
      </c>
      <c r="E24" s="36" t="s">
        <v>60</v>
      </c>
      <c r="H24" s="38">
        <f>ROUND(D24*F24, 0)</f>
        <v>0</v>
      </c>
      <c r="I24" s="38">
        <f>ROUND(D24*G24, 0)</f>
        <v>0</v>
      </c>
    </row>
    <row r="25" spans="1:9" ht="25.5" x14ac:dyDescent="0.25">
      <c r="A25" s="35">
        <v>22</v>
      </c>
      <c r="B25" s="36" t="s">
        <v>2537</v>
      </c>
      <c r="C25" s="37" t="s">
        <v>2538</v>
      </c>
      <c r="D25" s="38">
        <v>1</v>
      </c>
      <c r="E25" s="36" t="s">
        <v>1450</v>
      </c>
      <c r="H25" s="38">
        <f>ROUND(D25*F25, 0)</f>
        <v>0</v>
      </c>
      <c r="I25" s="38">
        <f>ROUND(D25*G25, 0)</f>
        <v>0</v>
      </c>
    </row>
    <row r="26" spans="1:9" ht="76.5" x14ac:dyDescent="0.25">
      <c r="A26" s="35">
        <v>23</v>
      </c>
      <c r="B26" s="36" t="s">
        <v>2539</v>
      </c>
      <c r="C26" s="37" t="s">
        <v>2540</v>
      </c>
      <c r="D26" s="38">
        <v>3</v>
      </c>
      <c r="E26" s="36" t="s">
        <v>83</v>
      </c>
      <c r="H26" s="38">
        <f>ROUND(D26*F26, 0)</f>
        <v>0</v>
      </c>
      <c r="I26" s="38">
        <f>ROUND(D26*G26, 0)</f>
        <v>0</v>
      </c>
    </row>
    <row r="27" spans="1:9" ht="38.25" x14ac:dyDescent="0.25">
      <c r="C27" s="37" t="s">
        <v>2541</v>
      </c>
    </row>
    <row r="28" spans="1:9" ht="25.5" x14ac:dyDescent="0.25">
      <c r="A28" s="35">
        <v>24</v>
      </c>
      <c r="B28" s="36" t="s">
        <v>2542</v>
      </c>
      <c r="C28" s="37" t="s">
        <v>1867</v>
      </c>
      <c r="D28" s="38">
        <v>1</v>
      </c>
      <c r="E28" s="36" t="s">
        <v>1450</v>
      </c>
      <c r="H28" s="38">
        <f>ROUND(D28*F28, 0)</f>
        <v>0</v>
      </c>
      <c r="I28" s="38">
        <f>ROUND(D28*G28, 0)</f>
        <v>0</v>
      </c>
    </row>
    <row r="29" spans="1:9" ht="25.5" x14ac:dyDescent="0.25">
      <c r="A29" s="35">
        <v>25</v>
      </c>
      <c r="B29" s="36" t="s">
        <v>2543</v>
      </c>
      <c r="C29" s="37" t="s">
        <v>1869</v>
      </c>
      <c r="D29" s="38">
        <v>1</v>
      </c>
      <c r="E29" s="36" t="s">
        <v>1450</v>
      </c>
      <c r="H29" s="38">
        <f>ROUND(D29*F29, 0)</f>
        <v>0</v>
      </c>
      <c r="I29" s="38">
        <f>ROUND(D29*G29, 0)</f>
        <v>0</v>
      </c>
    </row>
    <row r="30" spans="1:9" x14ac:dyDescent="0.25">
      <c r="A30" s="35">
        <v>26</v>
      </c>
      <c r="B30" s="36" t="s">
        <v>2544</v>
      </c>
      <c r="C30" s="37" t="s">
        <v>1871</v>
      </c>
      <c r="D30" s="38">
        <v>1</v>
      </c>
      <c r="E30" s="36" t="s">
        <v>1450</v>
      </c>
      <c r="H30" s="38">
        <f>ROUND(D30*F30, 0)</f>
        <v>0</v>
      </c>
      <c r="I30" s="38">
        <f>ROUND(D30*G30, 0)</f>
        <v>0</v>
      </c>
    </row>
    <row r="31" spans="1:9" ht="25.5" x14ac:dyDescent="0.25">
      <c r="A31" s="35">
        <v>27</v>
      </c>
      <c r="B31" s="36" t="s">
        <v>2545</v>
      </c>
      <c r="C31" s="37" t="s">
        <v>1626</v>
      </c>
      <c r="D31" s="38">
        <v>1</v>
      </c>
      <c r="E31" s="36" t="s">
        <v>1450</v>
      </c>
      <c r="H31" s="38">
        <f>ROUND(D31*F31, 0)</f>
        <v>0</v>
      </c>
      <c r="I31" s="38">
        <f>ROUND(D31*G31, 0)</f>
        <v>0</v>
      </c>
    </row>
    <row r="32" spans="1:9" x14ac:dyDescent="0.25">
      <c r="A32" s="35">
        <v>28</v>
      </c>
      <c r="B32" s="36" t="s">
        <v>2546</v>
      </c>
      <c r="C32" s="37" t="s">
        <v>2506</v>
      </c>
      <c r="D32" s="38">
        <v>1</v>
      </c>
      <c r="E32" s="36" t="s">
        <v>1450</v>
      </c>
      <c r="H32" s="38">
        <f>ROUND(D32*F32, 0)</f>
        <v>0</v>
      </c>
      <c r="I32" s="38">
        <f>ROUND(D32*G32, 0)</f>
        <v>0</v>
      </c>
    </row>
    <row r="33" spans="1:9" s="39" customFormat="1" x14ac:dyDescent="0.25">
      <c r="A33" s="31"/>
      <c r="B33" s="32"/>
      <c r="C33" s="32" t="s">
        <v>67</v>
      </c>
      <c r="D33" s="33"/>
      <c r="E33" s="32"/>
      <c r="F33" s="33"/>
      <c r="G33" s="33"/>
      <c r="H33" s="33">
        <f>ROUND(SUM(H2:H32),0)</f>
        <v>0</v>
      </c>
      <c r="I33" s="33">
        <f>ROUND(SUM(I2:I32),0)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Fűtésszerelési munkák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3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23</v>
      </c>
      <c r="B2" s="28">
        <f>'Költségtérítések (3)'!H6</f>
        <v>0</v>
      </c>
      <c r="C2" s="28">
        <f>'Költségtérítések (3)'!I6</f>
        <v>0</v>
      </c>
    </row>
    <row r="3" spans="1:3" x14ac:dyDescent="0.25">
      <c r="A3" s="27" t="s">
        <v>27</v>
      </c>
      <c r="B3" s="28">
        <f>'Falazás és egyéb kőművesmun (2'!H6</f>
        <v>0</v>
      </c>
      <c r="C3" s="28">
        <f>'Falazás és egyéb kőművesmun (2'!I6</f>
        <v>0</v>
      </c>
    </row>
    <row r="4" spans="1:3" ht="31.5" x14ac:dyDescent="0.25">
      <c r="A4" s="27" t="s">
        <v>2547</v>
      </c>
      <c r="B4" s="28">
        <f>'Elektromosenergia-ellátás, vill'!H52</f>
        <v>0</v>
      </c>
      <c r="C4" s="28">
        <f>'Elektromosenergia-ellátás, vill'!I52</f>
        <v>0</v>
      </c>
    </row>
    <row r="5" spans="1:3" s="25" customFormat="1" x14ac:dyDescent="0.25">
      <c r="A5" s="25" t="s">
        <v>43</v>
      </c>
      <c r="B5" s="29">
        <f>ROUND(SUM(B2:B4),0)</f>
        <v>0</v>
      </c>
      <c r="C5" s="29">
        <f>ROUND(SUM(C2:C4), 0)</f>
        <v>0</v>
      </c>
    </row>
    <row r="7" spans="1:3" ht="47.25" x14ac:dyDescent="0.25">
      <c r="A7" s="30" t="s">
        <v>2548</v>
      </c>
    </row>
    <row r="8" spans="1:3" ht="47.25" x14ac:dyDescent="0.25">
      <c r="A8" s="30" t="s">
        <v>2549</v>
      </c>
    </row>
    <row r="9" spans="1:3" ht="47.25" x14ac:dyDescent="0.25">
      <c r="A9" s="30" t="s">
        <v>2550</v>
      </c>
    </row>
    <row r="10" spans="1:3" ht="47.25" x14ac:dyDescent="0.25">
      <c r="A10" s="30" t="s">
        <v>2551</v>
      </c>
    </row>
    <row r="11" spans="1:3" ht="47.25" x14ac:dyDescent="0.25">
      <c r="A11" s="30" t="s">
        <v>2552</v>
      </c>
    </row>
    <row r="12" spans="1:3" ht="47.25" x14ac:dyDescent="0.25">
      <c r="A12" s="30" t="s">
        <v>2553</v>
      </c>
    </row>
    <row r="13" spans="1:3" ht="47.25" x14ac:dyDescent="0.25">
      <c r="A13" s="30" t="s">
        <v>2554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2555</v>
      </c>
      <c r="C2" s="37" t="s">
        <v>2556</v>
      </c>
      <c r="D2" s="38">
        <v>1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1310</v>
      </c>
      <c r="C4" s="37" t="s">
        <v>2164</v>
      </c>
      <c r="D4" s="38">
        <v>1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63.75" x14ac:dyDescent="0.25">
      <c r="A5" s="35">
        <v>3</v>
      </c>
      <c r="B5" s="36" t="s">
        <v>1269</v>
      </c>
      <c r="C5" s="37" t="s">
        <v>2557</v>
      </c>
      <c r="D5" s="38">
        <v>1</v>
      </c>
      <c r="E5" s="36" t="s">
        <v>83</v>
      </c>
      <c r="H5" s="38">
        <f>ROUND(D5*F5, 0)</f>
        <v>0</v>
      </c>
      <c r="I5" s="38">
        <f>ROUND(D5*G5, 0)</f>
        <v>0</v>
      </c>
    </row>
    <row r="6" spans="1:9" s="39" customFormat="1" x14ac:dyDescent="0.25">
      <c r="A6" s="31"/>
      <c r="B6" s="32"/>
      <c r="C6" s="32" t="s">
        <v>67</v>
      </c>
      <c r="D6" s="33"/>
      <c r="E6" s="32"/>
      <c r="F6" s="33"/>
      <c r="G6" s="33"/>
      <c r="H6" s="33">
        <f>ROUND(SUM(H2:H5),0)</f>
        <v>0</v>
      </c>
      <c r="I6" s="33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Költségtérítések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54" x14ac:dyDescent="0.25">
      <c r="A2" s="35">
        <v>1</v>
      </c>
      <c r="B2" s="36" t="s">
        <v>2558</v>
      </c>
      <c r="C2" s="37" t="s">
        <v>2559</v>
      </c>
      <c r="D2" s="38">
        <v>5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25.5" x14ac:dyDescent="0.25">
      <c r="A4" s="35">
        <v>2</v>
      </c>
      <c r="B4" s="36" t="s">
        <v>2560</v>
      </c>
      <c r="C4" s="37" t="s">
        <v>2561</v>
      </c>
      <c r="D4" s="38">
        <v>2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38.25" x14ac:dyDescent="0.25">
      <c r="A5" s="35">
        <v>3</v>
      </c>
      <c r="B5" s="36" t="s">
        <v>2562</v>
      </c>
      <c r="C5" s="37" t="s">
        <v>2563</v>
      </c>
      <c r="D5" s="38">
        <v>20</v>
      </c>
      <c r="E5" s="36" t="s">
        <v>83</v>
      </c>
      <c r="H5" s="38">
        <f>ROUND(D5*F5, 0)</f>
        <v>0</v>
      </c>
      <c r="I5" s="38">
        <f>ROUND(D5*G5, 0)</f>
        <v>0</v>
      </c>
    </row>
    <row r="6" spans="1:9" s="39" customFormat="1" x14ac:dyDescent="0.25">
      <c r="A6" s="31"/>
      <c r="B6" s="32"/>
      <c r="C6" s="32" t="s">
        <v>67</v>
      </c>
      <c r="D6" s="33"/>
      <c r="E6" s="32"/>
      <c r="F6" s="33"/>
      <c r="G6" s="33"/>
      <c r="H6" s="33">
        <f>ROUND(SUM(H2:H5),0)</f>
        <v>0</v>
      </c>
      <c r="I6" s="33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Falazás és egyéb kőművesmunka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2564</v>
      </c>
      <c r="C2" s="37" t="s">
        <v>2565</v>
      </c>
      <c r="D2" s="38">
        <v>350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2566</v>
      </c>
      <c r="C4" s="37" t="s">
        <v>2567</v>
      </c>
      <c r="D4" s="38">
        <v>50</v>
      </c>
      <c r="E4" s="36" t="s">
        <v>60</v>
      </c>
      <c r="H4" s="38">
        <f>ROUND(D4*F4, 0)</f>
        <v>0</v>
      </c>
      <c r="I4" s="38">
        <f>ROUND(D4*G4, 0)</f>
        <v>0</v>
      </c>
    </row>
    <row r="5" spans="1:9" ht="76.5" x14ac:dyDescent="0.25">
      <c r="A5" s="35">
        <v>3</v>
      </c>
      <c r="B5" s="36" t="s">
        <v>2568</v>
      </c>
      <c r="C5" s="37" t="s">
        <v>2569</v>
      </c>
      <c r="D5" s="38">
        <v>60</v>
      </c>
      <c r="E5" s="36" t="s">
        <v>60</v>
      </c>
      <c r="H5" s="38">
        <f>ROUND(D5*F5, 0)</f>
        <v>0</v>
      </c>
      <c r="I5" s="38">
        <f>ROUND(D5*G5, 0)</f>
        <v>0</v>
      </c>
    </row>
    <row r="6" spans="1:9" ht="79.5" x14ac:dyDescent="0.25">
      <c r="A6" s="35">
        <v>4</v>
      </c>
      <c r="B6" s="36" t="s">
        <v>2288</v>
      </c>
      <c r="C6" s="37" t="s">
        <v>2570</v>
      </c>
      <c r="D6" s="38">
        <v>200</v>
      </c>
      <c r="E6" s="36" t="s">
        <v>60</v>
      </c>
      <c r="H6" s="38">
        <f>ROUND(D6*F6, 0)</f>
        <v>0</v>
      </c>
      <c r="I6" s="38">
        <f>ROUND(D6*G6, 0)</f>
        <v>0</v>
      </c>
    </row>
    <row r="7" spans="1:9" ht="41.25" x14ac:dyDescent="0.25">
      <c r="C7" s="37" t="s">
        <v>2571</v>
      </c>
    </row>
    <row r="8" spans="1:9" ht="79.5" x14ac:dyDescent="0.25">
      <c r="A8" s="35">
        <v>5</v>
      </c>
      <c r="B8" s="36" t="s">
        <v>1093</v>
      </c>
      <c r="C8" s="37" t="s">
        <v>2570</v>
      </c>
      <c r="D8" s="38">
        <v>300</v>
      </c>
      <c r="E8" s="36" t="s">
        <v>60</v>
      </c>
      <c r="H8" s="38">
        <f>ROUND(D8*F8, 0)</f>
        <v>0</v>
      </c>
      <c r="I8" s="38">
        <f>ROUND(D8*G8, 0)</f>
        <v>0</v>
      </c>
    </row>
    <row r="9" spans="1:9" ht="41.25" x14ac:dyDescent="0.25">
      <c r="C9" s="37" t="s">
        <v>2572</v>
      </c>
    </row>
    <row r="10" spans="1:9" ht="79.5" x14ac:dyDescent="0.25">
      <c r="A10" s="35">
        <v>6</v>
      </c>
      <c r="B10" s="36" t="s">
        <v>2573</v>
      </c>
      <c r="C10" s="37" t="s">
        <v>2570</v>
      </c>
      <c r="D10" s="38">
        <v>100</v>
      </c>
      <c r="E10" s="36" t="s">
        <v>60</v>
      </c>
      <c r="H10" s="38">
        <f>ROUND(D10*F10, 0)</f>
        <v>0</v>
      </c>
      <c r="I10" s="38">
        <f>ROUND(D10*G10, 0)</f>
        <v>0</v>
      </c>
    </row>
    <row r="11" spans="1:9" ht="41.25" x14ac:dyDescent="0.25">
      <c r="C11" s="37" t="s">
        <v>2574</v>
      </c>
    </row>
    <row r="12" spans="1:9" ht="79.5" x14ac:dyDescent="0.25">
      <c r="A12" s="35">
        <v>7</v>
      </c>
      <c r="B12" s="36" t="s">
        <v>2575</v>
      </c>
      <c r="C12" s="37" t="s">
        <v>2570</v>
      </c>
      <c r="D12" s="38">
        <v>100</v>
      </c>
      <c r="E12" s="36" t="s">
        <v>60</v>
      </c>
      <c r="H12" s="38">
        <f>ROUND(D12*F12, 0)</f>
        <v>0</v>
      </c>
      <c r="I12" s="38">
        <f>ROUND(D12*G12, 0)</f>
        <v>0</v>
      </c>
    </row>
    <row r="13" spans="1:9" ht="41.25" x14ac:dyDescent="0.25">
      <c r="C13" s="37" t="s">
        <v>2576</v>
      </c>
    </row>
    <row r="14" spans="1:9" ht="66.75" x14ac:dyDescent="0.25">
      <c r="A14" s="35">
        <v>8</v>
      </c>
      <c r="B14" s="36" t="s">
        <v>1086</v>
      </c>
      <c r="C14" s="37" t="s">
        <v>2577</v>
      </c>
      <c r="D14" s="38">
        <v>100</v>
      </c>
      <c r="E14" s="36" t="s">
        <v>60</v>
      </c>
      <c r="H14" s="38">
        <f t="shared" ref="H14:H20" si="0">ROUND(D14*F14, 0)</f>
        <v>0</v>
      </c>
      <c r="I14" s="38">
        <f t="shared" ref="I14:I20" si="1">ROUND(D14*G14, 0)</f>
        <v>0</v>
      </c>
    </row>
    <row r="15" spans="1:9" ht="66.75" x14ac:dyDescent="0.25">
      <c r="A15" s="35">
        <v>9</v>
      </c>
      <c r="B15" s="36" t="s">
        <v>1100</v>
      </c>
      <c r="C15" s="37" t="s">
        <v>2578</v>
      </c>
      <c r="D15" s="38">
        <v>60</v>
      </c>
      <c r="E15" s="36" t="s">
        <v>60</v>
      </c>
      <c r="H15" s="38">
        <f t="shared" si="0"/>
        <v>0</v>
      </c>
      <c r="I15" s="38">
        <f t="shared" si="1"/>
        <v>0</v>
      </c>
    </row>
    <row r="16" spans="1:9" ht="66.75" x14ac:dyDescent="0.25">
      <c r="A16" s="35">
        <v>10</v>
      </c>
      <c r="B16" s="36" t="s">
        <v>1116</v>
      </c>
      <c r="C16" s="37" t="s">
        <v>2579</v>
      </c>
      <c r="D16" s="38">
        <v>80</v>
      </c>
      <c r="E16" s="36" t="s">
        <v>60</v>
      </c>
      <c r="H16" s="38">
        <f t="shared" si="0"/>
        <v>0</v>
      </c>
      <c r="I16" s="38">
        <f t="shared" si="1"/>
        <v>0</v>
      </c>
    </row>
    <row r="17" spans="1:9" ht="63.75" x14ac:dyDescent="0.25">
      <c r="A17" s="35">
        <v>11</v>
      </c>
      <c r="B17" s="36" t="s">
        <v>2580</v>
      </c>
      <c r="C17" s="37" t="s">
        <v>2581</v>
      </c>
      <c r="D17" s="38">
        <v>70</v>
      </c>
      <c r="E17" s="36" t="s">
        <v>60</v>
      </c>
      <c r="H17" s="38">
        <f t="shared" si="0"/>
        <v>0</v>
      </c>
      <c r="I17" s="38">
        <f t="shared" si="1"/>
        <v>0</v>
      </c>
    </row>
    <row r="18" spans="1:9" ht="76.5" x14ac:dyDescent="0.25">
      <c r="A18" s="35">
        <v>12</v>
      </c>
      <c r="B18" s="36" t="s">
        <v>2582</v>
      </c>
      <c r="C18" s="37" t="s">
        <v>2583</v>
      </c>
      <c r="D18" s="38">
        <v>16</v>
      </c>
      <c r="E18" s="36" t="s">
        <v>83</v>
      </c>
      <c r="H18" s="38">
        <f t="shared" si="0"/>
        <v>0</v>
      </c>
      <c r="I18" s="38">
        <f t="shared" si="1"/>
        <v>0</v>
      </c>
    </row>
    <row r="19" spans="1:9" ht="76.5" x14ac:dyDescent="0.25">
      <c r="A19" s="35">
        <v>13</v>
      </c>
      <c r="B19" s="36" t="s">
        <v>2584</v>
      </c>
      <c r="C19" s="37" t="s">
        <v>2585</v>
      </c>
      <c r="D19" s="38">
        <v>4</v>
      </c>
      <c r="E19" s="36" t="s">
        <v>83</v>
      </c>
      <c r="H19" s="38">
        <f t="shared" si="0"/>
        <v>0</v>
      </c>
      <c r="I19" s="38">
        <f t="shared" si="1"/>
        <v>0</v>
      </c>
    </row>
    <row r="20" spans="1:9" ht="76.5" x14ac:dyDescent="0.25">
      <c r="A20" s="35">
        <v>14</v>
      </c>
      <c r="B20" s="36" t="s">
        <v>2586</v>
      </c>
      <c r="C20" s="37" t="s">
        <v>2587</v>
      </c>
      <c r="D20" s="38">
        <v>4</v>
      </c>
      <c r="E20" s="36" t="s">
        <v>83</v>
      </c>
      <c r="H20" s="38">
        <f t="shared" si="0"/>
        <v>0</v>
      </c>
      <c r="I20" s="38">
        <f t="shared" si="1"/>
        <v>0</v>
      </c>
    </row>
    <row r="21" spans="1:9" x14ac:dyDescent="0.25">
      <c r="C21" s="37" t="s">
        <v>2588</v>
      </c>
    </row>
    <row r="22" spans="1:9" ht="76.5" x14ac:dyDescent="0.25">
      <c r="A22" s="35">
        <v>15</v>
      </c>
      <c r="B22" s="36" t="s">
        <v>2589</v>
      </c>
      <c r="C22" s="37" t="s">
        <v>2590</v>
      </c>
      <c r="D22" s="38">
        <v>4</v>
      </c>
      <c r="E22" s="36" t="s">
        <v>83</v>
      </c>
      <c r="H22" s="38">
        <f>ROUND(D22*F22, 0)</f>
        <v>0</v>
      </c>
      <c r="I22" s="38">
        <f>ROUND(D22*G22, 0)</f>
        <v>0</v>
      </c>
    </row>
    <row r="23" spans="1:9" ht="76.5" x14ac:dyDescent="0.25">
      <c r="A23" s="35">
        <v>16</v>
      </c>
      <c r="B23" s="36" t="s">
        <v>2591</v>
      </c>
      <c r="C23" s="37" t="s">
        <v>2592</v>
      </c>
      <c r="D23" s="38">
        <v>27</v>
      </c>
      <c r="E23" s="36" t="s">
        <v>83</v>
      </c>
      <c r="H23" s="38">
        <f>ROUND(D23*F23, 0)</f>
        <v>0</v>
      </c>
      <c r="I23" s="38">
        <f>ROUND(D23*G23, 0)</f>
        <v>0</v>
      </c>
    </row>
    <row r="24" spans="1:9" x14ac:dyDescent="0.25">
      <c r="C24" s="37" t="s">
        <v>2593</v>
      </c>
    </row>
    <row r="25" spans="1:9" ht="76.5" x14ac:dyDescent="0.25">
      <c r="A25" s="35">
        <v>17</v>
      </c>
      <c r="B25" s="36" t="s">
        <v>2594</v>
      </c>
      <c r="C25" s="37" t="s">
        <v>2595</v>
      </c>
      <c r="D25" s="38">
        <v>8</v>
      </c>
      <c r="E25" s="36" t="s">
        <v>83</v>
      </c>
      <c r="H25" s="38">
        <f>ROUND(D25*F25, 0)</f>
        <v>0</v>
      </c>
      <c r="I25" s="38">
        <f>ROUND(D25*G25, 0)</f>
        <v>0</v>
      </c>
    </row>
    <row r="26" spans="1:9" ht="51" x14ac:dyDescent="0.25">
      <c r="A26" s="35">
        <v>18</v>
      </c>
      <c r="B26" s="36" t="s">
        <v>2596</v>
      </c>
      <c r="C26" s="37" t="s">
        <v>2597</v>
      </c>
      <c r="D26" s="38">
        <v>3</v>
      </c>
      <c r="E26" s="36" t="s">
        <v>83</v>
      </c>
      <c r="H26" s="38">
        <f>ROUND(D26*F26, 0)</f>
        <v>0</v>
      </c>
      <c r="I26" s="38">
        <f>ROUND(D26*G26, 0)</f>
        <v>0</v>
      </c>
    </row>
    <row r="27" spans="1:9" ht="51" x14ac:dyDescent="0.25">
      <c r="A27" s="35">
        <v>19</v>
      </c>
      <c r="B27" s="36" t="s">
        <v>2598</v>
      </c>
      <c r="C27" s="37" t="s">
        <v>2599</v>
      </c>
      <c r="D27" s="38">
        <v>2</v>
      </c>
      <c r="E27" s="36" t="s">
        <v>83</v>
      </c>
      <c r="H27" s="38">
        <f>ROUND(D27*F27, 0)</f>
        <v>0</v>
      </c>
      <c r="I27" s="38">
        <f>ROUND(D27*G27, 0)</f>
        <v>0</v>
      </c>
    </row>
    <row r="28" spans="1:9" ht="76.5" x14ac:dyDescent="0.25">
      <c r="A28" s="35">
        <v>20</v>
      </c>
      <c r="B28" s="36" t="s">
        <v>2600</v>
      </c>
      <c r="C28" s="37" t="s">
        <v>2601</v>
      </c>
      <c r="D28" s="38">
        <v>3</v>
      </c>
      <c r="E28" s="36" t="s">
        <v>83</v>
      </c>
      <c r="H28" s="38">
        <f>ROUND(D28*F28, 0)</f>
        <v>0</v>
      </c>
      <c r="I28" s="38">
        <f>ROUND(D28*G28, 0)</f>
        <v>0</v>
      </c>
    </row>
    <row r="29" spans="1:9" ht="25.5" x14ac:dyDescent="0.25">
      <c r="C29" s="37" t="s">
        <v>2602</v>
      </c>
    </row>
    <row r="30" spans="1:9" ht="89.25" x14ac:dyDescent="0.25">
      <c r="A30" s="35">
        <v>21</v>
      </c>
      <c r="B30" s="36" t="s">
        <v>2603</v>
      </c>
      <c r="C30" s="37" t="s">
        <v>2604</v>
      </c>
      <c r="D30" s="38">
        <v>16</v>
      </c>
      <c r="E30" s="36" t="s">
        <v>83</v>
      </c>
      <c r="H30" s="38">
        <f>ROUND(D30*F30, 0)</f>
        <v>0</v>
      </c>
      <c r="I30" s="38">
        <f>ROUND(D30*G30, 0)</f>
        <v>0</v>
      </c>
    </row>
    <row r="31" spans="1:9" ht="25.5" x14ac:dyDescent="0.25">
      <c r="C31" s="37" t="s">
        <v>2605</v>
      </c>
    </row>
    <row r="32" spans="1:9" ht="76.5" x14ac:dyDescent="0.25">
      <c r="A32" s="35">
        <v>22</v>
      </c>
      <c r="B32" s="36" t="s">
        <v>2606</v>
      </c>
      <c r="C32" s="37" t="s">
        <v>2607</v>
      </c>
      <c r="D32" s="38">
        <v>10</v>
      </c>
      <c r="E32" s="36" t="s">
        <v>83</v>
      </c>
      <c r="H32" s="38">
        <f>ROUND(D32*F32, 0)</f>
        <v>0</v>
      </c>
      <c r="I32" s="38">
        <f>ROUND(D32*G32, 0)</f>
        <v>0</v>
      </c>
    </row>
    <row r="33" spans="1:9" x14ac:dyDescent="0.25">
      <c r="C33" s="37" t="s">
        <v>2608</v>
      </c>
    </row>
    <row r="34" spans="1:9" ht="76.5" x14ac:dyDescent="0.25">
      <c r="A34" s="35">
        <v>23</v>
      </c>
      <c r="B34" s="36" t="s">
        <v>2609</v>
      </c>
      <c r="C34" s="37" t="s">
        <v>2610</v>
      </c>
      <c r="D34" s="38">
        <v>25</v>
      </c>
      <c r="E34" s="36" t="s">
        <v>83</v>
      </c>
      <c r="H34" s="38">
        <f>ROUND(D34*F34, 0)</f>
        <v>0</v>
      </c>
      <c r="I34" s="38">
        <f>ROUND(D34*G34, 0)</f>
        <v>0</v>
      </c>
    </row>
    <row r="35" spans="1:9" ht="25.5" x14ac:dyDescent="0.25">
      <c r="C35" s="37" t="s">
        <v>2611</v>
      </c>
    </row>
    <row r="36" spans="1:9" ht="76.5" x14ac:dyDescent="0.25">
      <c r="A36" s="35">
        <v>24</v>
      </c>
      <c r="B36" s="36" t="s">
        <v>2612</v>
      </c>
      <c r="C36" s="37" t="s">
        <v>2613</v>
      </c>
      <c r="D36" s="38">
        <v>17</v>
      </c>
      <c r="E36" s="36" t="s">
        <v>83</v>
      </c>
      <c r="H36" s="38">
        <f>ROUND(D36*F36, 0)</f>
        <v>0</v>
      </c>
      <c r="I36" s="38">
        <f>ROUND(D36*G36, 0)</f>
        <v>0</v>
      </c>
    </row>
    <row r="37" spans="1:9" ht="38.25" x14ac:dyDescent="0.25">
      <c r="C37" s="37" t="s">
        <v>2614</v>
      </c>
    </row>
    <row r="38" spans="1:9" ht="76.5" x14ac:dyDescent="0.25">
      <c r="A38" s="35">
        <v>25</v>
      </c>
      <c r="B38" s="36" t="s">
        <v>2615</v>
      </c>
      <c r="C38" s="37" t="s">
        <v>2616</v>
      </c>
      <c r="D38" s="38">
        <v>9</v>
      </c>
      <c r="E38" s="36" t="s">
        <v>83</v>
      </c>
      <c r="H38" s="38">
        <f>ROUND(D38*F38, 0)</f>
        <v>0</v>
      </c>
      <c r="I38" s="38">
        <f>ROUND(D38*G38, 0)</f>
        <v>0</v>
      </c>
    </row>
    <row r="39" spans="1:9" ht="76.5" x14ac:dyDescent="0.25">
      <c r="C39" s="37" t="s">
        <v>2617</v>
      </c>
    </row>
    <row r="40" spans="1:9" ht="79.5" x14ac:dyDescent="0.25">
      <c r="A40" s="35">
        <v>26</v>
      </c>
      <c r="B40" s="36" t="s">
        <v>1279</v>
      </c>
      <c r="C40" s="37" t="s">
        <v>2618</v>
      </c>
      <c r="D40" s="38">
        <v>2</v>
      </c>
      <c r="E40" s="36" t="s">
        <v>83</v>
      </c>
      <c r="H40" s="38">
        <f>ROUND(D40*F40, 0)</f>
        <v>0</v>
      </c>
      <c r="I40" s="38">
        <f>ROUND(D40*G40, 0)</f>
        <v>0</v>
      </c>
    </row>
    <row r="41" spans="1:9" ht="66.75" x14ac:dyDescent="0.25">
      <c r="A41" s="35">
        <v>27</v>
      </c>
      <c r="B41" s="36" t="s">
        <v>1275</v>
      </c>
      <c r="C41" s="37" t="s">
        <v>2619</v>
      </c>
      <c r="D41" s="38">
        <v>20</v>
      </c>
      <c r="E41" s="36" t="s">
        <v>83</v>
      </c>
      <c r="H41" s="38">
        <f>ROUND(D41*F41, 0)</f>
        <v>0</v>
      </c>
      <c r="I41" s="38">
        <f>ROUND(D41*G41, 0)</f>
        <v>0</v>
      </c>
    </row>
    <row r="42" spans="1:9" ht="25.5" x14ac:dyDescent="0.25">
      <c r="A42" s="35">
        <v>28</v>
      </c>
      <c r="B42" s="36" t="s">
        <v>2202</v>
      </c>
      <c r="C42" s="37" t="s">
        <v>1429</v>
      </c>
      <c r="D42" s="38">
        <v>100</v>
      </c>
      <c r="E42" s="36" t="s">
        <v>2620</v>
      </c>
      <c r="H42" s="38">
        <f>ROUND(D42*F42, 0)</f>
        <v>0</v>
      </c>
      <c r="I42" s="38">
        <f>ROUND(D42*G42, 0)</f>
        <v>0</v>
      </c>
    </row>
    <row r="43" spans="1:9" ht="76.5" x14ac:dyDescent="0.25">
      <c r="A43" s="35">
        <v>29</v>
      </c>
      <c r="B43" s="36" t="s">
        <v>2621</v>
      </c>
      <c r="C43" s="37" t="s">
        <v>2622</v>
      </c>
      <c r="D43" s="38">
        <v>1</v>
      </c>
      <c r="E43" s="36" t="s">
        <v>83</v>
      </c>
      <c r="H43" s="38">
        <f>ROUND(D43*F43, 0)</f>
        <v>0</v>
      </c>
      <c r="I43" s="38">
        <f>ROUND(D43*G43, 0)</f>
        <v>0</v>
      </c>
    </row>
    <row r="44" spans="1:9" ht="25.5" x14ac:dyDescent="0.25">
      <c r="C44" s="37" t="s">
        <v>2623</v>
      </c>
    </row>
    <row r="45" spans="1:9" ht="89.25" x14ac:dyDescent="0.25">
      <c r="A45" s="35">
        <v>30</v>
      </c>
      <c r="B45" s="36" t="s">
        <v>1181</v>
      </c>
      <c r="C45" s="37" t="s">
        <v>2624</v>
      </c>
      <c r="D45" s="38">
        <v>4</v>
      </c>
      <c r="E45" s="36" t="s">
        <v>83</v>
      </c>
      <c r="H45" s="38">
        <f>ROUND(D45*F45, 0)</f>
        <v>0</v>
      </c>
      <c r="I45" s="38">
        <f>ROUND(D45*G45, 0)</f>
        <v>0</v>
      </c>
    </row>
    <row r="46" spans="1:9" ht="76.5" x14ac:dyDescent="0.25">
      <c r="A46" s="35">
        <v>31</v>
      </c>
      <c r="B46" s="36" t="s">
        <v>2625</v>
      </c>
      <c r="C46" s="37" t="s">
        <v>2626</v>
      </c>
      <c r="D46" s="38">
        <v>0.1</v>
      </c>
      <c r="E46" s="36" t="s">
        <v>75</v>
      </c>
      <c r="H46" s="38">
        <f>ROUND(D46*F46, 0)</f>
        <v>0</v>
      </c>
      <c r="I46" s="38">
        <f>ROUND(D46*G46, 0)</f>
        <v>0</v>
      </c>
    </row>
    <row r="47" spans="1:9" ht="38.25" x14ac:dyDescent="0.25">
      <c r="C47" s="37" t="s">
        <v>2627</v>
      </c>
    </row>
    <row r="48" spans="1:9" ht="76.5" x14ac:dyDescent="0.25">
      <c r="A48" s="35">
        <v>32</v>
      </c>
      <c r="B48" s="36" t="s">
        <v>2628</v>
      </c>
      <c r="C48" s="37" t="s">
        <v>2629</v>
      </c>
      <c r="D48" s="38">
        <v>1</v>
      </c>
      <c r="E48" s="36" t="s">
        <v>56</v>
      </c>
      <c r="H48" s="38">
        <f>ROUND(D48*F48, 0)</f>
        <v>0</v>
      </c>
      <c r="I48" s="38">
        <f>ROUND(D48*G48, 0)</f>
        <v>0</v>
      </c>
    </row>
    <row r="49" spans="1:9" ht="63.75" x14ac:dyDescent="0.25">
      <c r="A49" s="35">
        <v>33</v>
      </c>
      <c r="B49" s="36" t="s">
        <v>2630</v>
      </c>
      <c r="C49" s="37" t="s">
        <v>2631</v>
      </c>
      <c r="D49" s="38">
        <v>2</v>
      </c>
      <c r="E49" s="36" t="s">
        <v>56</v>
      </c>
      <c r="H49" s="38">
        <f>ROUND(D49*F49, 0)</f>
        <v>0</v>
      </c>
      <c r="I49" s="38">
        <f>ROUND(D49*G49, 0)</f>
        <v>0</v>
      </c>
    </row>
    <row r="50" spans="1:9" ht="63.75" x14ac:dyDescent="0.25">
      <c r="A50" s="35">
        <v>34</v>
      </c>
      <c r="B50" s="36" t="s">
        <v>1288</v>
      </c>
      <c r="C50" s="37" t="s">
        <v>2632</v>
      </c>
      <c r="D50" s="38">
        <v>1</v>
      </c>
      <c r="E50" s="36" t="s">
        <v>56</v>
      </c>
      <c r="H50" s="38">
        <f>ROUND(D50*F50, 0)</f>
        <v>0</v>
      </c>
      <c r="I50" s="38">
        <f>ROUND(D50*G50, 0)</f>
        <v>0</v>
      </c>
    </row>
    <row r="51" spans="1:9" ht="51" x14ac:dyDescent="0.25">
      <c r="A51" s="35">
        <v>35</v>
      </c>
      <c r="B51" s="36" t="s">
        <v>2633</v>
      </c>
      <c r="C51" s="37" t="s">
        <v>2634</v>
      </c>
      <c r="D51" s="38">
        <v>1</v>
      </c>
      <c r="E51" s="36" t="s">
        <v>56</v>
      </c>
      <c r="H51" s="38">
        <f>ROUND(D51*F51, 0)</f>
        <v>0</v>
      </c>
      <c r="I51" s="38">
        <f>ROUND(D51*G51, 0)</f>
        <v>0</v>
      </c>
    </row>
    <row r="52" spans="1:9" s="39" customFormat="1" x14ac:dyDescent="0.25">
      <c r="A52" s="31"/>
      <c r="B52" s="32"/>
      <c r="C52" s="32" t="s">
        <v>67</v>
      </c>
      <c r="D52" s="33"/>
      <c r="E52" s="32"/>
      <c r="F52" s="33"/>
      <c r="G52" s="33"/>
      <c r="H52" s="33">
        <f>ROUND(SUM(H2:H51),0)</f>
        <v>0</v>
      </c>
      <c r="I52" s="33">
        <f>ROUND(SUM(I2:I51),0)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Elektromosenergia-ellátás, villanyszerelés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2635</v>
      </c>
      <c r="B2" s="28">
        <f>'01  Vasútorganizáció'!H11</f>
        <v>0</v>
      </c>
      <c r="C2" s="28">
        <f>'01  Vasútorganizáció'!I11</f>
        <v>0</v>
      </c>
    </row>
    <row r="3" spans="1:3" s="25" customFormat="1" x14ac:dyDescent="0.25">
      <c r="A3" s="25" t="s">
        <v>43</v>
      </c>
      <c r="B3" s="29">
        <f>ROUND(SUM(B2:B2),0)</f>
        <v>0</v>
      </c>
      <c r="C3" s="29">
        <f>ROUND(SUM(C2:C2),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38.25" x14ac:dyDescent="0.25">
      <c r="A2" s="35">
        <v>1</v>
      </c>
      <c r="B2" s="36" t="s">
        <v>2636</v>
      </c>
      <c r="C2" s="37" t="s">
        <v>2637</v>
      </c>
      <c r="D2" s="38">
        <v>1</v>
      </c>
      <c r="E2" s="36" t="s">
        <v>2192</v>
      </c>
      <c r="H2" s="38">
        <f>ROUND(D2*F2, 0)</f>
        <v>0</v>
      </c>
      <c r="I2" s="38">
        <f>ROUND(D2*G2, 0)</f>
        <v>0</v>
      </c>
    </row>
    <row r="4" spans="1:9" ht="51" x14ac:dyDescent="0.25">
      <c r="A4" s="35">
        <v>2</v>
      </c>
      <c r="B4" s="36" t="s">
        <v>2638</v>
      </c>
      <c r="C4" s="37" t="s">
        <v>2639</v>
      </c>
      <c r="D4" s="38">
        <v>1</v>
      </c>
      <c r="E4" s="36" t="s">
        <v>2192</v>
      </c>
      <c r="H4" s="38">
        <f t="shared" ref="H4:H10" si="0">ROUND(D4*F4, 0)</f>
        <v>0</v>
      </c>
      <c r="I4" s="38">
        <f t="shared" ref="I4:I10" si="1">ROUND(D4*G4, 0)</f>
        <v>0</v>
      </c>
    </row>
    <row r="5" spans="1:9" ht="51" x14ac:dyDescent="0.25">
      <c r="A5" s="35">
        <v>3</v>
      </c>
      <c r="B5" s="36" t="s">
        <v>2640</v>
      </c>
      <c r="C5" s="37" t="s">
        <v>2641</v>
      </c>
      <c r="D5" s="38">
        <v>1</v>
      </c>
      <c r="E5" s="36" t="s">
        <v>2192</v>
      </c>
      <c r="H5" s="38">
        <f t="shared" si="0"/>
        <v>0</v>
      </c>
      <c r="I5" s="38">
        <f t="shared" si="1"/>
        <v>0</v>
      </c>
    </row>
    <row r="6" spans="1:9" ht="51" x14ac:dyDescent="0.25">
      <c r="A6" s="35">
        <v>4</v>
      </c>
      <c r="B6" s="36" t="s">
        <v>2642</v>
      </c>
      <c r="C6" s="37" t="s">
        <v>2643</v>
      </c>
      <c r="D6" s="38">
        <v>1</v>
      </c>
      <c r="E6" s="36" t="s">
        <v>2192</v>
      </c>
      <c r="H6" s="38">
        <f t="shared" si="0"/>
        <v>0</v>
      </c>
      <c r="I6" s="38">
        <f t="shared" si="1"/>
        <v>0</v>
      </c>
    </row>
    <row r="7" spans="1:9" ht="38.25" x14ac:dyDescent="0.25">
      <c r="A7" s="35">
        <v>5</v>
      </c>
      <c r="B7" s="36" t="s">
        <v>2644</v>
      </c>
      <c r="C7" s="37" t="s">
        <v>2645</v>
      </c>
      <c r="D7" s="38">
        <v>1</v>
      </c>
      <c r="E7" s="36" t="s">
        <v>2192</v>
      </c>
      <c r="H7" s="38">
        <f t="shared" si="0"/>
        <v>0</v>
      </c>
      <c r="I7" s="38">
        <f t="shared" si="1"/>
        <v>0</v>
      </c>
    </row>
    <row r="8" spans="1:9" ht="63.75" x14ac:dyDescent="0.25">
      <c r="A8" s="35">
        <v>6</v>
      </c>
      <c r="B8" s="36" t="s">
        <v>2646</v>
      </c>
      <c r="C8" s="37" t="s">
        <v>2647</v>
      </c>
      <c r="D8" s="38">
        <v>1</v>
      </c>
      <c r="E8" s="36" t="s">
        <v>2192</v>
      </c>
      <c r="H8" s="38">
        <f t="shared" si="0"/>
        <v>0</v>
      </c>
      <c r="I8" s="38">
        <f t="shared" si="1"/>
        <v>0</v>
      </c>
    </row>
    <row r="9" spans="1:9" ht="51" x14ac:dyDescent="0.25">
      <c r="A9" s="35">
        <v>7</v>
      </c>
      <c r="B9" s="36" t="s">
        <v>2648</v>
      </c>
      <c r="C9" s="37" t="s">
        <v>2649</v>
      </c>
      <c r="D9" s="38">
        <v>1</v>
      </c>
      <c r="E9" s="36" t="s">
        <v>2192</v>
      </c>
      <c r="H9" s="38">
        <f t="shared" si="0"/>
        <v>0</v>
      </c>
      <c r="I9" s="38">
        <f t="shared" si="1"/>
        <v>0</v>
      </c>
    </row>
    <row r="10" spans="1:9" ht="63.75" x14ac:dyDescent="0.25">
      <c r="A10" s="35">
        <v>8</v>
      </c>
      <c r="B10" s="36" t="s">
        <v>2650</v>
      </c>
      <c r="C10" s="37" t="s">
        <v>2651</v>
      </c>
      <c r="D10" s="38">
        <v>1</v>
      </c>
      <c r="E10" s="36" t="s">
        <v>2192</v>
      </c>
      <c r="H10" s="38">
        <f t="shared" si="0"/>
        <v>0</v>
      </c>
      <c r="I10" s="38">
        <f t="shared" si="1"/>
        <v>0</v>
      </c>
    </row>
    <row r="11" spans="1:9" s="39" customFormat="1" x14ac:dyDescent="0.25">
      <c r="A11" s="31"/>
      <c r="B11" s="32"/>
      <c r="C11" s="32" t="s">
        <v>67</v>
      </c>
      <c r="D11" s="33"/>
      <c r="E11" s="32"/>
      <c r="F11" s="33"/>
      <c r="G11" s="33"/>
      <c r="H11" s="33">
        <f>ROUND(SUM(H2:H10),0)</f>
        <v>0</v>
      </c>
      <c r="I11" s="33">
        <f>ROUND(SUM(I2:I10),0)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01  Vasútorganizáció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7"/>
  <sheetViews>
    <sheetView showZeros="0" workbookViewId="0"/>
  </sheetViews>
  <sheetFormatPr defaultRowHeight="15.75" x14ac:dyDescent="0.25"/>
  <cols>
    <col min="1" max="1" width="36.42578125" style="27" customWidth="1"/>
    <col min="2" max="3" width="20.7109375" style="28" customWidth="1"/>
    <col min="4" max="16384" width="9.140625" style="27"/>
  </cols>
  <sheetData>
    <row r="1" spans="1:3" s="25" customFormat="1" x14ac:dyDescent="0.25">
      <c r="A1" s="25" t="s">
        <v>1</v>
      </c>
      <c r="B1" s="26" t="s">
        <v>19</v>
      </c>
      <c r="C1" s="26" t="s">
        <v>20</v>
      </c>
    </row>
    <row r="2" spans="1:3" x14ac:dyDescent="0.25">
      <c r="A2" s="27" t="s">
        <v>24</v>
      </c>
      <c r="B2" s="28">
        <f>'Irtás, föld- és sziklamunka (2'!H7</f>
        <v>0</v>
      </c>
      <c r="C2" s="28">
        <f>'Irtás, föld- és sziklamunka (2'!I7</f>
        <v>0</v>
      </c>
    </row>
    <row r="3" spans="1:3" x14ac:dyDescent="0.25">
      <c r="A3" s="27" t="s">
        <v>42</v>
      </c>
      <c r="B3" s="28">
        <f>'Közműcsatorna-építés (2)'!H9</f>
        <v>0</v>
      </c>
      <c r="C3" s="28">
        <f>'Közműcsatorna-építés (2)'!I9</f>
        <v>0</v>
      </c>
    </row>
    <row r="4" spans="1:3" x14ac:dyDescent="0.25">
      <c r="A4" s="27" t="s">
        <v>2652</v>
      </c>
      <c r="B4" s="28">
        <f>'Közműcsővezetékek és -szerelvén'!H7</f>
        <v>0</v>
      </c>
      <c r="C4" s="28">
        <f>'Közműcsővezetékek és -szerelvén'!I7</f>
        <v>0</v>
      </c>
    </row>
    <row r="5" spans="1:3" x14ac:dyDescent="0.25">
      <c r="A5" s="27" t="s">
        <v>2653</v>
      </c>
      <c r="B5" s="28">
        <f>'Kőburkolat készítése'!H6</f>
        <v>0</v>
      </c>
      <c r="C5" s="28">
        <f>'Kőburkolat készítése'!I6</f>
        <v>0</v>
      </c>
    </row>
    <row r="6" spans="1:3" x14ac:dyDescent="0.25">
      <c r="A6" s="27" t="s">
        <v>2654</v>
      </c>
      <c r="B6" s="28">
        <f>'Épületgépészeti csővezeték szer'!H7</f>
        <v>0</v>
      </c>
      <c r="C6" s="28">
        <f>'Épületgépészeti csővezeték szer'!I7</f>
        <v>0</v>
      </c>
    </row>
    <row r="7" spans="1:3" s="25" customFormat="1" x14ac:dyDescent="0.25">
      <c r="A7" s="25" t="s">
        <v>43</v>
      </c>
      <c r="B7" s="29">
        <f>ROUND(SUM(B2:B6),0)</f>
        <v>0</v>
      </c>
      <c r="C7" s="29">
        <f>ROUND(SUM(C2:C6), 0)</f>
        <v>0</v>
      </c>
    </row>
  </sheetData>
  <pageMargins left="1" right="1" top="1" bottom="1" header="0.41666666666666669" footer="0.41666666666666669"/>
  <pageSetup paperSize="9" orientation="portrait" useFirstPageNumber="1" r:id="rId1"/>
  <headerFooter>
    <oddHeader>&amp;C&amp;"Times New Roman,bold"&amp;12Munkanem összesítő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2105</v>
      </c>
      <c r="C2" s="37" t="s">
        <v>2106</v>
      </c>
      <c r="D2" s="38">
        <v>3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2107</v>
      </c>
      <c r="C4" s="37" t="s">
        <v>2108</v>
      </c>
      <c r="D4" s="38">
        <v>3</v>
      </c>
      <c r="E4" s="36" t="s">
        <v>110</v>
      </c>
      <c r="H4" s="38">
        <f>ROUND(D4*F4, 0)</f>
        <v>0</v>
      </c>
      <c r="I4" s="38">
        <f>ROUND(D4*G4, 0)</f>
        <v>0</v>
      </c>
    </row>
    <row r="5" spans="1:9" ht="63.75" x14ac:dyDescent="0.25">
      <c r="A5" s="35">
        <v>3</v>
      </c>
      <c r="B5" s="36" t="s">
        <v>2109</v>
      </c>
      <c r="C5" s="37" t="s">
        <v>2110</v>
      </c>
      <c r="D5" s="38">
        <v>0.15</v>
      </c>
      <c r="E5" s="36" t="s">
        <v>110</v>
      </c>
      <c r="H5" s="38">
        <f>ROUND(D5*F5, 0)</f>
        <v>0</v>
      </c>
      <c r="I5" s="38">
        <f>ROUND(D5*G5, 0)</f>
        <v>0</v>
      </c>
    </row>
    <row r="6" spans="1:9" ht="38.25" x14ac:dyDescent="0.25">
      <c r="A6" s="35">
        <v>4</v>
      </c>
      <c r="B6" s="36" t="s">
        <v>2111</v>
      </c>
      <c r="C6" s="37" t="s">
        <v>2112</v>
      </c>
      <c r="D6" s="38">
        <v>3</v>
      </c>
      <c r="E6" s="36" t="s">
        <v>110</v>
      </c>
      <c r="H6" s="38">
        <f>ROUND(D6*F6, 0)</f>
        <v>0</v>
      </c>
      <c r="I6" s="38">
        <f>ROUND(D6*G6, 0)</f>
        <v>0</v>
      </c>
    </row>
    <row r="7" spans="1:9" s="39" customFormat="1" x14ac:dyDescent="0.25">
      <c r="A7" s="31"/>
      <c r="B7" s="32"/>
      <c r="C7" s="32" t="s">
        <v>67</v>
      </c>
      <c r="D7" s="33"/>
      <c r="E7" s="32"/>
      <c r="F7" s="33"/>
      <c r="G7" s="33"/>
      <c r="H7" s="33">
        <f>ROUND(SUM(H2:H6),0)</f>
        <v>0</v>
      </c>
      <c r="I7" s="33">
        <f>ROUND(SUM(I2:I6),0)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Irtás, föld- és sziklamunka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89.25" x14ac:dyDescent="0.25">
      <c r="A2" s="35">
        <v>1</v>
      </c>
      <c r="B2" s="36" t="s">
        <v>2113</v>
      </c>
      <c r="C2" s="37" t="s">
        <v>2114</v>
      </c>
      <c r="D2" s="38">
        <v>2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2115</v>
      </c>
      <c r="C4" s="37" t="s">
        <v>2116</v>
      </c>
      <c r="D4" s="38">
        <v>3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63.75" x14ac:dyDescent="0.25">
      <c r="A5" s="35">
        <v>3</v>
      </c>
      <c r="B5" s="36" t="s">
        <v>2655</v>
      </c>
      <c r="C5" s="37" t="s">
        <v>2656</v>
      </c>
      <c r="D5" s="38">
        <v>1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63.75" x14ac:dyDescent="0.25">
      <c r="A6" s="35">
        <v>4</v>
      </c>
      <c r="B6" s="36" t="s">
        <v>2657</v>
      </c>
      <c r="C6" s="37" t="s">
        <v>2658</v>
      </c>
      <c r="D6" s="38">
        <v>1</v>
      </c>
      <c r="E6" s="36" t="s">
        <v>83</v>
      </c>
      <c r="H6" s="38">
        <f>ROUND(D6*F6, 0)</f>
        <v>0</v>
      </c>
      <c r="I6" s="38">
        <f>ROUND(D6*G6, 0)</f>
        <v>0</v>
      </c>
    </row>
    <row r="7" spans="1:9" ht="63.75" x14ac:dyDescent="0.25">
      <c r="A7" s="35">
        <v>5</v>
      </c>
      <c r="B7" s="36" t="s">
        <v>2659</v>
      </c>
      <c r="C7" s="37" t="s">
        <v>2660</v>
      </c>
      <c r="D7" s="38">
        <v>1</v>
      </c>
      <c r="E7" s="36" t="s">
        <v>83</v>
      </c>
      <c r="H7" s="38">
        <f>ROUND(D7*F7, 0)</f>
        <v>0</v>
      </c>
      <c r="I7" s="38">
        <f>ROUND(D7*G7, 0)</f>
        <v>0</v>
      </c>
    </row>
    <row r="8" spans="1:9" ht="63.75" x14ac:dyDescent="0.25">
      <c r="A8" s="35">
        <v>6</v>
      </c>
      <c r="B8" s="36" t="s">
        <v>2661</v>
      </c>
      <c r="C8" s="37" t="s">
        <v>2662</v>
      </c>
      <c r="D8" s="38">
        <v>1</v>
      </c>
      <c r="E8" s="36" t="s">
        <v>83</v>
      </c>
      <c r="H8" s="38">
        <f>ROUND(D8*F8, 0)</f>
        <v>0</v>
      </c>
      <c r="I8" s="38">
        <f>ROUND(D8*G8, 0)</f>
        <v>0</v>
      </c>
    </row>
    <row r="9" spans="1:9" s="39" customFormat="1" x14ac:dyDescent="0.25">
      <c r="A9" s="31"/>
      <c r="B9" s="32"/>
      <c r="C9" s="32" t="s">
        <v>67</v>
      </c>
      <c r="D9" s="33"/>
      <c r="E9" s="32"/>
      <c r="F9" s="33"/>
      <c r="G9" s="33"/>
      <c r="H9" s="33">
        <f>ROUND(SUM(H2:H8),0)</f>
        <v>0</v>
      </c>
      <c r="I9" s="33">
        <f>ROUND(SUM(I2:I8),0)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Közműcsatorna-építés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256" width="9.140625" style="36"/>
    <col min="257" max="257" width="4.28515625" style="36" customWidth="1"/>
    <col min="258" max="258" width="9.28515625" style="36" customWidth="1"/>
    <col min="259" max="259" width="36.7109375" style="36" customWidth="1"/>
    <col min="260" max="261" width="6.7109375" style="36" customWidth="1"/>
    <col min="262" max="263" width="8.28515625" style="36" customWidth="1"/>
    <col min="264" max="265" width="10.28515625" style="36" customWidth="1"/>
    <col min="266" max="266" width="15.7109375" style="36" customWidth="1"/>
    <col min="267" max="512" width="9.140625" style="36"/>
    <col min="513" max="513" width="4.28515625" style="36" customWidth="1"/>
    <col min="514" max="514" width="9.28515625" style="36" customWidth="1"/>
    <col min="515" max="515" width="36.7109375" style="36" customWidth="1"/>
    <col min="516" max="517" width="6.7109375" style="36" customWidth="1"/>
    <col min="518" max="519" width="8.28515625" style="36" customWidth="1"/>
    <col min="520" max="521" width="10.28515625" style="36" customWidth="1"/>
    <col min="522" max="522" width="15.7109375" style="36" customWidth="1"/>
    <col min="523" max="768" width="9.140625" style="36"/>
    <col min="769" max="769" width="4.28515625" style="36" customWidth="1"/>
    <col min="770" max="770" width="9.28515625" style="36" customWidth="1"/>
    <col min="771" max="771" width="36.7109375" style="36" customWidth="1"/>
    <col min="772" max="773" width="6.7109375" style="36" customWidth="1"/>
    <col min="774" max="775" width="8.28515625" style="36" customWidth="1"/>
    <col min="776" max="777" width="10.28515625" style="36" customWidth="1"/>
    <col min="778" max="778" width="15.7109375" style="36" customWidth="1"/>
    <col min="779" max="1024" width="9.140625" style="36"/>
    <col min="1025" max="1025" width="4.28515625" style="36" customWidth="1"/>
    <col min="1026" max="1026" width="9.28515625" style="36" customWidth="1"/>
    <col min="1027" max="1027" width="36.7109375" style="36" customWidth="1"/>
    <col min="1028" max="1029" width="6.7109375" style="36" customWidth="1"/>
    <col min="1030" max="1031" width="8.28515625" style="36" customWidth="1"/>
    <col min="1032" max="1033" width="10.28515625" style="36" customWidth="1"/>
    <col min="1034" max="1034" width="15.7109375" style="36" customWidth="1"/>
    <col min="1035" max="1280" width="9.140625" style="36"/>
    <col min="1281" max="1281" width="4.28515625" style="36" customWidth="1"/>
    <col min="1282" max="1282" width="9.28515625" style="36" customWidth="1"/>
    <col min="1283" max="1283" width="36.7109375" style="36" customWidth="1"/>
    <col min="1284" max="1285" width="6.7109375" style="36" customWidth="1"/>
    <col min="1286" max="1287" width="8.28515625" style="36" customWidth="1"/>
    <col min="1288" max="1289" width="10.28515625" style="36" customWidth="1"/>
    <col min="1290" max="1290" width="15.7109375" style="36" customWidth="1"/>
    <col min="1291" max="1536" width="9.140625" style="36"/>
    <col min="1537" max="1537" width="4.28515625" style="36" customWidth="1"/>
    <col min="1538" max="1538" width="9.28515625" style="36" customWidth="1"/>
    <col min="1539" max="1539" width="36.7109375" style="36" customWidth="1"/>
    <col min="1540" max="1541" width="6.7109375" style="36" customWidth="1"/>
    <col min="1542" max="1543" width="8.28515625" style="36" customWidth="1"/>
    <col min="1544" max="1545" width="10.28515625" style="36" customWidth="1"/>
    <col min="1546" max="1546" width="15.7109375" style="36" customWidth="1"/>
    <col min="1547" max="1792" width="9.140625" style="36"/>
    <col min="1793" max="1793" width="4.28515625" style="36" customWidth="1"/>
    <col min="1794" max="1794" width="9.28515625" style="36" customWidth="1"/>
    <col min="1795" max="1795" width="36.7109375" style="36" customWidth="1"/>
    <col min="1796" max="1797" width="6.7109375" style="36" customWidth="1"/>
    <col min="1798" max="1799" width="8.28515625" style="36" customWidth="1"/>
    <col min="1800" max="1801" width="10.28515625" style="36" customWidth="1"/>
    <col min="1802" max="1802" width="15.7109375" style="36" customWidth="1"/>
    <col min="1803" max="2048" width="9.140625" style="36"/>
    <col min="2049" max="2049" width="4.28515625" style="36" customWidth="1"/>
    <col min="2050" max="2050" width="9.28515625" style="36" customWidth="1"/>
    <col min="2051" max="2051" width="36.7109375" style="36" customWidth="1"/>
    <col min="2052" max="2053" width="6.7109375" style="36" customWidth="1"/>
    <col min="2054" max="2055" width="8.28515625" style="36" customWidth="1"/>
    <col min="2056" max="2057" width="10.28515625" style="36" customWidth="1"/>
    <col min="2058" max="2058" width="15.7109375" style="36" customWidth="1"/>
    <col min="2059" max="2304" width="9.140625" style="36"/>
    <col min="2305" max="2305" width="4.28515625" style="36" customWidth="1"/>
    <col min="2306" max="2306" width="9.28515625" style="36" customWidth="1"/>
    <col min="2307" max="2307" width="36.7109375" style="36" customWidth="1"/>
    <col min="2308" max="2309" width="6.7109375" style="36" customWidth="1"/>
    <col min="2310" max="2311" width="8.28515625" style="36" customWidth="1"/>
    <col min="2312" max="2313" width="10.28515625" style="36" customWidth="1"/>
    <col min="2314" max="2314" width="15.7109375" style="36" customWidth="1"/>
    <col min="2315" max="2560" width="9.140625" style="36"/>
    <col min="2561" max="2561" width="4.28515625" style="36" customWidth="1"/>
    <col min="2562" max="2562" width="9.28515625" style="36" customWidth="1"/>
    <col min="2563" max="2563" width="36.7109375" style="36" customWidth="1"/>
    <col min="2564" max="2565" width="6.7109375" style="36" customWidth="1"/>
    <col min="2566" max="2567" width="8.28515625" style="36" customWidth="1"/>
    <col min="2568" max="2569" width="10.28515625" style="36" customWidth="1"/>
    <col min="2570" max="2570" width="15.7109375" style="36" customWidth="1"/>
    <col min="2571" max="2816" width="9.140625" style="36"/>
    <col min="2817" max="2817" width="4.28515625" style="36" customWidth="1"/>
    <col min="2818" max="2818" width="9.28515625" style="36" customWidth="1"/>
    <col min="2819" max="2819" width="36.7109375" style="36" customWidth="1"/>
    <col min="2820" max="2821" width="6.7109375" style="36" customWidth="1"/>
    <col min="2822" max="2823" width="8.28515625" style="36" customWidth="1"/>
    <col min="2824" max="2825" width="10.28515625" style="36" customWidth="1"/>
    <col min="2826" max="2826" width="15.7109375" style="36" customWidth="1"/>
    <col min="2827" max="3072" width="9.140625" style="36"/>
    <col min="3073" max="3073" width="4.28515625" style="36" customWidth="1"/>
    <col min="3074" max="3074" width="9.28515625" style="36" customWidth="1"/>
    <col min="3075" max="3075" width="36.7109375" style="36" customWidth="1"/>
    <col min="3076" max="3077" width="6.7109375" style="36" customWidth="1"/>
    <col min="3078" max="3079" width="8.28515625" style="36" customWidth="1"/>
    <col min="3080" max="3081" width="10.28515625" style="36" customWidth="1"/>
    <col min="3082" max="3082" width="15.7109375" style="36" customWidth="1"/>
    <col min="3083" max="3328" width="9.140625" style="36"/>
    <col min="3329" max="3329" width="4.28515625" style="36" customWidth="1"/>
    <col min="3330" max="3330" width="9.28515625" style="36" customWidth="1"/>
    <col min="3331" max="3331" width="36.7109375" style="36" customWidth="1"/>
    <col min="3332" max="3333" width="6.7109375" style="36" customWidth="1"/>
    <col min="3334" max="3335" width="8.28515625" style="36" customWidth="1"/>
    <col min="3336" max="3337" width="10.28515625" style="36" customWidth="1"/>
    <col min="3338" max="3338" width="15.7109375" style="36" customWidth="1"/>
    <col min="3339" max="3584" width="9.140625" style="36"/>
    <col min="3585" max="3585" width="4.28515625" style="36" customWidth="1"/>
    <col min="3586" max="3586" width="9.28515625" style="36" customWidth="1"/>
    <col min="3587" max="3587" width="36.7109375" style="36" customWidth="1"/>
    <col min="3588" max="3589" width="6.7109375" style="36" customWidth="1"/>
    <col min="3590" max="3591" width="8.28515625" style="36" customWidth="1"/>
    <col min="3592" max="3593" width="10.28515625" style="36" customWidth="1"/>
    <col min="3594" max="3594" width="15.7109375" style="36" customWidth="1"/>
    <col min="3595" max="3840" width="9.140625" style="36"/>
    <col min="3841" max="3841" width="4.28515625" style="36" customWidth="1"/>
    <col min="3842" max="3842" width="9.28515625" style="36" customWidth="1"/>
    <col min="3843" max="3843" width="36.7109375" style="36" customWidth="1"/>
    <col min="3844" max="3845" width="6.7109375" style="36" customWidth="1"/>
    <col min="3846" max="3847" width="8.28515625" style="36" customWidth="1"/>
    <col min="3848" max="3849" width="10.28515625" style="36" customWidth="1"/>
    <col min="3850" max="3850" width="15.7109375" style="36" customWidth="1"/>
    <col min="3851" max="4096" width="9.140625" style="36"/>
    <col min="4097" max="4097" width="4.28515625" style="36" customWidth="1"/>
    <col min="4098" max="4098" width="9.28515625" style="36" customWidth="1"/>
    <col min="4099" max="4099" width="36.7109375" style="36" customWidth="1"/>
    <col min="4100" max="4101" width="6.7109375" style="36" customWidth="1"/>
    <col min="4102" max="4103" width="8.28515625" style="36" customWidth="1"/>
    <col min="4104" max="4105" width="10.28515625" style="36" customWidth="1"/>
    <col min="4106" max="4106" width="15.7109375" style="36" customWidth="1"/>
    <col min="4107" max="4352" width="9.140625" style="36"/>
    <col min="4353" max="4353" width="4.28515625" style="36" customWidth="1"/>
    <col min="4354" max="4354" width="9.28515625" style="36" customWidth="1"/>
    <col min="4355" max="4355" width="36.7109375" style="36" customWidth="1"/>
    <col min="4356" max="4357" width="6.7109375" style="36" customWidth="1"/>
    <col min="4358" max="4359" width="8.28515625" style="36" customWidth="1"/>
    <col min="4360" max="4361" width="10.28515625" style="36" customWidth="1"/>
    <col min="4362" max="4362" width="15.7109375" style="36" customWidth="1"/>
    <col min="4363" max="4608" width="9.140625" style="36"/>
    <col min="4609" max="4609" width="4.28515625" style="36" customWidth="1"/>
    <col min="4610" max="4610" width="9.28515625" style="36" customWidth="1"/>
    <col min="4611" max="4611" width="36.7109375" style="36" customWidth="1"/>
    <col min="4612" max="4613" width="6.7109375" style="36" customWidth="1"/>
    <col min="4614" max="4615" width="8.28515625" style="36" customWidth="1"/>
    <col min="4616" max="4617" width="10.28515625" style="36" customWidth="1"/>
    <col min="4618" max="4618" width="15.7109375" style="36" customWidth="1"/>
    <col min="4619" max="4864" width="9.140625" style="36"/>
    <col min="4865" max="4865" width="4.28515625" style="36" customWidth="1"/>
    <col min="4866" max="4866" width="9.28515625" style="36" customWidth="1"/>
    <col min="4867" max="4867" width="36.7109375" style="36" customWidth="1"/>
    <col min="4868" max="4869" width="6.7109375" style="36" customWidth="1"/>
    <col min="4870" max="4871" width="8.28515625" style="36" customWidth="1"/>
    <col min="4872" max="4873" width="10.28515625" style="36" customWidth="1"/>
    <col min="4874" max="4874" width="15.7109375" style="36" customWidth="1"/>
    <col min="4875" max="5120" width="9.140625" style="36"/>
    <col min="5121" max="5121" width="4.28515625" style="36" customWidth="1"/>
    <col min="5122" max="5122" width="9.28515625" style="36" customWidth="1"/>
    <col min="5123" max="5123" width="36.7109375" style="36" customWidth="1"/>
    <col min="5124" max="5125" width="6.7109375" style="36" customWidth="1"/>
    <col min="5126" max="5127" width="8.28515625" style="36" customWidth="1"/>
    <col min="5128" max="5129" width="10.28515625" style="36" customWidth="1"/>
    <col min="5130" max="5130" width="15.7109375" style="36" customWidth="1"/>
    <col min="5131" max="5376" width="9.140625" style="36"/>
    <col min="5377" max="5377" width="4.28515625" style="36" customWidth="1"/>
    <col min="5378" max="5378" width="9.28515625" style="36" customWidth="1"/>
    <col min="5379" max="5379" width="36.7109375" style="36" customWidth="1"/>
    <col min="5380" max="5381" width="6.7109375" style="36" customWidth="1"/>
    <col min="5382" max="5383" width="8.28515625" style="36" customWidth="1"/>
    <col min="5384" max="5385" width="10.28515625" style="36" customWidth="1"/>
    <col min="5386" max="5386" width="15.7109375" style="36" customWidth="1"/>
    <col min="5387" max="5632" width="9.140625" style="36"/>
    <col min="5633" max="5633" width="4.28515625" style="36" customWidth="1"/>
    <col min="5634" max="5634" width="9.28515625" style="36" customWidth="1"/>
    <col min="5635" max="5635" width="36.7109375" style="36" customWidth="1"/>
    <col min="5636" max="5637" width="6.7109375" style="36" customWidth="1"/>
    <col min="5638" max="5639" width="8.28515625" style="36" customWidth="1"/>
    <col min="5640" max="5641" width="10.28515625" style="36" customWidth="1"/>
    <col min="5642" max="5642" width="15.7109375" style="36" customWidth="1"/>
    <col min="5643" max="5888" width="9.140625" style="36"/>
    <col min="5889" max="5889" width="4.28515625" style="36" customWidth="1"/>
    <col min="5890" max="5890" width="9.28515625" style="36" customWidth="1"/>
    <col min="5891" max="5891" width="36.7109375" style="36" customWidth="1"/>
    <col min="5892" max="5893" width="6.7109375" style="36" customWidth="1"/>
    <col min="5894" max="5895" width="8.28515625" style="36" customWidth="1"/>
    <col min="5896" max="5897" width="10.28515625" style="36" customWidth="1"/>
    <col min="5898" max="5898" width="15.7109375" style="36" customWidth="1"/>
    <col min="5899" max="6144" width="9.140625" style="36"/>
    <col min="6145" max="6145" width="4.28515625" style="36" customWidth="1"/>
    <col min="6146" max="6146" width="9.28515625" style="36" customWidth="1"/>
    <col min="6147" max="6147" width="36.7109375" style="36" customWidth="1"/>
    <col min="6148" max="6149" width="6.7109375" style="36" customWidth="1"/>
    <col min="6150" max="6151" width="8.28515625" style="36" customWidth="1"/>
    <col min="6152" max="6153" width="10.28515625" style="36" customWidth="1"/>
    <col min="6154" max="6154" width="15.7109375" style="36" customWidth="1"/>
    <col min="6155" max="6400" width="9.140625" style="36"/>
    <col min="6401" max="6401" width="4.28515625" style="36" customWidth="1"/>
    <col min="6402" max="6402" width="9.28515625" style="36" customWidth="1"/>
    <col min="6403" max="6403" width="36.7109375" style="36" customWidth="1"/>
    <col min="6404" max="6405" width="6.7109375" style="36" customWidth="1"/>
    <col min="6406" max="6407" width="8.28515625" style="36" customWidth="1"/>
    <col min="6408" max="6409" width="10.28515625" style="36" customWidth="1"/>
    <col min="6410" max="6410" width="15.7109375" style="36" customWidth="1"/>
    <col min="6411" max="6656" width="9.140625" style="36"/>
    <col min="6657" max="6657" width="4.28515625" style="36" customWidth="1"/>
    <col min="6658" max="6658" width="9.28515625" style="36" customWidth="1"/>
    <col min="6659" max="6659" width="36.7109375" style="36" customWidth="1"/>
    <col min="6660" max="6661" width="6.7109375" style="36" customWidth="1"/>
    <col min="6662" max="6663" width="8.28515625" style="36" customWidth="1"/>
    <col min="6664" max="6665" width="10.28515625" style="36" customWidth="1"/>
    <col min="6666" max="6666" width="15.7109375" style="36" customWidth="1"/>
    <col min="6667" max="6912" width="9.140625" style="36"/>
    <col min="6913" max="6913" width="4.28515625" style="36" customWidth="1"/>
    <col min="6914" max="6914" width="9.28515625" style="36" customWidth="1"/>
    <col min="6915" max="6915" width="36.7109375" style="36" customWidth="1"/>
    <col min="6916" max="6917" width="6.7109375" style="36" customWidth="1"/>
    <col min="6918" max="6919" width="8.28515625" style="36" customWidth="1"/>
    <col min="6920" max="6921" width="10.28515625" style="36" customWidth="1"/>
    <col min="6922" max="6922" width="15.7109375" style="36" customWidth="1"/>
    <col min="6923" max="7168" width="9.140625" style="36"/>
    <col min="7169" max="7169" width="4.28515625" style="36" customWidth="1"/>
    <col min="7170" max="7170" width="9.28515625" style="36" customWidth="1"/>
    <col min="7171" max="7171" width="36.7109375" style="36" customWidth="1"/>
    <col min="7172" max="7173" width="6.7109375" style="36" customWidth="1"/>
    <col min="7174" max="7175" width="8.28515625" style="36" customWidth="1"/>
    <col min="7176" max="7177" width="10.28515625" style="36" customWidth="1"/>
    <col min="7178" max="7178" width="15.7109375" style="36" customWidth="1"/>
    <col min="7179" max="7424" width="9.140625" style="36"/>
    <col min="7425" max="7425" width="4.28515625" style="36" customWidth="1"/>
    <col min="7426" max="7426" width="9.28515625" style="36" customWidth="1"/>
    <col min="7427" max="7427" width="36.7109375" style="36" customWidth="1"/>
    <col min="7428" max="7429" width="6.7109375" style="36" customWidth="1"/>
    <col min="7430" max="7431" width="8.28515625" style="36" customWidth="1"/>
    <col min="7432" max="7433" width="10.28515625" style="36" customWidth="1"/>
    <col min="7434" max="7434" width="15.7109375" style="36" customWidth="1"/>
    <col min="7435" max="7680" width="9.140625" style="36"/>
    <col min="7681" max="7681" width="4.28515625" style="36" customWidth="1"/>
    <col min="7682" max="7682" width="9.28515625" style="36" customWidth="1"/>
    <col min="7683" max="7683" width="36.7109375" style="36" customWidth="1"/>
    <col min="7684" max="7685" width="6.7109375" style="36" customWidth="1"/>
    <col min="7686" max="7687" width="8.28515625" style="36" customWidth="1"/>
    <col min="7688" max="7689" width="10.28515625" style="36" customWidth="1"/>
    <col min="7690" max="7690" width="15.7109375" style="36" customWidth="1"/>
    <col min="7691" max="7936" width="9.140625" style="36"/>
    <col min="7937" max="7937" width="4.28515625" style="36" customWidth="1"/>
    <col min="7938" max="7938" width="9.28515625" style="36" customWidth="1"/>
    <col min="7939" max="7939" width="36.7109375" style="36" customWidth="1"/>
    <col min="7940" max="7941" width="6.7109375" style="36" customWidth="1"/>
    <col min="7942" max="7943" width="8.28515625" style="36" customWidth="1"/>
    <col min="7944" max="7945" width="10.28515625" style="36" customWidth="1"/>
    <col min="7946" max="7946" width="15.7109375" style="36" customWidth="1"/>
    <col min="7947" max="8192" width="9.140625" style="36"/>
    <col min="8193" max="8193" width="4.28515625" style="36" customWidth="1"/>
    <col min="8194" max="8194" width="9.28515625" style="36" customWidth="1"/>
    <col min="8195" max="8195" width="36.7109375" style="36" customWidth="1"/>
    <col min="8196" max="8197" width="6.7109375" style="36" customWidth="1"/>
    <col min="8198" max="8199" width="8.28515625" style="36" customWidth="1"/>
    <col min="8200" max="8201" width="10.28515625" style="36" customWidth="1"/>
    <col min="8202" max="8202" width="15.7109375" style="36" customWidth="1"/>
    <col min="8203" max="8448" width="9.140625" style="36"/>
    <col min="8449" max="8449" width="4.28515625" style="36" customWidth="1"/>
    <col min="8450" max="8450" width="9.28515625" style="36" customWidth="1"/>
    <col min="8451" max="8451" width="36.7109375" style="36" customWidth="1"/>
    <col min="8452" max="8453" width="6.7109375" style="36" customWidth="1"/>
    <col min="8454" max="8455" width="8.28515625" style="36" customWidth="1"/>
    <col min="8456" max="8457" width="10.28515625" style="36" customWidth="1"/>
    <col min="8458" max="8458" width="15.7109375" style="36" customWidth="1"/>
    <col min="8459" max="8704" width="9.140625" style="36"/>
    <col min="8705" max="8705" width="4.28515625" style="36" customWidth="1"/>
    <col min="8706" max="8706" width="9.28515625" style="36" customWidth="1"/>
    <col min="8707" max="8707" width="36.7109375" style="36" customWidth="1"/>
    <col min="8708" max="8709" width="6.7109375" style="36" customWidth="1"/>
    <col min="8710" max="8711" width="8.28515625" style="36" customWidth="1"/>
    <col min="8712" max="8713" width="10.28515625" style="36" customWidth="1"/>
    <col min="8714" max="8714" width="15.7109375" style="36" customWidth="1"/>
    <col min="8715" max="8960" width="9.140625" style="36"/>
    <col min="8961" max="8961" width="4.28515625" style="36" customWidth="1"/>
    <col min="8962" max="8962" width="9.28515625" style="36" customWidth="1"/>
    <col min="8963" max="8963" width="36.7109375" style="36" customWidth="1"/>
    <col min="8964" max="8965" width="6.7109375" style="36" customWidth="1"/>
    <col min="8966" max="8967" width="8.28515625" style="36" customWidth="1"/>
    <col min="8968" max="8969" width="10.28515625" style="36" customWidth="1"/>
    <col min="8970" max="8970" width="15.7109375" style="36" customWidth="1"/>
    <col min="8971" max="9216" width="9.140625" style="36"/>
    <col min="9217" max="9217" width="4.28515625" style="36" customWidth="1"/>
    <col min="9218" max="9218" width="9.28515625" style="36" customWidth="1"/>
    <col min="9219" max="9219" width="36.7109375" style="36" customWidth="1"/>
    <col min="9220" max="9221" width="6.7109375" style="36" customWidth="1"/>
    <col min="9222" max="9223" width="8.28515625" style="36" customWidth="1"/>
    <col min="9224" max="9225" width="10.28515625" style="36" customWidth="1"/>
    <col min="9226" max="9226" width="15.7109375" style="36" customWidth="1"/>
    <col min="9227" max="9472" width="9.140625" style="36"/>
    <col min="9473" max="9473" width="4.28515625" style="36" customWidth="1"/>
    <col min="9474" max="9474" width="9.28515625" style="36" customWidth="1"/>
    <col min="9475" max="9475" width="36.7109375" style="36" customWidth="1"/>
    <col min="9476" max="9477" width="6.7109375" style="36" customWidth="1"/>
    <col min="9478" max="9479" width="8.28515625" style="36" customWidth="1"/>
    <col min="9480" max="9481" width="10.28515625" style="36" customWidth="1"/>
    <col min="9482" max="9482" width="15.7109375" style="36" customWidth="1"/>
    <col min="9483" max="9728" width="9.140625" style="36"/>
    <col min="9729" max="9729" width="4.28515625" style="36" customWidth="1"/>
    <col min="9730" max="9730" width="9.28515625" style="36" customWidth="1"/>
    <col min="9731" max="9731" width="36.7109375" style="36" customWidth="1"/>
    <col min="9732" max="9733" width="6.7109375" style="36" customWidth="1"/>
    <col min="9734" max="9735" width="8.28515625" style="36" customWidth="1"/>
    <col min="9736" max="9737" width="10.28515625" style="36" customWidth="1"/>
    <col min="9738" max="9738" width="15.7109375" style="36" customWidth="1"/>
    <col min="9739" max="9984" width="9.140625" style="36"/>
    <col min="9985" max="9985" width="4.28515625" style="36" customWidth="1"/>
    <col min="9986" max="9986" width="9.28515625" style="36" customWidth="1"/>
    <col min="9987" max="9987" width="36.7109375" style="36" customWidth="1"/>
    <col min="9988" max="9989" width="6.7109375" style="36" customWidth="1"/>
    <col min="9990" max="9991" width="8.28515625" style="36" customWidth="1"/>
    <col min="9992" max="9993" width="10.28515625" style="36" customWidth="1"/>
    <col min="9994" max="9994" width="15.7109375" style="36" customWidth="1"/>
    <col min="9995" max="10240" width="9.140625" style="36"/>
    <col min="10241" max="10241" width="4.28515625" style="36" customWidth="1"/>
    <col min="10242" max="10242" width="9.28515625" style="36" customWidth="1"/>
    <col min="10243" max="10243" width="36.7109375" style="36" customWidth="1"/>
    <col min="10244" max="10245" width="6.7109375" style="36" customWidth="1"/>
    <col min="10246" max="10247" width="8.28515625" style="36" customWidth="1"/>
    <col min="10248" max="10249" width="10.28515625" style="36" customWidth="1"/>
    <col min="10250" max="10250" width="15.7109375" style="36" customWidth="1"/>
    <col min="10251" max="10496" width="9.140625" style="36"/>
    <col min="10497" max="10497" width="4.28515625" style="36" customWidth="1"/>
    <col min="10498" max="10498" width="9.28515625" style="36" customWidth="1"/>
    <col min="10499" max="10499" width="36.7109375" style="36" customWidth="1"/>
    <col min="10500" max="10501" width="6.7109375" style="36" customWidth="1"/>
    <col min="10502" max="10503" width="8.28515625" style="36" customWidth="1"/>
    <col min="10504" max="10505" width="10.28515625" style="36" customWidth="1"/>
    <col min="10506" max="10506" width="15.7109375" style="36" customWidth="1"/>
    <col min="10507" max="10752" width="9.140625" style="36"/>
    <col min="10753" max="10753" width="4.28515625" style="36" customWidth="1"/>
    <col min="10754" max="10754" width="9.28515625" style="36" customWidth="1"/>
    <col min="10755" max="10755" width="36.7109375" style="36" customWidth="1"/>
    <col min="10756" max="10757" width="6.7109375" style="36" customWidth="1"/>
    <col min="10758" max="10759" width="8.28515625" style="36" customWidth="1"/>
    <col min="10760" max="10761" width="10.28515625" style="36" customWidth="1"/>
    <col min="10762" max="10762" width="15.7109375" style="36" customWidth="1"/>
    <col min="10763" max="11008" width="9.140625" style="36"/>
    <col min="11009" max="11009" width="4.28515625" style="36" customWidth="1"/>
    <col min="11010" max="11010" width="9.28515625" style="36" customWidth="1"/>
    <col min="11011" max="11011" width="36.7109375" style="36" customWidth="1"/>
    <col min="11012" max="11013" width="6.7109375" style="36" customWidth="1"/>
    <col min="11014" max="11015" width="8.28515625" style="36" customWidth="1"/>
    <col min="11016" max="11017" width="10.28515625" style="36" customWidth="1"/>
    <col min="11018" max="11018" width="15.7109375" style="36" customWidth="1"/>
    <col min="11019" max="11264" width="9.140625" style="36"/>
    <col min="11265" max="11265" width="4.28515625" style="36" customWidth="1"/>
    <col min="11266" max="11266" width="9.28515625" style="36" customWidth="1"/>
    <col min="11267" max="11267" width="36.7109375" style="36" customWidth="1"/>
    <col min="11268" max="11269" width="6.7109375" style="36" customWidth="1"/>
    <col min="11270" max="11271" width="8.28515625" style="36" customWidth="1"/>
    <col min="11272" max="11273" width="10.28515625" style="36" customWidth="1"/>
    <col min="11274" max="11274" width="15.7109375" style="36" customWidth="1"/>
    <col min="11275" max="11520" width="9.140625" style="36"/>
    <col min="11521" max="11521" width="4.28515625" style="36" customWidth="1"/>
    <col min="11522" max="11522" width="9.28515625" style="36" customWidth="1"/>
    <col min="11523" max="11523" width="36.7109375" style="36" customWidth="1"/>
    <col min="11524" max="11525" width="6.7109375" style="36" customWidth="1"/>
    <col min="11526" max="11527" width="8.28515625" style="36" customWidth="1"/>
    <col min="11528" max="11529" width="10.28515625" style="36" customWidth="1"/>
    <col min="11530" max="11530" width="15.7109375" style="36" customWidth="1"/>
    <col min="11531" max="11776" width="9.140625" style="36"/>
    <col min="11777" max="11777" width="4.28515625" style="36" customWidth="1"/>
    <col min="11778" max="11778" width="9.28515625" style="36" customWidth="1"/>
    <col min="11779" max="11779" width="36.7109375" style="36" customWidth="1"/>
    <col min="11780" max="11781" width="6.7109375" style="36" customWidth="1"/>
    <col min="11782" max="11783" width="8.28515625" style="36" customWidth="1"/>
    <col min="11784" max="11785" width="10.28515625" style="36" customWidth="1"/>
    <col min="11786" max="11786" width="15.7109375" style="36" customWidth="1"/>
    <col min="11787" max="12032" width="9.140625" style="36"/>
    <col min="12033" max="12033" width="4.28515625" style="36" customWidth="1"/>
    <col min="12034" max="12034" width="9.28515625" style="36" customWidth="1"/>
    <col min="12035" max="12035" width="36.7109375" style="36" customWidth="1"/>
    <col min="12036" max="12037" width="6.7109375" style="36" customWidth="1"/>
    <col min="12038" max="12039" width="8.28515625" style="36" customWidth="1"/>
    <col min="12040" max="12041" width="10.28515625" style="36" customWidth="1"/>
    <col min="12042" max="12042" width="15.7109375" style="36" customWidth="1"/>
    <col min="12043" max="12288" width="9.140625" style="36"/>
    <col min="12289" max="12289" width="4.28515625" style="36" customWidth="1"/>
    <col min="12290" max="12290" width="9.28515625" style="36" customWidth="1"/>
    <col min="12291" max="12291" width="36.7109375" style="36" customWidth="1"/>
    <col min="12292" max="12293" width="6.7109375" style="36" customWidth="1"/>
    <col min="12294" max="12295" width="8.28515625" style="36" customWidth="1"/>
    <col min="12296" max="12297" width="10.28515625" style="36" customWidth="1"/>
    <col min="12298" max="12298" width="15.7109375" style="36" customWidth="1"/>
    <col min="12299" max="12544" width="9.140625" style="36"/>
    <col min="12545" max="12545" width="4.28515625" style="36" customWidth="1"/>
    <col min="12546" max="12546" width="9.28515625" style="36" customWidth="1"/>
    <col min="12547" max="12547" width="36.7109375" style="36" customWidth="1"/>
    <col min="12548" max="12549" width="6.7109375" style="36" customWidth="1"/>
    <col min="12550" max="12551" width="8.28515625" style="36" customWidth="1"/>
    <col min="12552" max="12553" width="10.28515625" style="36" customWidth="1"/>
    <col min="12554" max="12554" width="15.7109375" style="36" customWidth="1"/>
    <col min="12555" max="12800" width="9.140625" style="36"/>
    <col min="12801" max="12801" width="4.28515625" style="36" customWidth="1"/>
    <col min="12802" max="12802" width="9.28515625" style="36" customWidth="1"/>
    <col min="12803" max="12803" width="36.7109375" style="36" customWidth="1"/>
    <col min="12804" max="12805" width="6.7109375" style="36" customWidth="1"/>
    <col min="12806" max="12807" width="8.28515625" style="36" customWidth="1"/>
    <col min="12808" max="12809" width="10.28515625" style="36" customWidth="1"/>
    <col min="12810" max="12810" width="15.7109375" style="36" customWidth="1"/>
    <col min="12811" max="13056" width="9.140625" style="36"/>
    <col min="13057" max="13057" width="4.28515625" style="36" customWidth="1"/>
    <col min="13058" max="13058" width="9.28515625" style="36" customWidth="1"/>
    <col min="13059" max="13059" width="36.7109375" style="36" customWidth="1"/>
    <col min="13060" max="13061" width="6.7109375" style="36" customWidth="1"/>
    <col min="13062" max="13063" width="8.28515625" style="36" customWidth="1"/>
    <col min="13064" max="13065" width="10.28515625" style="36" customWidth="1"/>
    <col min="13066" max="13066" width="15.7109375" style="36" customWidth="1"/>
    <col min="13067" max="13312" width="9.140625" style="36"/>
    <col min="13313" max="13313" width="4.28515625" style="36" customWidth="1"/>
    <col min="13314" max="13314" width="9.28515625" style="36" customWidth="1"/>
    <col min="13315" max="13315" width="36.7109375" style="36" customWidth="1"/>
    <col min="13316" max="13317" width="6.7109375" style="36" customWidth="1"/>
    <col min="13318" max="13319" width="8.28515625" style="36" customWidth="1"/>
    <col min="13320" max="13321" width="10.28515625" style="36" customWidth="1"/>
    <col min="13322" max="13322" width="15.7109375" style="36" customWidth="1"/>
    <col min="13323" max="13568" width="9.140625" style="36"/>
    <col min="13569" max="13569" width="4.28515625" style="36" customWidth="1"/>
    <col min="13570" max="13570" width="9.28515625" style="36" customWidth="1"/>
    <col min="13571" max="13571" width="36.7109375" style="36" customWidth="1"/>
    <col min="13572" max="13573" width="6.7109375" style="36" customWidth="1"/>
    <col min="13574" max="13575" width="8.28515625" style="36" customWidth="1"/>
    <col min="13576" max="13577" width="10.28515625" style="36" customWidth="1"/>
    <col min="13578" max="13578" width="15.7109375" style="36" customWidth="1"/>
    <col min="13579" max="13824" width="9.140625" style="36"/>
    <col min="13825" max="13825" width="4.28515625" style="36" customWidth="1"/>
    <col min="13826" max="13826" width="9.28515625" style="36" customWidth="1"/>
    <col min="13827" max="13827" width="36.7109375" style="36" customWidth="1"/>
    <col min="13828" max="13829" width="6.7109375" style="36" customWidth="1"/>
    <col min="13830" max="13831" width="8.28515625" style="36" customWidth="1"/>
    <col min="13832" max="13833" width="10.28515625" style="36" customWidth="1"/>
    <col min="13834" max="13834" width="15.7109375" style="36" customWidth="1"/>
    <col min="13835" max="14080" width="9.140625" style="36"/>
    <col min="14081" max="14081" width="4.28515625" style="36" customWidth="1"/>
    <col min="14082" max="14082" width="9.28515625" style="36" customWidth="1"/>
    <col min="14083" max="14083" width="36.7109375" style="36" customWidth="1"/>
    <col min="14084" max="14085" width="6.7109375" style="36" customWidth="1"/>
    <col min="14086" max="14087" width="8.28515625" style="36" customWidth="1"/>
    <col min="14088" max="14089" width="10.28515625" style="36" customWidth="1"/>
    <col min="14090" max="14090" width="15.7109375" style="36" customWidth="1"/>
    <col min="14091" max="14336" width="9.140625" style="36"/>
    <col min="14337" max="14337" width="4.28515625" style="36" customWidth="1"/>
    <col min="14338" max="14338" width="9.28515625" style="36" customWidth="1"/>
    <col min="14339" max="14339" width="36.7109375" style="36" customWidth="1"/>
    <col min="14340" max="14341" width="6.7109375" style="36" customWidth="1"/>
    <col min="14342" max="14343" width="8.28515625" style="36" customWidth="1"/>
    <col min="14344" max="14345" width="10.28515625" style="36" customWidth="1"/>
    <col min="14346" max="14346" width="15.7109375" style="36" customWidth="1"/>
    <col min="14347" max="14592" width="9.140625" style="36"/>
    <col min="14593" max="14593" width="4.28515625" style="36" customWidth="1"/>
    <col min="14594" max="14594" width="9.28515625" style="36" customWidth="1"/>
    <col min="14595" max="14595" width="36.7109375" style="36" customWidth="1"/>
    <col min="14596" max="14597" width="6.7109375" style="36" customWidth="1"/>
    <col min="14598" max="14599" width="8.28515625" style="36" customWidth="1"/>
    <col min="14600" max="14601" width="10.28515625" style="36" customWidth="1"/>
    <col min="14602" max="14602" width="15.7109375" style="36" customWidth="1"/>
    <col min="14603" max="14848" width="9.140625" style="36"/>
    <col min="14849" max="14849" width="4.28515625" style="36" customWidth="1"/>
    <col min="14850" max="14850" width="9.28515625" style="36" customWidth="1"/>
    <col min="14851" max="14851" width="36.7109375" style="36" customWidth="1"/>
    <col min="14852" max="14853" width="6.7109375" style="36" customWidth="1"/>
    <col min="14854" max="14855" width="8.28515625" style="36" customWidth="1"/>
    <col min="14856" max="14857" width="10.28515625" style="36" customWidth="1"/>
    <col min="14858" max="14858" width="15.7109375" style="36" customWidth="1"/>
    <col min="14859" max="15104" width="9.140625" style="36"/>
    <col min="15105" max="15105" width="4.28515625" style="36" customWidth="1"/>
    <col min="15106" max="15106" width="9.28515625" style="36" customWidth="1"/>
    <col min="15107" max="15107" width="36.7109375" style="36" customWidth="1"/>
    <col min="15108" max="15109" width="6.7109375" style="36" customWidth="1"/>
    <col min="15110" max="15111" width="8.28515625" style="36" customWidth="1"/>
    <col min="15112" max="15113" width="10.28515625" style="36" customWidth="1"/>
    <col min="15114" max="15114" width="15.7109375" style="36" customWidth="1"/>
    <col min="15115" max="15360" width="9.140625" style="36"/>
    <col min="15361" max="15361" width="4.28515625" style="36" customWidth="1"/>
    <col min="15362" max="15362" width="9.28515625" style="36" customWidth="1"/>
    <col min="15363" max="15363" width="36.7109375" style="36" customWidth="1"/>
    <col min="15364" max="15365" width="6.7109375" style="36" customWidth="1"/>
    <col min="15366" max="15367" width="8.28515625" style="36" customWidth="1"/>
    <col min="15368" max="15369" width="10.28515625" style="36" customWidth="1"/>
    <col min="15370" max="15370" width="15.7109375" style="36" customWidth="1"/>
    <col min="15371" max="15616" width="9.140625" style="36"/>
    <col min="15617" max="15617" width="4.28515625" style="36" customWidth="1"/>
    <col min="15618" max="15618" width="9.28515625" style="36" customWidth="1"/>
    <col min="15619" max="15619" width="36.7109375" style="36" customWidth="1"/>
    <col min="15620" max="15621" width="6.7109375" style="36" customWidth="1"/>
    <col min="15622" max="15623" width="8.28515625" style="36" customWidth="1"/>
    <col min="15624" max="15625" width="10.28515625" style="36" customWidth="1"/>
    <col min="15626" max="15626" width="15.7109375" style="36" customWidth="1"/>
    <col min="15627" max="15872" width="9.140625" style="36"/>
    <col min="15873" max="15873" width="4.28515625" style="36" customWidth="1"/>
    <col min="15874" max="15874" width="9.28515625" style="36" customWidth="1"/>
    <col min="15875" max="15875" width="36.7109375" style="36" customWidth="1"/>
    <col min="15876" max="15877" width="6.7109375" style="36" customWidth="1"/>
    <col min="15878" max="15879" width="8.28515625" style="36" customWidth="1"/>
    <col min="15880" max="15881" width="10.28515625" style="36" customWidth="1"/>
    <col min="15882" max="15882" width="15.7109375" style="36" customWidth="1"/>
    <col min="15883" max="16128" width="9.140625" style="36"/>
    <col min="16129" max="16129" width="4.28515625" style="36" customWidth="1"/>
    <col min="16130" max="16130" width="9.28515625" style="36" customWidth="1"/>
    <col min="16131" max="16131" width="36.7109375" style="36" customWidth="1"/>
    <col min="16132" max="16133" width="6.7109375" style="36" customWidth="1"/>
    <col min="16134" max="16135" width="8.28515625" style="36" customWidth="1"/>
    <col min="16136" max="16137" width="10.28515625" style="36" customWidth="1"/>
    <col min="16138" max="16138" width="15.7109375" style="36" customWidth="1"/>
    <col min="16139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205</v>
      </c>
      <c r="C2" s="37" t="s">
        <v>206</v>
      </c>
      <c r="D2" s="38">
        <v>6.1</v>
      </c>
      <c r="E2" s="36" t="s">
        <v>110</v>
      </c>
      <c r="H2" s="38">
        <f>ROUND(D2*F2, 0)</f>
        <v>0</v>
      </c>
      <c r="I2" s="38">
        <f>ROUND(D2*G2, 0)</f>
        <v>0</v>
      </c>
    </row>
    <row r="4" spans="1:9" ht="63.75" x14ac:dyDescent="0.25">
      <c r="A4" s="35">
        <v>2</v>
      </c>
      <c r="B4" s="36" t="s">
        <v>207</v>
      </c>
      <c r="C4" s="37" t="s">
        <v>208</v>
      </c>
      <c r="D4" s="38">
        <v>3.4</v>
      </c>
      <c r="E4" s="36" t="s">
        <v>110</v>
      </c>
      <c r="H4" s="38">
        <f t="shared" ref="H4:H14" si="0">ROUND(D4*F4, 0)</f>
        <v>0</v>
      </c>
      <c r="I4" s="38">
        <f t="shared" ref="I4:I14" si="1">ROUND(D4*G4, 0)</f>
        <v>0</v>
      </c>
    </row>
    <row r="5" spans="1:9" ht="76.5" x14ac:dyDescent="0.25">
      <c r="A5" s="35">
        <v>3</v>
      </c>
      <c r="B5" s="36" t="s">
        <v>209</v>
      </c>
      <c r="C5" s="37" t="s">
        <v>210</v>
      </c>
      <c r="D5" s="38">
        <v>508</v>
      </c>
      <c r="E5" s="36" t="s">
        <v>75</v>
      </c>
      <c r="H5" s="38">
        <f t="shared" si="0"/>
        <v>0</v>
      </c>
      <c r="I5" s="38">
        <f t="shared" si="1"/>
        <v>0</v>
      </c>
    </row>
    <row r="6" spans="1:9" ht="25.5" x14ac:dyDescent="0.25">
      <c r="A6" s="35">
        <v>4</v>
      </c>
      <c r="B6" s="36" t="s">
        <v>211</v>
      </c>
      <c r="C6" s="37" t="s">
        <v>212</v>
      </c>
      <c r="D6" s="38">
        <v>11.9</v>
      </c>
      <c r="E6" s="36" t="s">
        <v>110</v>
      </c>
      <c r="H6" s="38">
        <f t="shared" si="0"/>
        <v>0</v>
      </c>
      <c r="I6" s="38">
        <f t="shared" si="1"/>
        <v>0</v>
      </c>
    </row>
    <row r="7" spans="1:9" ht="25.5" x14ac:dyDescent="0.25">
      <c r="A7" s="35">
        <v>5</v>
      </c>
      <c r="B7" s="36" t="s">
        <v>213</v>
      </c>
      <c r="C7" s="37" t="s">
        <v>214</v>
      </c>
      <c r="D7" s="38">
        <v>4.42</v>
      </c>
      <c r="E7" s="36" t="s">
        <v>75</v>
      </c>
      <c r="H7" s="38">
        <f t="shared" si="0"/>
        <v>0</v>
      </c>
      <c r="I7" s="38">
        <f t="shared" si="1"/>
        <v>0</v>
      </c>
    </row>
    <row r="8" spans="1:9" ht="25.5" x14ac:dyDescent="0.25">
      <c r="A8" s="35">
        <v>6</v>
      </c>
      <c r="B8" s="36" t="s">
        <v>215</v>
      </c>
      <c r="C8" s="37" t="s">
        <v>216</v>
      </c>
      <c r="D8" s="38">
        <v>10</v>
      </c>
      <c r="E8" s="36" t="s">
        <v>60</v>
      </c>
      <c r="H8" s="38">
        <f t="shared" si="0"/>
        <v>0</v>
      </c>
      <c r="I8" s="38">
        <f t="shared" si="1"/>
        <v>0</v>
      </c>
    </row>
    <row r="9" spans="1:9" ht="25.5" x14ac:dyDescent="0.25">
      <c r="A9" s="35">
        <v>7</v>
      </c>
      <c r="B9" s="36" t="s">
        <v>217</v>
      </c>
      <c r="C9" s="37" t="s">
        <v>218</v>
      </c>
      <c r="D9" s="38">
        <v>14.4</v>
      </c>
      <c r="E9" s="36" t="s">
        <v>60</v>
      </c>
      <c r="H9" s="38">
        <f t="shared" si="0"/>
        <v>0</v>
      </c>
      <c r="I9" s="38">
        <f t="shared" si="1"/>
        <v>0</v>
      </c>
    </row>
    <row r="10" spans="1:9" ht="25.5" x14ac:dyDescent="0.25">
      <c r="A10" s="35">
        <v>8</v>
      </c>
      <c r="B10" s="36" t="s">
        <v>219</v>
      </c>
      <c r="C10" s="37" t="s">
        <v>220</v>
      </c>
      <c r="D10" s="38">
        <v>4.2</v>
      </c>
      <c r="E10" s="36" t="s">
        <v>60</v>
      </c>
      <c r="H10" s="38">
        <f t="shared" si="0"/>
        <v>0</v>
      </c>
      <c r="I10" s="38">
        <f t="shared" si="1"/>
        <v>0</v>
      </c>
    </row>
    <row r="11" spans="1:9" ht="25.5" x14ac:dyDescent="0.25">
      <c r="A11" s="35">
        <v>9</v>
      </c>
      <c r="B11" s="36" t="s">
        <v>221</v>
      </c>
      <c r="C11" s="37" t="s">
        <v>222</v>
      </c>
      <c r="D11" s="38">
        <v>29.1</v>
      </c>
      <c r="E11" s="36" t="s">
        <v>60</v>
      </c>
      <c r="H11" s="38">
        <f t="shared" si="0"/>
        <v>0</v>
      </c>
      <c r="I11" s="38">
        <f t="shared" si="1"/>
        <v>0</v>
      </c>
    </row>
    <row r="12" spans="1:9" ht="38.25" x14ac:dyDescent="0.25">
      <c r="A12" s="35">
        <v>10</v>
      </c>
      <c r="B12" s="36" t="s">
        <v>223</v>
      </c>
      <c r="C12" s="37" t="s">
        <v>224</v>
      </c>
      <c r="D12" s="38">
        <v>4.7</v>
      </c>
      <c r="E12" s="36" t="s">
        <v>60</v>
      </c>
      <c r="H12" s="38">
        <f t="shared" si="0"/>
        <v>0</v>
      </c>
      <c r="I12" s="38">
        <f t="shared" si="1"/>
        <v>0</v>
      </c>
    </row>
    <row r="13" spans="1:9" ht="38.25" x14ac:dyDescent="0.25">
      <c r="A13" s="35">
        <v>11</v>
      </c>
      <c r="B13" s="36" t="s">
        <v>225</v>
      </c>
      <c r="C13" s="37" t="s">
        <v>226</v>
      </c>
      <c r="D13" s="38">
        <v>4.7</v>
      </c>
      <c r="E13" s="36" t="s">
        <v>60</v>
      </c>
      <c r="H13" s="38">
        <f t="shared" si="0"/>
        <v>0</v>
      </c>
      <c r="I13" s="38">
        <f t="shared" si="1"/>
        <v>0</v>
      </c>
    </row>
    <row r="14" spans="1:9" ht="89.25" x14ac:dyDescent="0.25">
      <c r="A14" s="35">
        <v>12</v>
      </c>
      <c r="B14" s="36" t="s">
        <v>227</v>
      </c>
      <c r="C14" s="37" t="s">
        <v>228</v>
      </c>
      <c r="D14" s="38">
        <v>3.4</v>
      </c>
      <c r="E14" s="36" t="s">
        <v>110</v>
      </c>
      <c r="H14" s="38">
        <f t="shared" si="0"/>
        <v>0</v>
      </c>
      <c r="I14" s="38">
        <f t="shared" si="1"/>
        <v>0</v>
      </c>
    </row>
    <row r="15" spans="1:9" ht="25.5" x14ac:dyDescent="0.25">
      <c r="C15" s="37" t="s">
        <v>229</v>
      </c>
    </row>
    <row r="16" spans="1:9" ht="89.25" x14ac:dyDescent="0.25">
      <c r="A16" s="35">
        <v>13</v>
      </c>
      <c r="B16" s="36" t="s">
        <v>230</v>
      </c>
      <c r="C16" s="37" t="s">
        <v>231</v>
      </c>
      <c r="D16" s="38">
        <v>10.7</v>
      </c>
      <c r="E16" s="36" t="s">
        <v>75</v>
      </c>
      <c r="H16" s="38">
        <f>ROUND(D16*F16, 0)</f>
        <v>0</v>
      </c>
      <c r="I16" s="38">
        <f>ROUND(D16*G16, 0)</f>
        <v>0</v>
      </c>
    </row>
    <row r="17" spans="1:9" ht="38.25" x14ac:dyDescent="0.25">
      <c r="C17" s="37" t="s">
        <v>232</v>
      </c>
    </row>
    <row r="18" spans="1:9" ht="89.25" x14ac:dyDescent="0.25">
      <c r="A18" s="35">
        <v>14</v>
      </c>
      <c r="B18" s="36" t="s">
        <v>233</v>
      </c>
      <c r="C18" s="37" t="s">
        <v>234</v>
      </c>
      <c r="D18" s="38">
        <v>7.8</v>
      </c>
      <c r="E18" s="36" t="s">
        <v>110</v>
      </c>
      <c r="H18" s="38">
        <f>ROUND(D18*F18, 0)</f>
        <v>0</v>
      </c>
      <c r="I18" s="38">
        <f>ROUND(D18*G18, 0)</f>
        <v>0</v>
      </c>
    </row>
    <row r="19" spans="1:9" ht="25.5" x14ac:dyDescent="0.25">
      <c r="C19" s="37" t="s">
        <v>235</v>
      </c>
    </row>
    <row r="20" spans="1:9" ht="89.25" x14ac:dyDescent="0.25">
      <c r="A20" s="35">
        <v>15</v>
      </c>
      <c r="B20" s="36" t="s">
        <v>236</v>
      </c>
      <c r="C20" s="37" t="s">
        <v>237</v>
      </c>
      <c r="D20" s="38">
        <v>11.6</v>
      </c>
      <c r="E20" s="36" t="s">
        <v>75</v>
      </c>
      <c r="H20" s="38">
        <f>ROUND(D20*F20, 0)</f>
        <v>0</v>
      </c>
      <c r="I20" s="38">
        <f>ROUND(D20*G20, 0)</f>
        <v>0</v>
      </c>
    </row>
    <row r="21" spans="1:9" ht="25.5" x14ac:dyDescent="0.25">
      <c r="C21" s="37" t="s">
        <v>238</v>
      </c>
    </row>
    <row r="22" spans="1:9" ht="76.5" x14ac:dyDescent="0.25">
      <c r="A22" s="35">
        <v>16</v>
      </c>
      <c r="B22" s="36" t="s">
        <v>239</v>
      </c>
      <c r="C22" s="37" t="s">
        <v>240</v>
      </c>
      <c r="D22" s="38">
        <v>44.8</v>
      </c>
      <c r="E22" s="36" t="s">
        <v>60</v>
      </c>
      <c r="H22" s="38">
        <f t="shared" ref="H22:H30" si="2">ROUND(D22*F22, 0)</f>
        <v>0</v>
      </c>
      <c r="I22" s="38">
        <f t="shared" ref="I22:I30" si="3">ROUND(D22*G22, 0)</f>
        <v>0</v>
      </c>
    </row>
    <row r="23" spans="1:9" ht="76.5" x14ac:dyDescent="0.25">
      <c r="A23" s="35">
        <v>17</v>
      </c>
      <c r="B23" s="36" t="s">
        <v>241</v>
      </c>
      <c r="C23" s="37" t="s">
        <v>242</v>
      </c>
      <c r="D23" s="38">
        <v>23</v>
      </c>
      <c r="E23" s="36" t="s">
        <v>83</v>
      </c>
      <c r="H23" s="38">
        <f t="shared" si="2"/>
        <v>0</v>
      </c>
      <c r="I23" s="38">
        <f t="shared" si="3"/>
        <v>0</v>
      </c>
    </row>
    <row r="24" spans="1:9" ht="76.5" x14ac:dyDescent="0.25">
      <c r="A24" s="35">
        <v>18</v>
      </c>
      <c r="B24" s="36" t="s">
        <v>243</v>
      </c>
      <c r="C24" s="37" t="s">
        <v>244</v>
      </c>
      <c r="D24" s="38">
        <v>4.7</v>
      </c>
      <c r="E24" s="36" t="s">
        <v>60</v>
      </c>
      <c r="H24" s="38">
        <f t="shared" si="2"/>
        <v>0</v>
      </c>
      <c r="I24" s="38">
        <f t="shared" si="3"/>
        <v>0</v>
      </c>
    </row>
    <row r="25" spans="1:9" ht="63.75" x14ac:dyDescent="0.25">
      <c r="A25" s="35">
        <v>19</v>
      </c>
      <c r="B25" s="36" t="s">
        <v>245</v>
      </c>
      <c r="C25" s="37" t="s">
        <v>246</v>
      </c>
      <c r="D25" s="38">
        <v>6.2</v>
      </c>
      <c r="E25" s="36" t="s">
        <v>60</v>
      </c>
      <c r="H25" s="38">
        <f t="shared" si="2"/>
        <v>0</v>
      </c>
      <c r="I25" s="38">
        <f t="shared" si="3"/>
        <v>0</v>
      </c>
    </row>
    <row r="26" spans="1:9" ht="63.75" x14ac:dyDescent="0.25">
      <c r="A26" s="35">
        <v>20</v>
      </c>
      <c r="B26" s="36" t="s">
        <v>247</v>
      </c>
      <c r="C26" s="37" t="s">
        <v>248</v>
      </c>
      <c r="D26" s="38">
        <v>51.1</v>
      </c>
      <c r="E26" s="36" t="s">
        <v>60</v>
      </c>
      <c r="H26" s="38">
        <f t="shared" si="2"/>
        <v>0</v>
      </c>
      <c r="I26" s="38">
        <f t="shared" si="3"/>
        <v>0</v>
      </c>
    </row>
    <row r="27" spans="1:9" ht="76.5" x14ac:dyDescent="0.25">
      <c r="A27" s="35">
        <v>21</v>
      </c>
      <c r="B27" s="36" t="s">
        <v>249</v>
      </c>
      <c r="C27" s="37" t="s">
        <v>250</v>
      </c>
      <c r="D27" s="38">
        <v>3</v>
      </c>
      <c r="E27" s="36" t="s">
        <v>60</v>
      </c>
      <c r="H27" s="38">
        <f t="shared" si="2"/>
        <v>0</v>
      </c>
      <c r="I27" s="38">
        <f t="shared" si="3"/>
        <v>0</v>
      </c>
    </row>
    <row r="28" spans="1:9" ht="76.5" x14ac:dyDescent="0.25">
      <c r="A28" s="35">
        <v>22</v>
      </c>
      <c r="B28" s="36" t="s">
        <v>251</v>
      </c>
      <c r="C28" s="37" t="s">
        <v>252</v>
      </c>
      <c r="D28" s="38">
        <v>4.2</v>
      </c>
      <c r="E28" s="36" t="s">
        <v>60</v>
      </c>
      <c r="H28" s="38">
        <f t="shared" si="2"/>
        <v>0</v>
      </c>
      <c r="I28" s="38">
        <f t="shared" si="3"/>
        <v>0</v>
      </c>
    </row>
    <row r="29" spans="1:9" ht="63.75" x14ac:dyDescent="0.25">
      <c r="A29" s="35">
        <v>23</v>
      </c>
      <c r="B29" s="36" t="s">
        <v>253</v>
      </c>
      <c r="C29" s="37" t="s">
        <v>254</v>
      </c>
      <c r="D29" s="38">
        <v>17.399999999999999</v>
      </c>
      <c r="E29" s="36" t="s">
        <v>75</v>
      </c>
      <c r="H29" s="38">
        <f t="shared" si="2"/>
        <v>0</v>
      </c>
      <c r="I29" s="38">
        <f t="shared" si="3"/>
        <v>0</v>
      </c>
    </row>
    <row r="30" spans="1:9" ht="76.5" x14ac:dyDescent="0.25">
      <c r="A30" s="35">
        <v>24</v>
      </c>
      <c r="B30" s="36" t="s">
        <v>255</v>
      </c>
      <c r="C30" s="37" t="s">
        <v>256</v>
      </c>
      <c r="D30" s="38">
        <v>1.4</v>
      </c>
      <c r="E30" s="36" t="s">
        <v>75</v>
      </c>
      <c r="H30" s="38">
        <f t="shared" si="2"/>
        <v>0</v>
      </c>
      <c r="I30" s="38">
        <f t="shared" si="3"/>
        <v>0</v>
      </c>
    </row>
    <row r="31" spans="1:9" ht="25.5" x14ac:dyDescent="0.25">
      <c r="C31" s="37" t="s">
        <v>257</v>
      </c>
    </row>
    <row r="32" spans="1:9" ht="76.5" x14ac:dyDescent="0.25">
      <c r="A32" s="35">
        <v>25</v>
      </c>
      <c r="B32" s="36" t="s">
        <v>258</v>
      </c>
      <c r="C32" s="37" t="s">
        <v>259</v>
      </c>
      <c r="D32" s="38">
        <v>21</v>
      </c>
      <c r="E32" s="36" t="s">
        <v>60</v>
      </c>
      <c r="H32" s="38">
        <f>ROUND(D32*F32, 0)</f>
        <v>0</v>
      </c>
      <c r="I32" s="38">
        <f>ROUND(D32*G32, 0)</f>
        <v>0</v>
      </c>
    </row>
    <row r="33" spans="1:9" x14ac:dyDescent="0.25">
      <c r="C33" s="37" t="s">
        <v>260</v>
      </c>
    </row>
    <row r="34" spans="1:9" ht="51" x14ac:dyDescent="0.25">
      <c r="A34" s="35">
        <v>26</v>
      </c>
      <c r="B34" s="36" t="s">
        <v>261</v>
      </c>
      <c r="C34" s="37" t="s">
        <v>262</v>
      </c>
      <c r="D34" s="38">
        <v>12</v>
      </c>
      <c r="E34" s="36" t="s">
        <v>83</v>
      </c>
      <c r="H34" s="38">
        <f>ROUND(D34*F34, 0)</f>
        <v>0</v>
      </c>
      <c r="I34" s="38">
        <f>ROUND(D34*G34, 0)</f>
        <v>0</v>
      </c>
    </row>
    <row r="35" spans="1:9" s="39" customFormat="1" x14ac:dyDescent="0.25">
      <c r="A35" s="31"/>
      <c r="B35" s="32"/>
      <c r="C35" s="32" t="s">
        <v>67</v>
      </c>
      <c r="D35" s="33"/>
      <c r="E35" s="32"/>
      <c r="F35" s="33"/>
      <c r="G35" s="33"/>
      <c r="H35" s="33">
        <f>ROUND(SUM(H2:H34),0)</f>
        <v>0</v>
      </c>
      <c r="I35" s="33">
        <f>ROUND(SUM(I2:I34),0)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Falazás és egyéb kőművesmunka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2663</v>
      </c>
      <c r="C2" s="37" t="s">
        <v>2664</v>
      </c>
      <c r="D2" s="38">
        <v>2</v>
      </c>
      <c r="E2" s="36" t="s">
        <v>60</v>
      </c>
      <c r="H2" s="38">
        <f>ROUND(D2*F2, 0)</f>
        <v>0</v>
      </c>
      <c r="I2" s="38">
        <f>ROUND(D2*G2, 0)</f>
        <v>0</v>
      </c>
    </row>
    <row r="4" spans="1:9" ht="51" x14ac:dyDescent="0.25">
      <c r="A4" s="35">
        <v>2</v>
      </c>
      <c r="B4" s="36" t="s">
        <v>2665</v>
      </c>
      <c r="C4" s="37" t="s">
        <v>2666</v>
      </c>
      <c r="D4" s="38">
        <v>1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25.5" x14ac:dyDescent="0.25">
      <c r="A5" s="35">
        <v>3</v>
      </c>
      <c r="B5" s="36" t="s">
        <v>2128</v>
      </c>
      <c r="C5" s="37" t="s">
        <v>2129</v>
      </c>
      <c r="D5" s="38">
        <v>2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63.75" x14ac:dyDescent="0.25">
      <c r="A6" s="35">
        <v>4</v>
      </c>
      <c r="B6" s="36" t="s">
        <v>2667</v>
      </c>
      <c r="C6" s="37" t="s">
        <v>2668</v>
      </c>
      <c r="D6" s="38">
        <v>2</v>
      </c>
      <c r="E6" s="36" t="s">
        <v>83</v>
      </c>
      <c r="H6" s="38">
        <f>ROUND(D6*F6, 0)</f>
        <v>0</v>
      </c>
      <c r="I6" s="38">
        <f>ROUND(D6*G6, 0)</f>
        <v>0</v>
      </c>
    </row>
    <row r="7" spans="1:9" s="39" customFormat="1" x14ac:dyDescent="0.25">
      <c r="A7" s="31"/>
      <c r="B7" s="32"/>
      <c r="C7" s="32" t="s">
        <v>67</v>
      </c>
      <c r="D7" s="33"/>
      <c r="E7" s="32"/>
      <c r="F7" s="33"/>
      <c r="G7" s="33"/>
      <c r="H7" s="33">
        <f>ROUND(SUM(H2:H6),0)</f>
        <v>0</v>
      </c>
      <c r="I7" s="33">
        <f>ROUND(SUM(I2:I6),0)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Közműcsővezetékek és -szerelvén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Zeros="0" workbookViewId="0"/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25.5" x14ac:dyDescent="0.25">
      <c r="A2" s="35">
        <v>1</v>
      </c>
      <c r="B2" s="36" t="s">
        <v>469</v>
      </c>
      <c r="C2" s="37" t="s">
        <v>2130</v>
      </c>
      <c r="D2" s="38">
        <v>3</v>
      </c>
      <c r="E2" s="36" t="s">
        <v>75</v>
      </c>
      <c r="H2" s="38">
        <f>ROUND(D2*F2, 0)</f>
        <v>0</v>
      </c>
      <c r="I2" s="38">
        <f>ROUND(D2*G2, 0)</f>
        <v>0</v>
      </c>
    </row>
    <row r="4" spans="1:9" ht="38.25" x14ac:dyDescent="0.25">
      <c r="A4" s="35">
        <v>2</v>
      </c>
      <c r="B4" s="36" t="s">
        <v>2131</v>
      </c>
      <c r="C4" s="37" t="s">
        <v>2669</v>
      </c>
      <c r="D4" s="38">
        <v>3</v>
      </c>
      <c r="E4" s="36" t="s">
        <v>75</v>
      </c>
      <c r="H4" s="38">
        <f>ROUND(D4*F4, 0)</f>
        <v>0</v>
      </c>
      <c r="I4" s="38">
        <f>ROUND(D4*G4, 0)</f>
        <v>0</v>
      </c>
    </row>
    <row r="5" spans="1:9" ht="38.25" x14ac:dyDescent="0.25">
      <c r="A5" s="35">
        <v>3</v>
      </c>
      <c r="B5" s="36" t="s">
        <v>2133</v>
      </c>
      <c r="C5" s="37" t="s">
        <v>2134</v>
      </c>
      <c r="D5" s="38">
        <v>0.6</v>
      </c>
      <c r="E5" s="36" t="s">
        <v>110</v>
      </c>
      <c r="H5" s="38">
        <f>ROUND(D5*F5, 0)</f>
        <v>0</v>
      </c>
      <c r="I5" s="38">
        <f>ROUND(D5*G5, 0)</f>
        <v>0</v>
      </c>
    </row>
    <row r="6" spans="1:9" s="39" customFormat="1" x14ac:dyDescent="0.25">
      <c r="A6" s="31"/>
      <c r="B6" s="32"/>
      <c r="C6" s="32" t="s">
        <v>67</v>
      </c>
      <c r="D6" s="33"/>
      <c r="E6" s="32"/>
      <c r="F6" s="33"/>
      <c r="G6" s="33"/>
      <c r="H6" s="33">
        <f>ROUND(SUM(H2:H5),0)</f>
        <v>0</v>
      </c>
      <c r="I6" s="33">
        <f>ROUND(SUM(I2:I5),0)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Kőburkolat készítése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Zeros="0" workbookViewId="0">
      <selection activeCell="I2" sqref="I2"/>
    </sheetView>
  </sheetViews>
  <sheetFormatPr defaultRowHeight="12.75" x14ac:dyDescent="0.25"/>
  <cols>
    <col min="1" max="1" width="4.28515625" style="35" customWidth="1"/>
    <col min="2" max="2" width="9.28515625" style="36" customWidth="1"/>
    <col min="3" max="3" width="36.7109375" style="36" customWidth="1"/>
    <col min="4" max="4" width="6.7109375" style="38" customWidth="1"/>
    <col min="5" max="5" width="6.7109375" style="36" customWidth="1"/>
    <col min="6" max="7" width="8.28515625" style="38" customWidth="1"/>
    <col min="8" max="9" width="10.28515625" style="38" customWidth="1"/>
    <col min="10" max="10" width="15.7109375" style="36" customWidth="1"/>
    <col min="11" max="16384" width="9.140625" style="36"/>
  </cols>
  <sheetData>
    <row r="1" spans="1:9" s="34" customFormat="1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76.5" x14ac:dyDescent="0.25">
      <c r="A2" s="35">
        <v>1</v>
      </c>
      <c r="B2" s="36" t="s">
        <v>2670</v>
      </c>
      <c r="C2" s="37" t="s">
        <v>2671</v>
      </c>
      <c r="D2" s="38">
        <v>1</v>
      </c>
      <c r="E2" s="36" t="s">
        <v>83</v>
      </c>
      <c r="H2" s="38">
        <f>ROUND(D2*F2, 0)</f>
        <v>0</v>
      </c>
      <c r="I2" s="38">
        <f>ROUND(D2*G2, 0)</f>
        <v>0</v>
      </c>
    </row>
    <row r="4" spans="1:9" ht="76.5" x14ac:dyDescent="0.25">
      <c r="A4" s="35">
        <v>2</v>
      </c>
      <c r="B4" s="36" t="s">
        <v>2672</v>
      </c>
      <c r="C4" s="37" t="s">
        <v>2673</v>
      </c>
      <c r="D4" s="38">
        <v>1</v>
      </c>
      <c r="E4" s="36" t="s">
        <v>83</v>
      </c>
      <c r="H4" s="38">
        <f>ROUND(D4*F4, 0)</f>
        <v>0</v>
      </c>
      <c r="I4" s="38">
        <f>ROUND(D4*G4, 0)</f>
        <v>0</v>
      </c>
    </row>
    <row r="5" spans="1:9" ht="63.75" x14ac:dyDescent="0.25">
      <c r="A5" s="35">
        <v>3</v>
      </c>
      <c r="B5" s="36" t="s">
        <v>2674</v>
      </c>
      <c r="C5" s="37" t="s">
        <v>2675</v>
      </c>
      <c r="D5" s="38">
        <v>1</v>
      </c>
      <c r="E5" s="36" t="s">
        <v>83</v>
      </c>
      <c r="H5" s="38">
        <f>ROUND(D5*F5, 0)</f>
        <v>0</v>
      </c>
      <c r="I5" s="38">
        <f>ROUND(D5*G5, 0)</f>
        <v>0</v>
      </c>
    </row>
    <row r="6" spans="1:9" ht="63.75" x14ac:dyDescent="0.25">
      <c r="A6" s="35">
        <v>4</v>
      </c>
      <c r="B6" s="36" t="s">
        <v>2676</v>
      </c>
      <c r="C6" s="37" t="s">
        <v>2677</v>
      </c>
      <c r="D6" s="38">
        <v>1</v>
      </c>
      <c r="E6" s="36" t="s">
        <v>83</v>
      </c>
      <c r="H6" s="38">
        <f>ROUND(D6*F6, 0)</f>
        <v>0</v>
      </c>
      <c r="I6" s="38">
        <f>ROUND(D6*G6, 0)</f>
        <v>0</v>
      </c>
    </row>
    <row r="7" spans="1:9" s="39" customFormat="1" x14ac:dyDescent="0.25">
      <c r="A7" s="31"/>
      <c r="B7" s="32"/>
      <c r="C7" s="32" t="s">
        <v>67</v>
      </c>
      <c r="D7" s="33"/>
      <c r="E7" s="32"/>
      <c r="F7" s="33"/>
      <c r="G7" s="33"/>
      <c r="H7" s="33">
        <f>ROUND(SUM(H2:H6),0)</f>
        <v>0</v>
      </c>
      <c r="I7" s="33">
        <f>ROUND(SUM(I2:I6),0)</f>
        <v>0</v>
      </c>
    </row>
  </sheetData>
  <pageMargins left="0.2361111111111111" right="0.2361111111111111" top="0.69444444444444442" bottom="0.69444444444444442" header="0.41666666666666669" footer="0.41666666666666669"/>
  <pageSetup paperSize="9" orientation="portrait" useFirstPageNumber="1" r:id="rId1"/>
  <headerFooter>
    <oddHeader>&amp;L&amp;"Times New Roman CE,bold"&amp;10 Épületgépészeti csővezeték szer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2" sqref="D2"/>
    </sheetView>
  </sheetViews>
  <sheetFormatPr defaultRowHeight="15" x14ac:dyDescent="0.25"/>
  <cols>
    <col min="1" max="1" width="4.28515625" bestFit="1" customWidth="1"/>
    <col min="3" max="3" width="39.85546875" customWidth="1"/>
  </cols>
  <sheetData>
    <row r="1" spans="1:9" ht="25.5" x14ac:dyDescent="0.25">
      <c r="A1" s="31" t="s">
        <v>45</v>
      </c>
      <c r="B1" s="32" t="s">
        <v>46</v>
      </c>
      <c r="C1" s="32" t="s">
        <v>47</v>
      </c>
      <c r="D1" s="33" t="s">
        <v>48</v>
      </c>
      <c r="E1" s="32" t="s">
        <v>49</v>
      </c>
      <c r="F1" s="33" t="s">
        <v>50</v>
      </c>
      <c r="G1" s="33" t="s">
        <v>51</v>
      </c>
      <c r="H1" s="33" t="s">
        <v>52</v>
      </c>
      <c r="I1" s="33" t="s">
        <v>53</v>
      </c>
    </row>
    <row r="2" spans="1:9" ht="63.75" x14ac:dyDescent="0.25">
      <c r="A2" s="35">
        <v>1</v>
      </c>
      <c r="B2" s="36" t="s">
        <v>279</v>
      </c>
      <c r="C2" s="37" t="s">
        <v>280</v>
      </c>
      <c r="D2" s="38">
        <v>820</v>
      </c>
      <c r="E2" s="36" t="s">
        <v>75</v>
      </c>
      <c r="F2" s="38"/>
      <c r="G2" s="38"/>
      <c r="H2" s="48"/>
      <c r="I2" s="38"/>
    </row>
    <row r="3" spans="1:9" ht="25.5" x14ac:dyDescent="0.25">
      <c r="A3" s="35">
        <v>2</v>
      </c>
      <c r="B3" s="36" t="s">
        <v>283</v>
      </c>
      <c r="C3" s="37" t="s">
        <v>284</v>
      </c>
      <c r="D3" s="38">
        <v>6</v>
      </c>
      <c r="E3" s="36" t="s">
        <v>285</v>
      </c>
    </row>
    <row r="4" spans="1:9" ht="38.25" x14ac:dyDescent="0.25">
      <c r="A4" s="35">
        <v>3</v>
      </c>
      <c r="B4" s="36" t="s">
        <v>286</v>
      </c>
      <c r="C4" s="37" t="s">
        <v>287</v>
      </c>
      <c r="D4" s="38">
        <v>15.5</v>
      </c>
      <c r="E4" s="36" t="s">
        <v>285</v>
      </c>
    </row>
    <row r="5" spans="1:9" ht="25.5" x14ac:dyDescent="0.25">
      <c r="A5" s="35">
        <v>4</v>
      </c>
      <c r="B5" s="36" t="s">
        <v>288</v>
      </c>
      <c r="C5" s="37" t="s">
        <v>289</v>
      </c>
      <c r="D5" s="38">
        <v>7.8</v>
      </c>
      <c r="E5" s="36" t="s">
        <v>285</v>
      </c>
    </row>
    <row r="6" spans="1:9" ht="25.5" x14ac:dyDescent="0.25">
      <c r="A6" s="35">
        <v>5</v>
      </c>
      <c r="B6" s="36" t="s">
        <v>290</v>
      </c>
      <c r="C6" s="37" t="s">
        <v>291</v>
      </c>
      <c r="D6" s="38">
        <v>90</v>
      </c>
      <c r="E6" s="36" t="s">
        <v>75</v>
      </c>
    </row>
    <row r="7" spans="1:9" x14ac:dyDescent="0.25">
      <c r="A7" s="35">
        <v>6</v>
      </c>
      <c r="B7" s="36" t="s">
        <v>292</v>
      </c>
      <c r="C7" s="37" t="s">
        <v>293</v>
      </c>
      <c r="D7" s="38">
        <v>290</v>
      </c>
      <c r="E7" s="36" t="s">
        <v>75</v>
      </c>
    </row>
    <row r="8" spans="1:9" ht="76.5" x14ac:dyDescent="0.25">
      <c r="A8" s="35">
        <v>7</v>
      </c>
      <c r="B8" s="36" t="s">
        <v>294</v>
      </c>
      <c r="C8" s="37" t="s">
        <v>295</v>
      </c>
      <c r="D8" s="38">
        <v>6</v>
      </c>
      <c r="E8" s="36" t="s">
        <v>56</v>
      </c>
    </row>
    <row r="9" spans="1:9" ht="38.25" x14ac:dyDescent="0.25">
      <c r="A9" s="35">
        <v>8</v>
      </c>
      <c r="B9" s="36" t="s">
        <v>296</v>
      </c>
      <c r="C9" s="37" t="s">
        <v>297</v>
      </c>
      <c r="D9" s="38">
        <v>10</v>
      </c>
      <c r="E9" s="36" t="s">
        <v>56</v>
      </c>
    </row>
    <row r="10" spans="1:9" x14ac:dyDescent="0.25">
      <c r="A10" s="31"/>
      <c r="B10" s="32"/>
      <c r="C10" s="32" t="s">
        <v>67</v>
      </c>
      <c r="D10" s="33"/>
      <c r="E10" s="32"/>
      <c r="F10" s="33"/>
      <c r="G10" s="32"/>
      <c r="H10" s="33"/>
      <c r="I10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93</vt:i4>
      </vt:variant>
    </vt:vector>
  </HeadingPairs>
  <TitlesOfParts>
    <vt:vector size="93" baseType="lpstr">
      <vt:lpstr>Fősszesítő</vt:lpstr>
      <vt:lpstr>Felv.ép. statika összesítő</vt:lpstr>
      <vt:lpstr>Felvonulási létesítmények</vt:lpstr>
      <vt:lpstr>Zsaluzás és állványozás</vt:lpstr>
      <vt:lpstr>Költségtérítések</vt:lpstr>
      <vt:lpstr>Irtás, föld- és sziklamunka</vt:lpstr>
      <vt:lpstr>Helyszíni beton és vasbeton mun</vt:lpstr>
      <vt:lpstr>Tömbkő- és kő</vt:lpstr>
      <vt:lpstr>Falazás és egyéb kőművesmunka</vt:lpstr>
      <vt:lpstr>Ácsmunka</vt:lpstr>
      <vt:lpstr>Vakolás és rabicolás</vt:lpstr>
      <vt:lpstr>Égéstermék-elvezető rendszerek</vt:lpstr>
      <vt:lpstr>Szárazépítés</vt:lpstr>
      <vt:lpstr>Tetőfedés</vt:lpstr>
      <vt:lpstr>Aljzatkészítés, hideg- és meleg</vt:lpstr>
      <vt:lpstr>Bádogozás</vt:lpstr>
      <vt:lpstr>Fa- és műanyag szerkezet elhely</vt:lpstr>
      <vt:lpstr>Fém nyílászáró és épületlakatos</vt:lpstr>
      <vt:lpstr>Utastájékoztatás</vt:lpstr>
      <vt:lpstr>Üvegezés</vt:lpstr>
      <vt:lpstr>Felületképzés</vt:lpstr>
      <vt:lpstr>Szigetelés</vt:lpstr>
      <vt:lpstr>Bútorozás, felszerelési tárgyak</vt:lpstr>
      <vt:lpstr>Közműcsatorna-építés</vt:lpstr>
      <vt:lpstr>Ép. vill. összesítő</vt:lpstr>
      <vt:lpstr>01  Kábeltálcák, védőcsövek</vt:lpstr>
      <vt:lpstr>02  Kábelek, vezetékek</vt:lpstr>
      <vt:lpstr>03  Szerelvények</vt:lpstr>
      <vt:lpstr>04  Világítási hálózatok</vt:lpstr>
      <vt:lpstr>05  Elosztó berendezések</vt:lpstr>
      <vt:lpstr>06  Villámvédelem, EPH</vt:lpstr>
      <vt:lpstr>07  Egyéb tételek</vt:lpstr>
      <vt:lpstr>08  Külső kábeles munkák</vt:lpstr>
      <vt:lpstr>10  Bontás</vt:lpstr>
      <vt:lpstr>Felső vez. átal. összesítő</vt:lpstr>
      <vt:lpstr>Felsővezeték átalakítás</vt:lpstr>
      <vt:lpstr>Ép. gép. összesítő</vt:lpstr>
      <vt:lpstr>Víz-csatornaszerelés_felv_ép</vt:lpstr>
      <vt:lpstr>Víz-csatornaszerelés_lakasok</vt:lpstr>
      <vt:lpstr>Fűtésszerelés_felvételi_épület</vt:lpstr>
      <vt:lpstr>Fűtésszerelés_lakások</vt:lpstr>
      <vt:lpstr>Hűtésszerelés</vt:lpstr>
      <vt:lpstr>Szellőzésszerelés_felvételi_ép</vt:lpstr>
      <vt:lpstr>Szellőzésszerelés_lakasok</vt:lpstr>
      <vt:lpstr>Gázszerelés_felvételi_ép</vt:lpstr>
      <vt:lpstr>Gázszerelés_lakasok</vt:lpstr>
      <vt:lpstr>Beépített emelőberendezések</vt:lpstr>
      <vt:lpstr>Ép. környezet összesítő</vt:lpstr>
      <vt:lpstr>Munka1</vt:lpstr>
      <vt:lpstr>Ép. közmű összesítő</vt:lpstr>
      <vt:lpstr>01  Rácsos folyóka</vt:lpstr>
      <vt:lpstr>02  Csapadékvíz bekötések</vt:lpstr>
      <vt:lpstr>04  Általános</vt:lpstr>
      <vt:lpstr>Ép. távközlés összesítő</vt:lpstr>
      <vt:lpstr>01  Védőcső építés-szerelés</vt:lpstr>
      <vt:lpstr>02  Strukturált adatátviteli és</vt:lpstr>
      <vt:lpstr>03  Utastájékoztató és órahálóz</vt:lpstr>
      <vt:lpstr>04  Vagyonvédelmi és tűzjelző h</vt:lpstr>
      <vt:lpstr>05  Optikai kábelhálózat</vt:lpstr>
      <vt:lpstr>Org.konténer összesítő</vt:lpstr>
      <vt:lpstr>Felvonulási létesítmények (2)</vt:lpstr>
      <vt:lpstr>Költségtérítések (2)</vt:lpstr>
      <vt:lpstr>Fém nyílászáró és épületlak (2</vt:lpstr>
      <vt:lpstr>Felületképzés (2)</vt:lpstr>
      <vt:lpstr>Org.ép.gép. összesítő</vt:lpstr>
      <vt:lpstr>Felvonulási létesítmények </vt:lpstr>
      <vt:lpstr>Költségtérítések </vt:lpstr>
      <vt:lpstr>Irtás-, föld- és sziklamunka </vt:lpstr>
      <vt:lpstr>Helyszíni beton és vb mun</vt:lpstr>
      <vt:lpstr>Falazás és egyéb kőműves mu</vt:lpstr>
      <vt:lpstr>Vakolás és rabicolás </vt:lpstr>
      <vt:lpstr>Szárazépítés </vt:lpstr>
      <vt:lpstr>Aljzat, hideg- és meleg</vt:lpstr>
      <vt:lpstr>Fa- és műanyag szerkezet elh </vt:lpstr>
      <vt:lpstr>Fém nyílászáró és épületlakat </vt:lpstr>
      <vt:lpstr>Felületképzés </vt:lpstr>
      <vt:lpstr>Szigetelés </vt:lpstr>
      <vt:lpstr>Org.ép.gép. összesítő </vt:lpstr>
      <vt:lpstr>Víz-és csatornaszerelési munkák</vt:lpstr>
      <vt:lpstr>Fűtésszerelési munkák</vt:lpstr>
      <vt:lpstr>Org.ép.vill. összesítő</vt:lpstr>
      <vt:lpstr>Költségtérítések (3)</vt:lpstr>
      <vt:lpstr>Falazás és egyéb kőművesmun (2</vt:lpstr>
      <vt:lpstr>Elektromosenergia-ellátás, vill</vt:lpstr>
      <vt:lpstr>Org.ép.távk. összesítő</vt:lpstr>
      <vt:lpstr>01  Vasútorganizáció</vt:lpstr>
      <vt:lpstr>Org.közmű összesítő</vt:lpstr>
      <vt:lpstr>Irtás, föld- és sziklamunka (2</vt:lpstr>
      <vt:lpstr>Közműcsatorna-építés (2)</vt:lpstr>
      <vt:lpstr>Közműcsővezetékek és -szerelvén</vt:lpstr>
      <vt:lpstr>Kőburkolat készítése</vt:lpstr>
      <vt:lpstr>Épületgépészeti csővezeték szer</vt:lpstr>
      <vt:lpstr>Opciós tételek adta különbözet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Deák 5 István</dc:creator>
  <cp:lastModifiedBy>Pálffy Katalin dr.</cp:lastModifiedBy>
  <dcterms:created xsi:type="dcterms:W3CDTF">2017-11-21T09:05:42Z</dcterms:created>
  <dcterms:modified xsi:type="dcterms:W3CDTF">2017-12-20T14:56:30Z</dcterms:modified>
</cp:coreProperties>
</file>