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MAV-Reszlegek\14Beszerzesi_Foig\143EVBI\Megosztott mappák\Morvai Petra\2020\Veszprém korrozív kén mentesítés\jegyzőkönyvek\"/>
    </mc:Choice>
  </mc:AlternateContent>
  <bookViews>
    <workbookView xWindow="-120" yWindow="-120" windowWidth="29040" windowHeight="15840"/>
  </bookViews>
  <sheets>
    <sheet name="Munka1" sheetId="1" r:id="rId1"/>
  </sheets>
  <calcPr calcId="191029"/>
</workbook>
</file>

<file path=xl/calcChain.xml><?xml version="1.0" encoding="utf-8"?>
<calcChain xmlns="http://schemas.openxmlformats.org/spreadsheetml/2006/main">
  <c r="E29" i="1" l="1"/>
  <c r="E34" i="1"/>
  <c r="E32" i="1"/>
  <c r="E33" i="1"/>
  <c r="E35" i="1"/>
  <c r="E36" i="1" l="1"/>
</calcChain>
</file>

<file path=xl/sharedStrings.xml><?xml version="1.0" encoding="utf-8"?>
<sst xmlns="http://schemas.openxmlformats.org/spreadsheetml/2006/main" count="95" uniqueCount="84">
  <si>
    <t>TPV Diagnosztikai és Kutató Kft.</t>
  </si>
  <si>
    <t xml:space="preserve"> 1151 Budapest, Sződliget u. 47.</t>
  </si>
  <si>
    <t>Telefon / Fax: 06/1 306-22-83; 06/30 21-99-275</t>
  </si>
  <si>
    <t>Email: tpv@tpv.t-online.hu;  szebenibaranyai@t-online.hu</t>
  </si>
  <si>
    <t xml:space="preserve">Megrendelő: </t>
  </si>
  <si>
    <t xml:space="preserve">Rendelési  szám: </t>
  </si>
  <si>
    <t>Jegyzőkönyv  sorszáma:</t>
  </si>
  <si>
    <t>/1 lap</t>
  </si>
  <si>
    <t>Készülék megnevezése</t>
  </si>
  <si>
    <t>Típus</t>
  </si>
  <si>
    <t>Felszerelési hely</t>
  </si>
  <si>
    <t>kV</t>
  </si>
  <si>
    <t>Gyártási szám / Gyártási év</t>
  </si>
  <si>
    <t>Palackszám</t>
  </si>
  <si>
    <t>Vizsgálati sorszám</t>
  </si>
  <si>
    <t>Beérkezett</t>
  </si>
  <si>
    <t>Vizsgálat ideje</t>
  </si>
  <si>
    <t>VIZSGÁLT  GÁZOK</t>
  </si>
  <si>
    <t>VIZSGÁLATI
EREDMÉNY</t>
  </si>
  <si>
    <t>1. szénmonoxid</t>
  </si>
  <si>
    <t>(CO)</t>
  </si>
  <si>
    <t>2. széndioxid</t>
  </si>
  <si>
    <t>3. metán</t>
  </si>
  <si>
    <t>4. acetilén</t>
  </si>
  <si>
    <t>5. etilén</t>
  </si>
  <si>
    <t>6. etán</t>
  </si>
  <si>
    <t>7. hidrogén</t>
  </si>
  <si>
    <t>8. nitrogén+oxigén</t>
  </si>
  <si>
    <t>(tf%)</t>
  </si>
  <si>
    <t>(µl/l)</t>
  </si>
  <si>
    <t>-</t>
  </si>
  <si>
    <t>Összes éghető mennyiség</t>
  </si>
  <si>
    <t>(1+3+4+5+6+7)</t>
  </si>
  <si>
    <t>ÉRTÉKELÉS</t>
  </si>
  <si>
    <t>Kódszámok:</t>
  </si>
  <si>
    <t>A vizsgálatok javasolt gyakorisága:</t>
  </si>
  <si>
    <t>A vizsgálat eredményének értékelése:</t>
  </si>
  <si>
    <t>Készülék adatai</t>
  </si>
  <si>
    <t>Bocsi Ildikó</t>
  </si>
  <si>
    <t>Laboratóriumvezető</t>
  </si>
  <si>
    <t>Budapest,</t>
  </si>
  <si>
    <t>( Teljesítménytranszformátor elkülönített olajterű fokozatkapcsolóval)</t>
  </si>
  <si>
    <t>540 - 900</t>
  </si>
  <si>
    <t>5 400 - 13 000</t>
  </si>
  <si>
    <t>40 -110</t>
  </si>
  <si>
    <t>3 - 50</t>
  </si>
  <si>
    <t>60 - 280</t>
  </si>
  <si>
    <t>50 - 90</t>
  </si>
  <si>
    <t>60 - 150</t>
  </si>
  <si>
    <r>
      <t>C</t>
    </r>
    <r>
      <rPr>
        <vertAlign val="subscript"/>
        <sz val="11"/>
        <color indexed="8"/>
        <rFont val="Times New Roman"/>
        <family val="1"/>
        <charset val="238"/>
      </rPr>
      <t>2</t>
    </r>
    <r>
      <rPr>
        <sz val="11"/>
        <color indexed="8"/>
        <rFont val="Times New Roman"/>
        <family val="1"/>
        <charset val="238"/>
      </rPr>
      <t>H</t>
    </r>
    <r>
      <rPr>
        <vertAlign val="subscript"/>
        <sz val="11"/>
        <color indexed="8"/>
        <rFont val="Times New Roman"/>
        <family val="1"/>
        <charset val="238"/>
      </rPr>
      <t>2</t>
    </r>
    <r>
      <rPr>
        <sz val="11"/>
        <color indexed="8"/>
        <rFont val="Times New Roman"/>
        <family val="1"/>
        <charset val="238"/>
      </rPr>
      <t>/C</t>
    </r>
    <r>
      <rPr>
        <vertAlign val="subscript"/>
        <sz val="11"/>
        <color indexed="8"/>
        <rFont val="Times New Roman"/>
        <family val="1"/>
        <charset val="238"/>
      </rPr>
      <t>2</t>
    </r>
    <r>
      <rPr>
        <sz val="11"/>
        <color indexed="8"/>
        <rFont val="Times New Roman"/>
        <family val="1"/>
        <charset val="238"/>
      </rPr>
      <t>H</t>
    </r>
    <r>
      <rPr>
        <vertAlign val="subscript"/>
        <sz val="11"/>
        <color indexed="8"/>
        <rFont val="Times New Roman"/>
        <family val="1"/>
        <charset val="238"/>
      </rPr>
      <t>4</t>
    </r>
  </si>
  <si>
    <r>
      <t>CH</t>
    </r>
    <r>
      <rPr>
        <vertAlign val="subscript"/>
        <sz val="11"/>
        <color indexed="8"/>
        <rFont val="Times New Roman"/>
        <family val="1"/>
        <charset val="238"/>
      </rPr>
      <t>4</t>
    </r>
    <r>
      <rPr>
        <sz val="11"/>
        <color indexed="8"/>
        <rFont val="Times New Roman"/>
        <family val="1"/>
        <charset val="238"/>
      </rPr>
      <t>/H</t>
    </r>
    <r>
      <rPr>
        <vertAlign val="subscript"/>
        <sz val="11"/>
        <color indexed="8"/>
        <rFont val="Times New Roman"/>
        <family val="1"/>
        <charset val="238"/>
      </rPr>
      <t>2</t>
    </r>
  </si>
  <si>
    <r>
      <t>C</t>
    </r>
    <r>
      <rPr>
        <vertAlign val="subscript"/>
        <sz val="11"/>
        <color indexed="8"/>
        <rFont val="Times New Roman"/>
        <family val="1"/>
        <charset val="238"/>
      </rPr>
      <t>2</t>
    </r>
    <r>
      <rPr>
        <sz val="11"/>
        <color indexed="8"/>
        <rFont val="Times New Roman"/>
        <family val="1"/>
        <charset val="238"/>
      </rPr>
      <t>H</t>
    </r>
    <r>
      <rPr>
        <vertAlign val="subscript"/>
        <sz val="11"/>
        <color indexed="8"/>
        <rFont val="Times New Roman"/>
        <family val="1"/>
        <charset val="238"/>
      </rPr>
      <t>4</t>
    </r>
    <r>
      <rPr>
        <sz val="11"/>
        <color indexed="8"/>
        <rFont val="Times New Roman"/>
        <family val="1"/>
        <charset val="238"/>
      </rPr>
      <t>/C</t>
    </r>
    <r>
      <rPr>
        <vertAlign val="subscript"/>
        <sz val="11"/>
        <color indexed="8"/>
        <rFont val="Times New Roman"/>
        <family val="1"/>
        <charset val="238"/>
      </rPr>
      <t>2</t>
    </r>
    <r>
      <rPr>
        <sz val="11"/>
        <color indexed="8"/>
        <rFont val="Times New Roman"/>
        <family val="1"/>
        <charset val="238"/>
      </rPr>
      <t>H</t>
    </r>
    <r>
      <rPr>
        <vertAlign val="subscript"/>
        <sz val="11"/>
        <color indexed="8"/>
        <rFont val="Times New Roman"/>
        <family val="1"/>
        <charset val="238"/>
      </rPr>
      <t>6</t>
    </r>
  </si>
  <si>
    <r>
      <t>CO</t>
    </r>
    <r>
      <rPr>
        <vertAlign val="subscript"/>
        <sz val="11"/>
        <color indexed="8"/>
        <rFont val="Times New Roman"/>
        <family val="1"/>
        <charset val="238"/>
      </rPr>
      <t>2</t>
    </r>
    <r>
      <rPr>
        <sz val="11"/>
        <color indexed="8"/>
        <rFont val="Times New Roman"/>
        <family val="1"/>
        <charset val="238"/>
      </rPr>
      <t>/CO</t>
    </r>
  </si>
  <si>
    <r>
      <t>(CO</t>
    </r>
    <r>
      <rPr>
        <vertAlign val="sub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>)</t>
    </r>
  </si>
  <si>
    <r>
      <t>(CH</t>
    </r>
    <r>
      <rPr>
        <vertAlign val="subscript"/>
        <sz val="10"/>
        <color indexed="8"/>
        <rFont val="Times New Roman"/>
        <family val="1"/>
        <charset val="238"/>
      </rPr>
      <t>4</t>
    </r>
    <r>
      <rPr>
        <sz val="10"/>
        <color indexed="8"/>
        <rFont val="Times New Roman"/>
        <family val="1"/>
        <charset val="238"/>
      </rPr>
      <t>)</t>
    </r>
  </si>
  <si>
    <r>
      <t>(C</t>
    </r>
    <r>
      <rPr>
        <vertAlign val="sub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>H</t>
    </r>
    <r>
      <rPr>
        <vertAlign val="sub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>)</t>
    </r>
  </si>
  <si>
    <r>
      <t>(C</t>
    </r>
    <r>
      <rPr>
        <vertAlign val="sub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>H</t>
    </r>
    <r>
      <rPr>
        <vertAlign val="subscript"/>
        <sz val="10"/>
        <color indexed="8"/>
        <rFont val="Times New Roman"/>
        <family val="1"/>
        <charset val="238"/>
      </rPr>
      <t>4</t>
    </r>
    <r>
      <rPr>
        <sz val="10"/>
        <color indexed="8"/>
        <rFont val="Times New Roman"/>
        <family val="1"/>
        <charset val="238"/>
      </rPr>
      <t>)</t>
    </r>
  </si>
  <si>
    <r>
      <t>(C</t>
    </r>
    <r>
      <rPr>
        <vertAlign val="sub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>H</t>
    </r>
    <r>
      <rPr>
        <vertAlign val="subscript"/>
        <sz val="10"/>
        <color indexed="8"/>
        <rFont val="Times New Roman"/>
        <family val="1"/>
        <charset val="238"/>
      </rPr>
      <t>6</t>
    </r>
    <r>
      <rPr>
        <sz val="10"/>
        <color indexed="8"/>
        <rFont val="Times New Roman"/>
        <family val="1"/>
        <charset val="238"/>
      </rPr>
      <t>)</t>
    </r>
  </si>
  <si>
    <r>
      <t>(H</t>
    </r>
    <r>
      <rPr>
        <vertAlign val="sub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>)</t>
    </r>
  </si>
  <si>
    <r>
      <t>(N</t>
    </r>
    <r>
      <rPr>
        <vertAlign val="sub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>+O</t>
    </r>
    <r>
      <rPr>
        <vertAlign val="subscript"/>
        <sz val="10"/>
        <color indexed="8"/>
        <rFont val="Times New Roman"/>
        <family val="1"/>
        <charset val="238"/>
      </rPr>
      <t>2</t>
    </r>
    <r>
      <rPr>
        <sz val="10"/>
        <color indexed="8"/>
        <rFont val="Times New Roman"/>
        <family val="1"/>
        <charset val="238"/>
      </rPr>
      <t>)</t>
    </r>
  </si>
  <si>
    <t>Jegyzőkönyv megküldve:</t>
  </si>
  <si>
    <t>SZIGETELŐOLAJBAN   OLDOTT   GÁZOK  VIZSGÁLATI  JEGYZŐKÖNYVE</t>
  </si>
  <si>
    <t>12 hó</t>
  </si>
  <si>
    <t>Transzformátor</t>
  </si>
  <si>
    <t xml:space="preserve"> </t>
  </si>
  <si>
    <t>A  NAH által NAH-1-1709/2019 számon akkreditált vizsgálólaboratórium.</t>
  </si>
  <si>
    <t>Jellemző értékek az
MSZ EN 60599: 2016 szerint</t>
  </si>
  <si>
    <t>A vizsgálati eredmények csak a beküldött vizsgálati mintára vonatkoznak.
A jelen eredeti vizsgálatról 1 pld. másolat készült, melyet a TPV Diagnosztikai és Kutató Kft. archivál. Harmadik fél részére másolat kizárólag a megrendelő előzetes írásos engedélye alapján adható ki. A jegyzőkönyv a laboratórium engedélye nélkül  csak teljes terjedelmében másolható.
Az  olajban  oldott  gázok  minőségi és mennyiségi vizsgálatát és értékelését  az MSZ EN 60567:2006 (visszavont szabvány) és az MSZ EN 60599: 2016 szabványok alapján  végeztük. A *-el jelölt vélemények nem akkreditáltak!</t>
  </si>
  <si>
    <t>*Vélemény:</t>
  </si>
  <si>
    <t xml:space="preserve"> A villamos berendezés állapota megfelelő.</t>
  </si>
  <si>
    <t>/2021</t>
  </si>
  <si>
    <t>2021.</t>
  </si>
  <si>
    <t>MÁV Zrt.</t>
  </si>
  <si>
    <t>TPN-V-MÁV</t>
  </si>
  <si>
    <t>132/27,5</t>
  </si>
  <si>
    <t>2021. 02. 18.</t>
  </si>
  <si>
    <t>2021. 02. 19.</t>
  </si>
  <si>
    <t>február</t>
  </si>
  <si>
    <t>19.</t>
  </si>
  <si>
    <t>Veszprém-Észak aláll."B" mező, "B" tr.</t>
  </si>
  <si>
    <t>57405/1999</t>
  </si>
  <si>
    <t>VB</t>
  </si>
  <si>
    <t>&lt;1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</si>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</sst>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8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vertAlign val="subscript"/>
      <sz val="11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vertAlign val="subscript"/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0" fillId="0" borderId="5" xfId="0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/>
      <protection hidden="1"/>
    </xf>
    <xf numFmtId="0" fontId="2" fillId="0" borderId="5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2" fillId="0" borderId="9" xfId="0" applyFont="1" applyBorder="1" applyAlignment="1" applyProtection="1">
      <alignment horizontal="left" vertical="center"/>
      <protection hidden="1"/>
    </xf>
    <xf numFmtId="0" fontId="2" fillId="0" borderId="10" xfId="0" applyFont="1" applyBorder="1" applyAlignment="1" applyProtection="1">
      <alignment horizontal="left" vertical="center"/>
      <protection hidden="1"/>
    </xf>
    <xf numFmtId="0" fontId="2" fillId="0" borderId="11" xfId="0" applyFont="1" applyBorder="1" applyAlignment="1" applyProtection="1">
      <alignment horizontal="left" vertical="center"/>
      <protection hidden="1"/>
    </xf>
    <xf numFmtId="0" fontId="11" fillId="0" borderId="1" xfId="0" applyFont="1" applyBorder="1" applyAlignment="1" applyProtection="1">
      <alignment horizontal="left" vertical="center"/>
      <protection hidden="1"/>
    </xf>
    <xf numFmtId="0" fontId="11" fillId="0" borderId="2" xfId="0" applyFont="1" applyBorder="1" applyAlignment="1" applyProtection="1">
      <alignment horizontal="left" vertical="center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 indent="4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2" fillId="0" borderId="5" xfId="0" applyFont="1" applyFill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horizontal="right" vertic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66675</xdr:rowOff>
    </xdr:from>
    <xdr:to>
      <xdr:col>2</xdr:col>
      <xdr:colOff>304800</xdr:colOff>
      <xdr:row>4</xdr:row>
      <xdr:rowOff>114300</xdr:rowOff>
    </xdr:to>
    <xdr:pic>
      <xdr:nvPicPr>
        <xdr:cNvPr id="1251" name="Kép 2" descr="124">
          <a:extLst>
            <a:ext uri="{FF2B5EF4-FFF2-40B4-BE49-F238E27FC236}">
              <a16:creationId xmlns:a16="http://schemas.microsoft.com/office/drawing/2014/main" id="{A0F67275-77CB-400E-B052-A26B1325A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6675"/>
          <a:ext cx="11906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view="pageLayout" zoomScale="120" zoomScalePageLayoutView="120" workbookViewId="0">
      <selection activeCell="G28" sqref="G28:J28"/>
    </sheetView>
  </sheetViews>
  <sheetFormatPr defaultRowHeight="15" x14ac:dyDescent="0.25"/>
  <cols>
    <col min="1" max="1" width="14.42578125" style="1" customWidth="1"/>
    <col min="2" max="2" width="4" style="1" customWidth="1"/>
    <col min="3" max="4" width="9.140625" style="1"/>
    <col min="5" max="6" width="14.42578125" style="1" customWidth="1"/>
    <col min="7" max="7" width="12.140625" style="1" customWidth="1"/>
    <col min="8" max="8" width="6.85546875" style="1" customWidth="1"/>
    <col min="9" max="9" width="9.140625" style="1"/>
    <col min="10" max="10" width="8" style="1" customWidth="1"/>
    <col min="11" max="11" width="9.140625" style="1"/>
    <col min="12" max="12" width="10.140625" style="1" customWidth="1"/>
    <col min="13" max="16384" width="9.140625" style="1"/>
  </cols>
  <sheetData>
    <row r="1" spans="1:10" ht="9.75" customHeight="1" x14ac:dyDescent="0.25">
      <c r="A1" s="44"/>
      <c r="B1" s="45"/>
      <c r="C1" s="45"/>
      <c r="D1" s="53" t="s">
        <v>0</v>
      </c>
      <c r="E1" s="53"/>
      <c r="F1" s="53"/>
      <c r="G1" s="53"/>
      <c r="H1" s="53"/>
      <c r="I1" s="53"/>
      <c r="J1" s="54"/>
    </row>
    <row r="2" spans="1:10" ht="9.75" customHeight="1" x14ac:dyDescent="0.25">
      <c r="A2" s="46"/>
      <c r="B2" s="47"/>
      <c r="C2" s="47"/>
      <c r="D2" s="55"/>
      <c r="E2" s="55"/>
      <c r="F2" s="55"/>
      <c r="G2" s="55"/>
      <c r="H2" s="55"/>
      <c r="I2" s="55"/>
      <c r="J2" s="56"/>
    </row>
    <row r="3" spans="1:10" x14ac:dyDescent="0.25">
      <c r="A3" s="46"/>
      <c r="B3" s="47"/>
      <c r="C3" s="47"/>
      <c r="D3" s="47" t="s">
        <v>1</v>
      </c>
      <c r="E3" s="47"/>
      <c r="F3" s="47"/>
      <c r="G3" s="47"/>
      <c r="H3" s="47"/>
      <c r="I3" s="47"/>
      <c r="J3" s="57"/>
    </row>
    <row r="4" spans="1:10" x14ac:dyDescent="0.25">
      <c r="A4" s="46"/>
      <c r="B4" s="47"/>
      <c r="C4" s="47"/>
      <c r="D4" s="47" t="s">
        <v>2</v>
      </c>
      <c r="E4" s="47"/>
      <c r="F4" s="47"/>
      <c r="G4" s="47"/>
      <c r="H4" s="47"/>
      <c r="I4" s="47"/>
      <c r="J4" s="57"/>
    </row>
    <row r="5" spans="1:10" x14ac:dyDescent="0.25">
      <c r="A5" s="48"/>
      <c r="B5" s="49"/>
      <c r="C5" s="49"/>
      <c r="D5" s="49" t="s">
        <v>3</v>
      </c>
      <c r="E5" s="49"/>
      <c r="F5" s="49"/>
      <c r="G5" s="49"/>
      <c r="H5" s="49"/>
      <c r="I5" s="49"/>
      <c r="J5" s="58"/>
    </row>
    <row r="6" spans="1:10" ht="17.25" customHeight="1" x14ac:dyDescent="0.25">
      <c r="A6" s="50" t="s">
        <v>65</v>
      </c>
      <c r="B6" s="51"/>
      <c r="C6" s="51"/>
      <c r="D6" s="51"/>
      <c r="E6" s="51"/>
      <c r="F6" s="51"/>
      <c r="G6" s="51"/>
      <c r="H6" s="51"/>
      <c r="I6" s="51"/>
      <c r="J6" s="52"/>
    </row>
    <row r="7" spans="1:10" x14ac:dyDescent="0.25">
      <c r="A7" s="30" t="s">
        <v>61</v>
      </c>
      <c r="B7" s="31"/>
      <c r="C7" s="31"/>
      <c r="D7" s="31"/>
      <c r="E7" s="31"/>
      <c r="F7" s="31"/>
      <c r="G7" s="31"/>
      <c r="H7" s="31"/>
      <c r="I7" s="31"/>
      <c r="J7" s="32"/>
    </row>
    <row r="8" spans="1:10" x14ac:dyDescent="0.25">
      <c r="A8" s="59" t="s">
        <v>41</v>
      </c>
      <c r="B8" s="60"/>
      <c r="C8" s="60"/>
      <c r="D8" s="60"/>
      <c r="E8" s="60"/>
      <c r="F8" s="60"/>
      <c r="G8" s="60"/>
      <c r="H8" s="60"/>
      <c r="I8" s="60"/>
      <c r="J8" s="61"/>
    </row>
    <row r="9" spans="1:10" x14ac:dyDescent="0.25">
      <c r="A9" s="21" t="s">
        <v>4</v>
      </c>
      <c r="B9" s="22"/>
      <c r="C9" s="22"/>
      <c r="D9" s="22"/>
      <c r="E9" s="65" t="s">
        <v>72</v>
      </c>
      <c r="F9" s="65"/>
      <c r="G9" s="65"/>
      <c r="H9" s="65"/>
      <c r="I9" s="65"/>
      <c r="J9" s="66"/>
    </row>
    <row r="10" spans="1:10" x14ac:dyDescent="0.25">
      <c r="A10" s="19" t="s">
        <v>5</v>
      </c>
      <c r="B10" s="20"/>
      <c r="C10" s="20"/>
      <c r="D10" s="20"/>
      <c r="E10" s="78"/>
      <c r="F10" s="78"/>
      <c r="G10" s="78"/>
      <c r="H10" s="78"/>
      <c r="I10" s="78"/>
      <c r="J10" s="79"/>
    </row>
    <row r="11" spans="1:10" x14ac:dyDescent="0.25">
      <c r="A11" s="16" t="s">
        <v>6</v>
      </c>
      <c r="B11" s="67"/>
      <c r="C11" s="67"/>
      <c r="D11" s="67"/>
      <c r="E11" s="86">
        <v>71</v>
      </c>
      <c r="F11" s="86"/>
      <c r="G11" s="8" t="s">
        <v>70</v>
      </c>
      <c r="H11" s="85">
        <v>1</v>
      </c>
      <c r="I11" s="85"/>
      <c r="J11" s="9" t="s">
        <v>7</v>
      </c>
    </row>
    <row r="12" spans="1:10" x14ac:dyDescent="0.25">
      <c r="A12" s="16" t="s">
        <v>60</v>
      </c>
      <c r="B12" s="67"/>
      <c r="C12" s="67"/>
      <c r="D12" s="67"/>
      <c r="E12" s="65" t="s">
        <v>72</v>
      </c>
      <c r="F12" s="65"/>
      <c r="G12" s="65"/>
      <c r="H12" s="65"/>
      <c r="I12" s="65"/>
      <c r="J12" s="66"/>
    </row>
    <row r="13" spans="1:10" x14ac:dyDescent="0.25">
      <c r="A13" s="30" t="s">
        <v>37</v>
      </c>
      <c r="B13" s="31"/>
      <c r="C13" s="31"/>
      <c r="D13" s="31"/>
      <c r="E13" s="31"/>
      <c r="F13" s="31"/>
      <c r="G13" s="31"/>
      <c r="H13" s="31"/>
      <c r="I13" s="31"/>
      <c r="J13" s="32"/>
    </row>
    <row r="14" spans="1:10" x14ac:dyDescent="0.25">
      <c r="A14" s="68" t="s">
        <v>8</v>
      </c>
      <c r="B14" s="69"/>
      <c r="C14" s="68" t="s">
        <v>9</v>
      </c>
      <c r="D14" s="69"/>
      <c r="E14" s="68" t="s">
        <v>10</v>
      </c>
      <c r="F14" s="69"/>
      <c r="G14" s="2" t="s">
        <v>11</v>
      </c>
      <c r="H14" s="74" t="s">
        <v>12</v>
      </c>
      <c r="I14" s="75"/>
      <c r="J14" s="76"/>
    </row>
    <row r="15" spans="1:10" ht="32.25" customHeight="1" x14ac:dyDescent="0.25">
      <c r="A15" s="70" t="s">
        <v>63</v>
      </c>
      <c r="B15" s="71"/>
      <c r="C15" s="80" t="s">
        <v>73</v>
      </c>
      <c r="D15" s="81"/>
      <c r="E15" s="72" t="s">
        <v>79</v>
      </c>
      <c r="F15" s="73"/>
      <c r="G15" s="10" t="s">
        <v>74</v>
      </c>
      <c r="H15" s="77" t="s">
        <v>80</v>
      </c>
      <c r="I15" s="78"/>
      <c r="J15" s="79"/>
    </row>
    <row r="16" spans="1:10" x14ac:dyDescent="0.25">
      <c r="A16" s="83" t="s">
        <v>17</v>
      </c>
      <c r="B16" s="83"/>
      <c r="C16" s="83"/>
      <c r="D16" s="83"/>
      <c r="E16" s="83"/>
      <c r="F16" s="83"/>
      <c r="G16" s="83"/>
      <c r="H16" s="83"/>
      <c r="I16" s="83"/>
      <c r="J16" s="83"/>
    </row>
    <row r="17" spans="1:11" x14ac:dyDescent="0.25">
      <c r="A17" s="18" t="s">
        <v>13</v>
      </c>
      <c r="B17" s="18"/>
      <c r="C17" s="18"/>
      <c r="D17" s="18"/>
      <c r="E17" s="18" t="s">
        <v>14</v>
      </c>
      <c r="F17" s="18"/>
      <c r="G17" s="18" t="s">
        <v>15</v>
      </c>
      <c r="H17" s="18"/>
      <c r="I17" s="18" t="s">
        <v>16</v>
      </c>
      <c r="J17" s="18"/>
      <c r="K17"/>
    </row>
    <row r="18" spans="1:11" x14ac:dyDescent="0.25">
      <c r="A18" s="64" t="s">
        <v>81</v>
      </c>
      <c r="B18" s="64"/>
      <c r="C18" s="64"/>
      <c r="D18" s="64"/>
      <c r="E18" s="64">
        <v>61</v>
      </c>
      <c r="F18" s="64"/>
      <c r="G18" s="84" t="s">
        <v>75</v>
      </c>
      <c r="H18" s="84"/>
      <c r="I18" s="84" t="s">
        <v>76</v>
      </c>
      <c r="J18" s="84"/>
    </row>
    <row r="19" spans="1:11" x14ac:dyDescent="0.25">
      <c r="A19" s="83" t="s">
        <v>17</v>
      </c>
      <c r="B19" s="83"/>
      <c r="C19" s="83"/>
      <c r="D19" s="83"/>
      <c r="E19" s="82" t="s">
        <v>18</v>
      </c>
      <c r="F19" s="83"/>
      <c r="G19" s="82" t="s">
        <v>66</v>
      </c>
      <c r="H19" s="83"/>
      <c r="I19" s="83"/>
      <c r="J19" s="83"/>
    </row>
    <row r="20" spans="1:11" x14ac:dyDescent="0.25">
      <c r="A20" s="83"/>
      <c r="B20" s="83"/>
      <c r="C20" s="83"/>
      <c r="D20" s="83"/>
      <c r="E20" s="83"/>
      <c r="F20" s="83"/>
      <c r="G20" s="83"/>
      <c r="H20" s="83"/>
      <c r="I20" s="83"/>
      <c r="J20" s="83"/>
    </row>
    <row r="21" spans="1:11" x14ac:dyDescent="0.25">
      <c r="A21" s="16" t="s">
        <v>19</v>
      </c>
      <c r="B21" s="17"/>
      <c r="C21" s="6" t="s">
        <v>20</v>
      </c>
      <c r="D21" s="2" t="s">
        <v>29</v>
      </c>
      <c r="E21" s="39">
        <v>32</v>
      </c>
      <c r="F21" s="39"/>
      <c r="G21" s="18" t="s">
        <v>42</v>
      </c>
      <c r="H21" s="18"/>
      <c r="I21" s="18"/>
      <c r="J21" s="18"/>
    </row>
    <row r="22" spans="1:11" x14ac:dyDescent="0.25">
      <c r="A22" s="16" t="s">
        <v>21</v>
      </c>
      <c r="B22" s="17"/>
      <c r="C22" s="6" t="s">
        <v>53</v>
      </c>
      <c r="D22" s="2" t="s">
        <v>29</v>
      </c>
      <c r="E22" s="33">
        <v>637</v>
      </c>
      <c r="F22" s="33"/>
      <c r="G22" s="18" t="s">
        <v>43</v>
      </c>
      <c r="H22" s="18"/>
      <c r="I22" s="18"/>
      <c r="J22" s="18"/>
    </row>
    <row r="23" spans="1:11" x14ac:dyDescent="0.25">
      <c r="A23" s="16" t="s">
        <v>22</v>
      </c>
      <c r="B23" s="17"/>
      <c r="C23" s="6" t="s">
        <v>54</v>
      </c>
      <c r="D23" s="2" t="s">
        <v>29</v>
      </c>
      <c r="E23" s="36" t="s">
        <v>82</v>
      </c>
      <c r="F23" s="36"/>
      <c r="G23" s="18" t="s">
        <v>44</v>
      </c>
      <c r="H23" s="18"/>
      <c r="I23" s="18"/>
      <c r="J23" s="18"/>
    </row>
    <row r="24" spans="1:11" x14ac:dyDescent="0.25">
      <c r="A24" s="16" t="s">
        <v>23</v>
      </c>
      <c r="B24" s="17"/>
      <c r="C24" s="6" t="s">
        <v>55</v>
      </c>
      <c r="D24" s="2" t="s">
        <v>29</v>
      </c>
      <c r="E24" s="39" t="s">
        <v>82</v>
      </c>
      <c r="F24" s="39"/>
      <c r="G24" s="18" t="s">
        <v>45</v>
      </c>
      <c r="H24" s="18"/>
      <c r="I24" s="18"/>
      <c r="J24" s="18"/>
    </row>
    <row r="25" spans="1:11" x14ac:dyDescent="0.25">
      <c r="A25" s="16" t="s">
        <v>24</v>
      </c>
      <c r="B25" s="17"/>
      <c r="C25" s="6" t="s">
        <v>56</v>
      </c>
      <c r="D25" s="2" t="s">
        <v>29</v>
      </c>
      <c r="E25" s="36">
        <v>8</v>
      </c>
      <c r="F25" s="36"/>
      <c r="G25" s="18" t="s">
        <v>46</v>
      </c>
      <c r="H25" s="18"/>
      <c r="I25" s="18"/>
      <c r="J25" s="18"/>
    </row>
    <row r="26" spans="1:11" x14ac:dyDescent="0.25">
      <c r="A26" s="16" t="s">
        <v>25</v>
      </c>
      <c r="B26" s="17"/>
      <c r="C26" s="6" t="s">
        <v>57</v>
      </c>
      <c r="D26" s="2" t="s">
        <v>29</v>
      </c>
      <c r="E26" s="36" t="s">
        <v>82</v>
      </c>
      <c r="F26" s="36"/>
      <c r="G26" s="18" t="s">
        <v>47</v>
      </c>
      <c r="H26" s="18"/>
      <c r="I26" s="18"/>
      <c r="J26" s="18"/>
    </row>
    <row r="27" spans="1:11" x14ac:dyDescent="0.25">
      <c r="A27" s="16" t="s">
        <v>26</v>
      </c>
      <c r="B27" s="17"/>
      <c r="C27" s="6" t="s">
        <v>58</v>
      </c>
      <c r="D27" s="2" t="s">
        <v>29</v>
      </c>
      <c r="E27" s="39" t="s">
        <v>83</v>
      </c>
      <c r="F27" s="39"/>
      <c r="G27" s="18" t="s">
        <v>48</v>
      </c>
      <c r="H27" s="18"/>
      <c r="I27" s="18"/>
      <c r="J27" s="18"/>
    </row>
    <row r="28" spans="1:11" x14ac:dyDescent="0.25">
      <c r="A28" s="16" t="s">
        <v>27</v>
      </c>
      <c r="B28" s="17"/>
      <c r="C28" s="7" t="s">
        <v>59</v>
      </c>
      <c r="D28" s="3" t="s">
        <v>28</v>
      </c>
      <c r="E28" s="33">
        <v>8</v>
      </c>
      <c r="F28" s="33"/>
      <c r="G28" s="18" t="s">
        <v>30</v>
      </c>
      <c r="H28" s="18"/>
      <c r="I28" s="18"/>
      <c r="J28" s="18"/>
    </row>
    <row r="29" spans="1:11" x14ac:dyDescent="0.25">
      <c r="A29" s="21" t="s">
        <v>31</v>
      </c>
      <c r="B29" s="22"/>
      <c r="C29" s="22"/>
      <c r="D29" s="23"/>
      <c r="E29" s="62">
        <f>IF(ISNUMBER(E21),E21,25)+IF(ISNUMBER(E23),E23,1)+IF(ISNUMBER(E24),E24,1)+IF(ISNUMBER(E25),E25,1)+IF(ISNUMBER(E26),E26,1)+IF(ISNUMBER(E27),E27,5)</f>
        <v>48</v>
      </c>
      <c r="F29" s="63"/>
      <c r="G29" s="64"/>
      <c r="H29" s="64"/>
      <c r="I29" s="64"/>
      <c r="J29" s="64"/>
    </row>
    <row r="30" spans="1:11" x14ac:dyDescent="0.25">
      <c r="A30" s="19" t="s">
        <v>32</v>
      </c>
      <c r="B30" s="20"/>
      <c r="C30" s="20"/>
      <c r="D30" s="4" t="s">
        <v>29</v>
      </c>
      <c r="E30" s="62"/>
      <c r="F30" s="63"/>
      <c r="G30" s="64"/>
      <c r="H30" s="64"/>
      <c r="I30" s="64"/>
      <c r="J30" s="64"/>
    </row>
    <row r="31" spans="1:11" x14ac:dyDescent="0.25">
      <c r="A31" s="35" t="s">
        <v>33</v>
      </c>
      <c r="B31" s="35"/>
      <c r="C31" s="35"/>
      <c r="D31" s="35"/>
      <c r="E31" s="64"/>
      <c r="F31" s="64"/>
      <c r="G31" s="64"/>
      <c r="H31" s="64"/>
      <c r="I31" s="64"/>
      <c r="J31" s="64"/>
    </row>
    <row r="32" spans="1:11" ht="16.5" x14ac:dyDescent="0.25">
      <c r="A32" s="27" t="s">
        <v>49</v>
      </c>
      <c r="B32" s="27"/>
      <c r="C32" s="27"/>
      <c r="D32" s="27"/>
      <c r="E32" s="26">
        <f>IF(ISNUMBER(E24),E24,1)/IF(ISNUMBER(E25),E25,1)</f>
        <v>0.125</v>
      </c>
      <c r="F32" s="26"/>
      <c r="G32" s="64"/>
      <c r="H32" s="64"/>
      <c r="I32" s="64"/>
      <c r="J32" s="64"/>
    </row>
    <row r="33" spans="1:14" ht="16.5" x14ac:dyDescent="0.25">
      <c r="A33" s="27" t="s">
        <v>50</v>
      </c>
      <c r="B33" s="27"/>
      <c r="C33" s="27"/>
      <c r="D33" s="27"/>
      <c r="E33" s="26">
        <f>IF(ISNUMBER(E23),E23,1)/IF(ISNUMBER(E27),E27,5)</f>
        <v>0.2</v>
      </c>
      <c r="F33" s="26"/>
      <c r="G33" s="64"/>
      <c r="H33" s="64"/>
      <c r="I33" s="64"/>
      <c r="J33" s="64"/>
    </row>
    <row r="34" spans="1:14" ht="16.5" x14ac:dyDescent="0.25">
      <c r="A34" s="27" t="s">
        <v>51</v>
      </c>
      <c r="B34" s="27"/>
      <c r="C34" s="27"/>
      <c r="D34" s="27"/>
      <c r="E34" s="26">
        <f>IF(ISNUMBER(E25),E25,1)/IF(ISNUMBER(E26),E26,1)</f>
        <v>8</v>
      </c>
      <c r="F34" s="26"/>
      <c r="G34" s="64"/>
      <c r="H34" s="64"/>
      <c r="I34" s="64"/>
      <c r="J34" s="64"/>
    </row>
    <row r="35" spans="1:14" ht="16.5" x14ac:dyDescent="0.25">
      <c r="A35" s="27" t="s">
        <v>52</v>
      </c>
      <c r="B35" s="27"/>
      <c r="C35" s="27"/>
      <c r="D35" s="27"/>
      <c r="E35" s="26">
        <f>IF(ISNUMBER(E22),E22,25)/IF(ISNUMBER(E21),E21,25)</f>
        <v>19.90625</v>
      </c>
      <c r="F35" s="26"/>
      <c r="G35" s="64"/>
      <c r="H35" s="64"/>
      <c r="I35" s="64"/>
      <c r="J35" s="64"/>
    </row>
    <row r="36" spans="1:14" x14ac:dyDescent="0.25">
      <c r="A36" s="28" t="s">
        <v>34</v>
      </c>
      <c r="B36" s="28"/>
      <c r="C36" s="28"/>
      <c r="D36" s="28"/>
      <c r="E36" s="34" t="str">
        <f>CONCATENATE(IF(E32&lt;0.1,0,IF(E32&lt;=3,1,2)),"/",IF(E33&lt;0.1,1,IF(E33&lt;=1,0,2)),"/",IF(E34&lt;=1,0,IF(E34&lt;=3,1,2)))</f>
        <v>1/0/2</v>
      </c>
      <c r="F36" s="34"/>
      <c r="G36" s="64"/>
      <c r="H36" s="64"/>
      <c r="I36" s="64"/>
      <c r="J36" s="64"/>
    </row>
    <row r="37" spans="1:14" ht="12.75" customHeight="1" x14ac:dyDescent="0.25">
      <c r="A37" s="24" t="s">
        <v>35</v>
      </c>
      <c r="B37" s="24"/>
      <c r="C37" s="24"/>
      <c r="D37" s="24"/>
      <c r="E37" s="24"/>
      <c r="F37" s="25"/>
      <c r="G37" s="43" t="s">
        <v>62</v>
      </c>
      <c r="H37" s="43"/>
      <c r="I37" s="43"/>
      <c r="J37" s="43"/>
    </row>
    <row r="38" spans="1:14" ht="21.75" customHeight="1" x14ac:dyDescent="0.25">
      <c r="A38" s="12" t="s">
        <v>36</v>
      </c>
      <c r="B38" s="42"/>
      <c r="C38" s="14" t="s">
        <v>69</v>
      </c>
      <c r="D38" s="40"/>
      <c r="E38" s="40"/>
      <c r="F38" s="40"/>
      <c r="G38" s="40"/>
      <c r="H38" s="40"/>
      <c r="I38" s="40"/>
      <c r="J38" s="41"/>
      <c r="N38" s="1" t="s">
        <v>64</v>
      </c>
    </row>
    <row r="39" spans="1:14" ht="43.5" customHeight="1" x14ac:dyDescent="0.25">
      <c r="A39" s="12" t="s">
        <v>68</v>
      </c>
      <c r="B39" s="13"/>
      <c r="C39" s="14"/>
      <c r="D39" s="15"/>
      <c r="E39" s="15"/>
      <c r="F39" s="15"/>
      <c r="G39" s="15"/>
      <c r="H39" s="15"/>
      <c r="I39" s="15"/>
      <c r="J39" s="13"/>
    </row>
    <row r="40" spans="1:14" ht="15" customHeight="1" x14ac:dyDescent="0.25">
      <c r="A40" s="37" t="s">
        <v>67</v>
      </c>
      <c r="B40" s="37"/>
      <c r="C40" s="37"/>
      <c r="D40" s="37"/>
      <c r="E40" s="37"/>
      <c r="F40" s="37"/>
      <c r="G40" s="37"/>
      <c r="H40" s="37"/>
      <c r="I40" s="37"/>
      <c r="J40" s="37"/>
    </row>
    <row r="41" spans="1:14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</row>
    <row r="42" spans="1:14" ht="21" customHeight="1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</row>
    <row r="43" spans="1:14" ht="12" customHeight="1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</row>
    <row r="44" spans="1:14" x14ac:dyDescent="0.25">
      <c r="H44" s="29" t="s">
        <v>38</v>
      </c>
      <c r="I44" s="29"/>
      <c r="J44" s="29"/>
    </row>
    <row r="45" spans="1:14" x14ac:dyDescent="0.25">
      <c r="A45" s="1" t="s">
        <v>40</v>
      </c>
      <c r="C45" s="11" t="s">
        <v>71</v>
      </c>
      <c r="D45" s="5"/>
      <c r="E45" s="1" t="s">
        <v>77</v>
      </c>
      <c r="F45" s="11" t="s">
        <v>78</v>
      </c>
      <c r="H45" s="29" t="s">
        <v>39</v>
      </c>
      <c r="I45" s="29"/>
      <c r="J45" s="29"/>
    </row>
    <row r="46" spans="1:14" ht="14.25" customHeight="1" x14ac:dyDescent="0.25"/>
  </sheetData>
  <mergeCells count="87">
    <mergeCell ref="H11:I11"/>
    <mergeCell ref="A11:D11"/>
    <mergeCell ref="E11:F11"/>
    <mergeCell ref="A9:D9"/>
    <mergeCell ref="E9:J9"/>
    <mergeCell ref="A10:D10"/>
    <mergeCell ref="E10:J10"/>
    <mergeCell ref="G22:J22"/>
    <mergeCell ref="E19:F20"/>
    <mergeCell ref="E21:F21"/>
    <mergeCell ref="A16:J16"/>
    <mergeCell ref="I18:J18"/>
    <mergeCell ref="A22:B22"/>
    <mergeCell ref="A18:D18"/>
    <mergeCell ref="E18:F18"/>
    <mergeCell ref="E22:F22"/>
    <mergeCell ref="E17:F17"/>
    <mergeCell ref="A21:B21"/>
    <mergeCell ref="A19:D20"/>
    <mergeCell ref="G19:J20"/>
    <mergeCell ref="G18:H18"/>
    <mergeCell ref="G21:J21"/>
    <mergeCell ref="E12:J12"/>
    <mergeCell ref="A12:D12"/>
    <mergeCell ref="E14:F14"/>
    <mergeCell ref="G17:H17"/>
    <mergeCell ref="I17:J17"/>
    <mergeCell ref="A15:B15"/>
    <mergeCell ref="A14:B14"/>
    <mergeCell ref="C14:D14"/>
    <mergeCell ref="E15:F15"/>
    <mergeCell ref="H14:J14"/>
    <mergeCell ref="H15:J15"/>
    <mergeCell ref="C15:D15"/>
    <mergeCell ref="A17:D17"/>
    <mergeCell ref="A8:J8"/>
    <mergeCell ref="A28:B28"/>
    <mergeCell ref="G28:J28"/>
    <mergeCell ref="E29:F30"/>
    <mergeCell ref="G29:J36"/>
    <mergeCell ref="A35:D35"/>
    <mergeCell ref="E27:F27"/>
    <mergeCell ref="A23:B23"/>
    <mergeCell ref="E25:F25"/>
    <mergeCell ref="E31:F31"/>
    <mergeCell ref="A26:B26"/>
    <mergeCell ref="G24:J24"/>
    <mergeCell ref="E26:F26"/>
    <mergeCell ref="G26:J26"/>
    <mergeCell ref="A27:B27"/>
    <mergeCell ref="A24:B24"/>
    <mergeCell ref="A7:J7"/>
    <mergeCell ref="A1:C5"/>
    <mergeCell ref="A6:J6"/>
    <mergeCell ref="D1:J2"/>
    <mergeCell ref="D3:J3"/>
    <mergeCell ref="D4:J4"/>
    <mergeCell ref="D5:J5"/>
    <mergeCell ref="H45:J45"/>
    <mergeCell ref="A13:J13"/>
    <mergeCell ref="G27:J27"/>
    <mergeCell ref="E28:F28"/>
    <mergeCell ref="E35:F35"/>
    <mergeCell ref="E36:F36"/>
    <mergeCell ref="A31:D31"/>
    <mergeCell ref="E23:F23"/>
    <mergeCell ref="H44:J44"/>
    <mergeCell ref="A40:J43"/>
    <mergeCell ref="G25:J25"/>
    <mergeCell ref="E24:F24"/>
    <mergeCell ref="C38:J38"/>
    <mergeCell ref="A38:B38"/>
    <mergeCell ref="A32:D32"/>
    <mergeCell ref="G37:J37"/>
    <mergeCell ref="A39:B39"/>
    <mergeCell ref="C39:J39"/>
    <mergeCell ref="A25:B25"/>
    <mergeCell ref="G23:J23"/>
    <mergeCell ref="A30:C30"/>
    <mergeCell ref="A29:D29"/>
    <mergeCell ref="A37:F37"/>
    <mergeCell ref="E32:F32"/>
    <mergeCell ref="E33:F33"/>
    <mergeCell ref="E34:F34"/>
    <mergeCell ref="A34:D34"/>
    <mergeCell ref="A33:D33"/>
    <mergeCell ref="A36:D36"/>
  </mergeCells>
  <phoneticPr fontId="0" type="noConversion"/>
  <pageMargins left="0.23622047244094491" right="0.23622047244094491" top="0.59055118110236227" bottom="0.59055118110236227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 Mátrai</dc:creator>
  <cp:lastModifiedBy>Morvai Petra (morvaip)</cp:lastModifiedBy>
  <cp:lastPrinted>2019-04-18T07:07:10Z</cp:lastPrinted>
  <dcterms:created xsi:type="dcterms:W3CDTF">2016-09-20T12:59:24Z</dcterms:created>
  <dcterms:modified xsi:type="dcterms:W3CDTF">2021-03-02T12:22:18Z</dcterms:modified>
</cp:coreProperties>
</file>