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10" windowWidth="17490" windowHeight="9570" tabRatio="591"/>
  </bookViews>
  <sheets>
    <sheet name="Alpin költség. össz." sheetId="2" r:id="rId1"/>
  </sheets>
  <calcPr calcId="145621"/>
</workbook>
</file>

<file path=xl/calcChain.xml><?xml version="1.0" encoding="utf-8"?>
<calcChain xmlns="http://schemas.openxmlformats.org/spreadsheetml/2006/main">
  <c r="F15" i="2" l="1"/>
  <c r="F14" i="2"/>
  <c r="F6" i="2"/>
  <c r="G6" i="2" s="1"/>
  <c r="I16" i="2"/>
  <c r="H16" i="2"/>
  <c r="G16" i="2"/>
  <c r="F4" i="2"/>
  <c r="I4" i="2" s="1"/>
  <c r="H6" i="2" l="1"/>
  <c r="G4" i="2"/>
  <c r="H4" i="2"/>
  <c r="F7" i="2"/>
  <c r="F8" i="2"/>
  <c r="I6" i="2" l="1"/>
  <c r="F13" i="2"/>
  <c r="G15" i="2"/>
  <c r="G14" i="2"/>
  <c r="H14" i="2" s="1"/>
  <c r="I14" i="2" s="1"/>
  <c r="G13" i="2" l="1"/>
  <c r="H13" i="2" s="1"/>
  <c r="I13" i="2" s="1"/>
  <c r="H15" i="2"/>
  <c r="I15" i="2" l="1"/>
  <c r="F12" i="2"/>
  <c r="F11" i="2"/>
  <c r="G11" i="2" s="1"/>
  <c r="H11" i="2" s="1"/>
  <c r="I11" i="2" s="1"/>
  <c r="F10" i="2"/>
  <c r="G10" i="2" s="1"/>
  <c r="H10" i="2" s="1"/>
  <c r="I10" i="2" s="1"/>
  <c r="F9" i="2"/>
  <c r="G9" i="2" s="1"/>
  <c r="H9" i="2" s="1"/>
  <c r="I9" i="2" s="1"/>
  <c r="G8" i="2"/>
  <c r="H8" i="2" s="1"/>
  <c r="I8" i="2" s="1"/>
  <c r="G7" i="2"/>
  <c r="F5" i="2"/>
  <c r="G5" i="2" s="1"/>
  <c r="H5" i="2" s="1"/>
  <c r="G3" i="2"/>
  <c r="G25" i="2" l="1"/>
  <c r="F25" i="2"/>
  <c r="I5" i="2"/>
  <c r="G26" i="2"/>
  <c r="G12" i="2"/>
  <c r="F17" i="2"/>
  <c r="H7" i="2"/>
  <c r="G27" i="2" l="1"/>
  <c r="G28" i="2" s="1"/>
  <c r="H12" i="2"/>
  <c r="F26" i="2" s="1"/>
  <c r="G17" i="2"/>
  <c r="I7" i="2"/>
  <c r="G18" i="2" l="1"/>
  <c r="H25" i="2" s="1"/>
  <c r="I12" i="2"/>
  <c r="F27" i="2" s="1"/>
  <c r="H17" i="2"/>
  <c r="H18" i="2" l="1"/>
  <c r="H26" i="2" s="1"/>
  <c r="I17" i="2"/>
  <c r="F28" i="2"/>
  <c r="I18" i="2" l="1"/>
  <c r="H27" i="2" s="1"/>
  <c r="H28" i="2" s="1"/>
</calcChain>
</file>

<file path=xl/sharedStrings.xml><?xml version="1.0" encoding="utf-8"?>
<sst xmlns="http://schemas.openxmlformats.org/spreadsheetml/2006/main" count="76" uniqueCount="51">
  <si>
    <t>Gyakoriság</t>
  </si>
  <si>
    <t>Feladat megnevezése:</t>
  </si>
  <si>
    <t>darabszám</t>
  </si>
  <si>
    <t>egységár (Ft)</t>
  </si>
  <si>
    <t>Összesen: (Ft)</t>
  </si>
  <si>
    <t>1 év</t>
  </si>
  <si>
    <t>Megjegyzés:</t>
  </si>
  <si>
    <t>-</t>
  </si>
  <si>
    <t>egyszeri</t>
  </si>
  <si>
    <t>A szerződésben megadott toronyhelyszíneken telepített Turvatikas rendszer felülvizsgálata és a felülvizsgálati jegyzőkönyvek kiállítása.</t>
  </si>
  <si>
    <t>Antenna csere, antenna irányszög beállítás, jumper kábelek mérése és ellenőrzése</t>
  </si>
  <si>
    <t>RRH eszköz cseréje - normál prioritással</t>
  </si>
  <si>
    <t>RRH eszköz cseréje - magas prioritással</t>
  </si>
  <si>
    <t>RRH optikai kábel vagy DC tápkábel cseréje  - normál prioritással</t>
  </si>
  <si>
    <t>Antenna jumper kábelek mérése és ellenőrzése  - normál prioritással</t>
  </si>
  <si>
    <t>OKJ alpinista felügyelet biztosítása (3 óra)  - normál prioritással</t>
  </si>
  <si>
    <t>RRH optikai kábel vagy DC tápkábel cseréje - magas prioritással</t>
  </si>
  <si>
    <t>Antenna jumper kábelek mérése és ellenőrzése - magas prioritással</t>
  </si>
  <si>
    <t>OKJ alpinista felügyelet biztosítása (3 óra) - magas prioritással</t>
  </si>
  <si>
    <t>Tornyon történő munkavégzés (rádiós egység, optikai és RF kábelek mérése és cseréje) előírt rendelkezésre állás mellett, rendelkezésre állási és kivonulási díj</t>
  </si>
  <si>
    <t>A tornyok gyártói előírás szerinti évenkénti felülvizsgálata és szükség szerinti javítása.</t>
  </si>
  <si>
    <t>Első év</t>
  </si>
  <si>
    <t>Második év</t>
  </si>
  <si>
    <t>Harmadik év</t>
  </si>
  <si>
    <t>A három év során összesen:</t>
  </si>
  <si>
    <t>Sorsz.</t>
  </si>
  <si>
    <t>#1</t>
  </si>
  <si>
    <t>#3</t>
  </si>
  <si>
    <t>#4</t>
  </si>
  <si>
    <t>Költség azonosító</t>
  </si>
  <si>
    <t>Várható költségek a projekt időtartama alatt (3 év)</t>
  </si>
  <si>
    <t>Összesen</t>
  </si>
  <si>
    <t>#1; #2; #3; #4;</t>
  </si>
  <si>
    <t>#2; #3; #4;</t>
  </si>
  <si>
    <t>összesített költségek egy feladatra</t>
  </si>
  <si>
    <t>részköltségek egy feladaton belül</t>
  </si>
  <si>
    <t>évenkénti költségek összesítve</t>
  </si>
  <si>
    <t>MÁV GSM-R TORONY ÜZEMELTETÉS, MAGASBAN VÉGZETT MUNKÁK ÉS ALPINTECHNIKAI FELADATOK  árazatlan költségvetés:</t>
  </si>
  <si>
    <t>Becsült meghibásodások száma a valós adatok és megrendelés darabszám ettől eltérhet.</t>
  </si>
  <si>
    <t>Becsült igénybevételek száma, a MÁV nem biztos, hogy lehívja ezt az opciót.</t>
  </si>
  <si>
    <t xml:space="preserve"> Várható költségek a projekt időtartama alatt:</t>
  </si>
  <si>
    <t>1.4 TORNYON TÖRTÉNŐ MUNKAVÉGZÉS (RÁDIÓS EGYSÉG, OPTIKAI ÉS RF KÁBELEK MÉRÉSE ÉS CSERÉJE) ELŐÍRT RENDELKEZÉSRE ÁLLÁS MELLETT éves összköltség</t>
  </si>
  <si>
    <t>Torony akadályfény csere   - normál prioritással</t>
  </si>
  <si>
    <t>Ajánlattevő által megadandó költségek</t>
  </si>
  <si>
    <t>Merevsínes (Turvatikas) zuhanásvédelmi rendszer felülvizsgálata a táblázatban megadott helyszínekre, helyszínenkénti költség</t>
  </si>
  <si>
    <t>A műszaki követelményekben specifikált és az itt összefoglalt szolgáltatások biztosításához szükséges készenléti, rendelkezésreállási és kivonulási díj éves összegét kell megadni. A munkavégzés a Műszaki Követelményekben megadott bármely helyszínen történhet a meghibásodás helyének függvényében.</t>
  </si>
  <si>
    <t>1.3 ÉVENKÉNTI TORONY KARBANTARTÁS ÉS FELÜLVIZSGÁLAT ELVÉGZÉSE helyszínenként:</t>
  </si>
  <si>
    <t>Fix költségek</t>
  </si>
  <si>
    <t>Munkav. költs.</t>
  </si>
  <si>
    <t>1.1 MAGASBAN TÖRTÉNŐ MUNKAVÉGZÉSHEZ TECHNOLÓGIAI UTASÍTÁS ELKÉSZÍTÉSE, KOCKÁZATÉRTÉKELÉS KÉSZÍTÉSE ÉS VÉDŐRUHÁZAT, VÉDŐESZKÖZ SPECIFIKÁCIÓ</t>
  </si>
  <si>
    <t>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</si>
</sst>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9F71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64" fontId="1" fillId="7" borderId="3" xfId="0" applyNumberFormat="1" applyFont="1" applyFill="1" applyBorder="1" applyAlignment="1" applyProtection="1">
      <alignment horizontal="center" vertical="center"/>
      <protection locked="0"/>
    </xf>
    <xf numFmtId="164" fontId="1" fillId="7" borderId="6" xfId="0" applyNumberFormat="1" applyFont="1" applyFill="1" applyBorder="1" applyAlignment="1" applyProtection="1">
      <alignment horizontal="center" vertical="center"/>
      <protection locked="0"/>
    </xf>
    <xf numFmtId="164" fontId="1" fillId="7" borderId="7" xfId="0" applyNumberFormat="1" applyFont="1" applyFill="1" applyBorder="1" applyAlignment="1" applyProtection="1">
      <alignment horizontal="center" vertical="center"/>
      <protection locked="0"/>
    </xf>
    <xf numFmtId="164" fontId="1" fillId="7" borderId="1" xfId="0" applyNumberFormat="1" applyFont="1" applyFill="1" applyBorder="1" applyAlignment="1" applyProtection="1">
      <alignment horizontal="center" vertical="center"/>
      <protection locked="0"/>
    </xf>
    <xf numFmtId="164" fontId="1" fillId="7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/>
    <xf numFmtId="0" fontId="1" fillId="2" borderId="14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Protection="1"/>
    <xf numFmtId="0" fontId="1" fillId="3" borderId="7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6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left" wrapText="1"/>
    </xf>
    <xf numFmtId="0" fontId="1" fillId="3" borderId="12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" fillId="4" borderId="2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164" fontId="2" fillId="8" borderId="3" xfId="0" applyNumberFormat="1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left"/>
    </xf>
    <xf numFmtId="0" fontId="2" fillId="4" borderId="4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64" fontId="2" fillId="8" borderId="1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left"/>
    </xf>
    <xf numFmtId="0" fontId="2" fillId="4" borderId="15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164" fontId="2" fillId="8" borderId="7" xfId="0" applyNumberFormat="1" applyFont="1" applyFill="1" applyBorder="1" applyAlignment="1" applyProtection="1">
      <alignment horizontal="center" vertical="center"/>
    </xf>
    <xf numFmtId="164" fontId="5" fillId="0" borderId="16" xfId="0" applyNumberFormat="1" applyFont="1" applyFill="1" applyBorder="1" applyAlignment="1" applyProtection="1">
      <alignment horizontal="left"/>
    </xf>
    <xf numFmtId="0" fontId="2" fillId="4" borderId="26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164" fontId="2" fillId="8" borderId="6" xfId="0" applyNumberFormat="1" applyFont="1" applyFill="1" applyBorder="1" applyAlignment="1" applyProtection="1">
      <alignment horizontal="center" vertical="center"/>
    </xf>
    <xf numFmtId="164" fontId="5" fillId="0" borderId="27" xfId="0" applyNumberFormat="1" applyFont="1" applyFill="1" applyBorder="1" applyAlignment="1" applyProtection="1">
      <alignment horizontal="left"/>
    </xf>
    <xf numFmtId="0" fontId="2" fillId="4" borderId="23" xfId="0" applyFont="1" applyFill="1" applyBorder="1" applyAlignment="1" applyProtection="1">
      <alignment horizontal="center"/>
    </xf>
    <xf numFmtId="0" fontId="2" fillId="4" borderId="23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/>
    </xf>
    <xf numFmtId="164" fontId="2" fillId="0" borderId="24" xfId="0" applyNumberFormat="1" applyFont="1" applyFill="1" applyBorder="1" applyAlignment="1" applyProtection="1">
      <alignment horizontal="center" vertical="center"/>
    </xf>
    <xf numFmtId="164" fontId="5" fillId="0" borderId="24" xfId="0" applyNumberFormat="1" applyFont="1" applyFill="1" applyBorder="1" applyAlignment="1" applyProtection="1">
      <alignment horizontal="left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/>
    </xf>
    <xf numFmtId="164" fontId="1" fillId="3" borderId="9" xfId="0" applyNumberFormat="1" applyFont="1" applyFill="1" applyBorder="1" applyAlignment="1" applyProtection="1">
      <alignment horizontal="center" vertical="center"/>
    </xf>
    <xf numFmtId="164" fontId="3" fillId="0" borderId="1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" fillId="2" borderId="0" xfId="0" applyFont="1" applyFill="1" applyProtection="1"/>
    <xf numFmtId="164" fontId="0" fillId="0" borderId="0" xfId="0" applyNumberFormat="1" applyFill="1" applyProtection="1"/>
    <xf numFmtId="0" fontId="1" fillId="4" borderId="0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1" fillId="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left"/>
    </xf>
    <xf numFmtId="0" fontId="1" fillId="2" borderId="17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164" fontId="1" fillId="0" borderId="5" xfId="0" applyNumberFormat="1" applyFont="1" applyFill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164" fontId="1" fillId="0" borderId="16" xfId="0" applyNumberFormat="1" applyFont="1" applyFill="1" applyBorder="1" applyAlignment="1" applyProtection="1">
      <alignment horizontal="center"/>
    </xf>
    <xf numFmtId="0" fontId="1" fillId="5" borderId="8" xfId="0" applyFont="1" applyFill="1" applyBorder="1" applyAlignment="1" applyProtection="1">
      <alignment horizontal="center"/>
    </xf>
    <xf numFmtId="164" fontId="1" fillId="5" borderId="10" xfId="0" applyNumberFormat="1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1" fillId="3" borderId="22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164" fontId="1" fillId="3" borderId="24" xfId="0" applyNumberFormat="1" applyFont="1" applyFill="1" applyBorder="1" applyAlignment="1" applyProtection="1">
      <alignment horizontal="center" vertical="center"/>
    </xf>
    <xf numFmtId="164" fontId="1" fillId="7" borderId="9" xfId="0" applyNumberFormat="1" applyFont="1" applyFill="1" applyBorder="1" applyAlignment="1" applyProtection="1">
      <alignment horizontal="center" vertical="center"/>
      <protection locked="0"/>
    </xf>
    <xf numFmtId="164" fontId="1" fillId="7" borderId="28" xfId="0" applyNumberFormat="1" applyFont="1" applyFill="1" applyBorder="1" applyAlignment="1" applyProtection="1">
      <alignment horizontal="center" vertical="center"/>
      <protection locked="0"/>
    </xf>
    <xf numFmtId="164" fontId="1" fillId="3" borderId="28" xfId="0" applyNumberFormat="1" applyFont="1" applyFill="1" applyBorder="1" applyAlignment="1" applyProtection="1">
      <alignment horizontal="center" vertical="center"/>
    </xf>
    <xf numFmtId="164" fontId="1" fillId="6" borderId="9" xfId="0" applyNumberFormat="1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164" fontId="1" fillId="2" borderId="0" xfId="0" applyNumberFormat="1" applyFont="1" applyFill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9F71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RowHeight="15" x14ac:dyDescent="0.25"/>
  <cols>
    <col min="1" max="1" width="6.140625" style="58" bestFit="1" customWidth="1"/>
    <col min="2" max="2" width="76.5703125" style="10" customWidth="1"/>
    <col min="3" max="3" width="11.42578125" style="10" customWidth="1"/>
    <col min="4" max="4" width="10.7109375" style="10" customWidth="1"/>
    <col min="5" max="5" width="10.85546875" style="10" customWidth="1"/>
    <col min="6" max="6" width="12.5703125" style="10" customWidth="1"/>
    <col min="7" max="7" width="12.7109375" style="10" customWidth="1"/>
    <col min="8" max="9" width="12.28515625" style="10" customWidth="1"/>
    <col min="10" max="10" width="91.140625" style="10" bestFit="1" customWidth="1"/>
    <col min="11" max="16384" width="9.140625" style="10"/>
  </cols>
  <sheetData>
    <row r="1" spans="1:11" x14ac:dyDescent="0.25">
      <c r="A1" s="6" t="s">
        <v>37</v>
      </c>
      <c r="B1" s="6"/>
      <c r="C1" s="6"/>
      <c r="D1" s="6"/>
      <c r="E1" s="6"/>
      <c r="F1" s="7"/>
      <c r="G1" s="8"/>
      <c r="H1" s="8"/>
      <c r="I1" s="8"/>
      <c r="J1" s="9"/>
    </row>
    <row r="2" spans="1:11" ht="30.75" thickBot="1" x14ac:dyDescent="0.3">
      <c r="A2" s="11" t="s">
        <v>25</v>
      </c>
      <c r="B2" s="11" t="s">
        <v>1</v>
      </c>
      <c r="C2" s="11" t="s">
        <v>0</v>
      </c>
      <c r="D2" s="11" t="s">
        <v>2</v>
      </c>
      <c r="E2" s="11" t="s">
        <v>3</v>
      </c>
      <c r="F2" s="11" t="s">
        <v>4</v>
      </c>
      <c r="G2" s="12">
        <v>2018</v>
      </c>
      <c r="H2" s="12">
        <v>2019</v>
      </c>
      <c r="I2" s="12">
        <v>2020</v>
      </c>
      <c r="J2" s="11" t="s">
        <v>6</v>
      </c>
    </row>
    <row r="3" spans="1:11" ht="45.75" thickBot="1" x14ac:dyDescent="0.3">
      <c r="A3" s="13" t="s">
        <v>26</v>
      </c>
      <c r="B3" s="14" t="s">
        <v>49</v>
      </c>
      <c r="C3" s="15" t="s">
        <v>8</v>
      </c>
      <c r="D3" s="16"/>
      <c r="E3" s="87"/>
      <c r="F3" s="84">
        <v>0</v>
      </c>
      <c r="G3" s="56">
        <f t="shared" ref="G3:G8" si="0">F3</f>
        <v>0</v>
      </c>
      <c r="H3" s="87"/>
      <c r="I3" s="87"/>
      <c r="J3" s="17"/>
    </row>
    <row r="4" spans="1:11" ht="30.75" thickBot="1" x14ac:dyDescent="0.3">
      <c r="A4" s="18" t="s">
        <v>50</v>
      </c>
      <c r="B4" s="19" t="s">
        <v>44</v>
      </c>
      <c r="C4" s="15" t="s">
        <v>5</v>
      </c>
      <c r="D4" s="20">
        <v>109</v>
      </c>
      <c r="E4" s="85">
        <v>0</v>
      </c>
      <c r="F4" s="86">
        <f>D4*E4</f>
        <v>0</v>
      </c>
      <c r="G4" s="86">
        <f t="shared" si="0"/>
        <v>0</v>
      </c>
      <c r="H4" s="86">
        <f>F4</f>
        <v>0</v>
      </c>
      <c r="I4" s="86">
        <f>F4</f>
        <v>0</v>
      </c>
      <c r="J4" s="89" t="s">
        <v>9</v>
      </c>
    </row>
    <row r="5" spans="1:11" ht="30.75" thickBot="1" x14ac:dyDescent="0.3">
      <c r="A5" s="18" t="s">
        <v>27</v>
      </c>
      <c r="B5" s="19" t="s">
        <v>46</v>
      </c>
      <c r="C5" s="15" t="s">
        <v>5</v>
      </c>
      <c r="D5" s="20">
        <v>107</v>
      </c>
      <c r="E5" s="5">
        <v>0</v>
      </c>
      <c r="F5" s="83">
        <f>D5*E5</f>
        <v>0</v>
      </c>
      <c r="G5" s="83">
        <f t="shared" si="0"/>
        <v>0</v>
      </c>
      <c r="H5" s="83">
        <f t="shared" ref="H5:I6" si="1">G5</f>
        <v>0</v>
      </c>
      <c r="I5" s="83">
        <f t="shared" si="1"/>
        <v>0</v>
      </c>
      <c r="J5" s="88" t="s">
        <v>20</v>
      </c>
      <c r="K5" s="21"/>
    </row>
    <row r="6" spans="1:11" x14ac:dyDescent="0.25">
      <c r="A6" s="22"/>
      <c r="B6" s="23" t="s">
        <v>42</v>
      </c>
      <c r="C6" s="24" t="s">
        <v>5</v>
      </c>
      <c r="D6" s="25">
        <v>2</v>
      </c>
      <c r="E6" s="1">
        <v>0</v>
      </c>
      <c r="F6" s="26">
        <f t="shared" ref="F6" si="2">D6*E6</f>
        <v>0</v>
      </c>
      <c r="G6" s="26">
        <f t="shared" si="0"/>
        <v>0</v>
      </c>
      <c r="H6" s="26">
        <f t="shared" si="1"/>
        <v>0</v>
      </c>
      <c r="I6" s="26">
        <f t="shared" si="1"/>
        <v>0</v>
      </c>
      <c r="J6" s="27" t="s">
        <v>38</v>
      </c>
      <c r="K6" s="21"/>
    </row>
    <row r="7" spans="1:11" x14ac:dyDescent="0.25">
      <c r="A7" s="28"/>
      <c r="B7" s="29" t="s">
        <v>11</v>
      </c>
      <c r="C7" s="30" t="s">
        <v>5</v>
      </c>
      <c r="D7" s="31">
        <v>15</v>
      </c>
      <c r="E7" s="4">
        <v>0</v>
      </c>
      <c r="F7" s="32">
        <f t="shared" ref="F7:F13" si="3">D7*E7</f>
        <v>0</v>
      </c>
      <c r="G7" s="32">
        <f t="shared" si="0"/>
        <v>0</v>
      </c>
      <c r="H7" s="32">
        <f t="shared" ref="H7:I13" si="4">G7</f>
        <v>0</v>
      </c>
      <c r="I7" s="32">
        <f t="shared" si="4"/>
        <v>0</v>
      </c>
      <c r="J7" s="33" t="s">
        <v>38</v>
      </c>
      <c r="K7" s="21"/>
    </row>
    <row r="8" spans="1:11" x14ac:dyDescent="0.25">
      <c r="A8" s="28"/>
      <c r="B8" s="29" t="s">
        <v>12</v>
      </c>
      <c r="C8" s="30" t="s">
        <v>5</v>
      </c>
      <c r="D8" s="31">
        <v>5</v>
      </c>
      <c r="E8" s="4">
        <v>0</v>
      </c>
      <c r="F8" s="32">
        <f t="shared" si="3"/>
        <v>0</v>
      </c>
      <c r="G8" s="32">
        <f t="shared" si="0"/>
        <v>0</v>
      </c>
      <c r="H8" s="32">
        <f t="shared" si="4"/>
        <v>0</v>
      </c>
      <c r="I8" s="32">
        <f t="shared" si="4"/>
        <v>0</v>
      </c>
      <c r="J8" s="33" t="s">
        <v>38</v>
      </c>
      <c r="K8" s="21"/>
    </row>
    <row r="9" spans="1:11" x14ac:dyDescent="0.25">
      <c r="A9" s="28"/>
      <c r="B9" s="29" t="s">
        <v>13</v>
      </c>
      <c r="C9" s="30" t="s">
        <v>5</v>
      </c>
      <c r="D9" s="31">
        <v>10</v>
      </c>
      <c r="E9" s="4">
        <v>0</v>
      </c>
      <c r="F9" s="32">
        <f t="shared" si="3"/>
        <v>0</v>
      </c>
      <c r="G9" s="32">
        <f t="shared" ref="G9:G12" si="5">F9</f>
        <v>0</v>
      </c>
      <c r="H9" s="32">
        <f t="shared" si="4"/>
        <v>0</v>
      </c>
      <c r="I9" s="32">
        <f t="shared" si="4"/>
        <v>0</v>
      </c>
      <c r="J9" s="33" t="s">
        <v>38</v>
      </c>
      <c r="K9" s="21"/>
    </row>
    <row r="10" spans="1:11" x14ac:dyDescent="0.25">
      <c r="A10" s="28"/>
      <c r="B10" s="29" t="s">
        <v>16</v>
      </c>
      <c r="C10" s="30" t="s">
        <v>5</v>
      </c>
      <c r="D10" s="31">
        <v>5</v>
      </c>
      <c r="E10" s="4">
        <v>0</v>
      </c>
      <c r="F10" s="32">
        <f t="shared" si="3"/>
        <v>0</v>
      </c>
      <c r="G10" s="32">
        <f t="shared" si="5"/>
        <v>0</v>
      </c>
      <c r="H10" s="32">
        <f t="shared" si="4"/>
        <v>0</v>
      </c>
      <c r="I10" s="32">
        <f t="shared" si="4"/>
        <v>0</v>
      </c>
      <c r="J10" s="33" t="s">
        <v>38</v>
      </c>
      <c r="K10" s="21"/>
    </row>
    <row r="11" spans="1:11" x14ac:dyDescent="0.25">
      <c r="A11" s="28"/>
      <c r="B11" s="29" t="s">
        <v>10</v>
      </c>
      <c r="C11" s="30" t="s">
        <v>5</v>
      </c>
      <c r="D11" s="31">
        <v>10</v>
      </c>
      <c r="E11" s="4">
        <v>0</v>
      </c>
      <c r="F11" s="32">
        <f t="shared" si="3"/>
        <v>0</v>
      </c>
      <c r="G11" s="32">
        <f t="shared" si="5"/>
        <v>0</v>
      </c>
      <c r="H11" s="32">
        <f t="shared" si="4"/>
        <v>0</v>
      </c>
      <c r="I11" s="32">
        <f t="shared" si="4"/>
        <v>0</v>
      </c>
      <c r="J11" s="33" t="s">
        <v>38</v>
      </c>
      <c r="K11" s="21"/>
    </row>
    <row r="12" spans="1:11" x14ac:dyDescent="0.25">
      <c r="A12" s="28"/>
      <c r="B12" s="29" t="s">
        <v>14</v>
      </c>
      <c r="C12" s="30" t="s">
        <v>5</v>
      </c>
      <c r="D12" s="31">
        <v>15</v>
      </c>
      <c r="E12" s="4">
        <v>0</v>
      </c>
      <c r="F12" s="32">
        <f t="shared" si="3"/>
        <v>0</v>
      </c>
      <c r="G12" s="32">
        <f t="shared" si="5"/>
        <v>0</v>
      </c>
      <c r="H12" s="32">
        <f t="shared" si="4"/>
        <v>0</v>
      </c>
      <c r="I12" s="32">
        <f t="shared" si="4"/>
        <v>0</v>
      </c>
      <c r="J12" s="33" t="s">
        <v>38</v>
      </c>
      <c r="K12" s="21"/>
    </row>
    <row r="13" spans="1:11" ht="15.75" thickBot="1" x14ac:dyDescent="0.3">
      <c r="A13" s="34"/>
      <c r="B13" s="35" t="s">
        <v>17</v>
      </c>
      <c r="C13" s="36" t="s">
        <v>5</v>
      </c>
      <c r="D13" s="37">
        <v>5</v>
      </c>
      <c r="E13" s="3">
        <v>0</v>
      </c>
      <c r="F13" s="38">
        <f t="shared" si="3"/>
        <v>0</v>
      </c>
      <c r="G13" s="38">
        <f>F13</f>
        <v>0</v>
      </c>
      <c r="H13" s="38">
        <f t="shared" si="4"/>
        <v>0</v>
      </c>
      <c r="I13" s="38">
        <f t="shared" si="4"/>
        <v>0</v>
      </c>
      <c r="J13" s="39" t="s">
        <v>38</v>
      </c>
      <c r="K13" s="21"/>
    </row>
    <row r="14" spans="1:11" x14ac:dyDescent="0.25">
      <c r="A14" s="22"/>
      <c r="B14" s="23" t="s">
        <v>15</v>
      </c>
      <c r="C14" s="24" t="s">
        <v>5</v>
      </c>
      <c r="D14" s="25">
        <v>5</v>
      </c>
      <c r="E14" s="1">
        <v>0</v>
      </c>
      <c r="F14" s="26">
        <f>D14*E14</f>
        <v>0</v>
      </c>
      <c r="G14" s="26">
        <f>F14</f>
        <v>0</v>
      </c>
      <c r="H14" s="26">
        <f t="shared" ref="H14:H15" si="6">G14</f>
        <v>0</v>
      </c>
      <c r="I14" s="26">
        <f t="shared" ref="I14:I15" si="7">H14</f>
        <v>0</v>
      </c>
      <c r="J14" s="27" t="s">
        <v>39</v>
      </c>
      <c r="K14" s="21"/>
    </row>
    <row r="15" spans="1:11" ht="15.75" thickBot="1" x14ac:dyDescent="0.3">
      <c r="A15" s="40"/>
      <c r="B15" s="41" t="s">
        <v>18</v>
      </c>
      <c r="C15" s="42" t="s">
        <v>5</v>
      </c>
      <c r="D15" s="43">
        <v>5</v>
      </c>
      <c r="E15" s="2">
        <v>0</v>
      </c>
      <c r="F15" s="44">
        <f>D15*E15</f>
        <v>0</v>
      </c>
      <c r="G15" s="44">
        <f>F15</f>
        <v>0</v>
      </c>
      <c r="H15" s="44">
        <f t="shared" si="6"/>
        <v>0</v>
      </c>
      <c r="I15" s="44">
        <f t="shared" si="7"/>
        <v>0</v>
      </c>
      <c r="J15" s="45" t="s">
        <v>39</v>
      </c>
      <c r="K15" s="21"/>
    </row>
    <row r="16" spans="1:11" ht="37.5" customHeight="1" thickBot="1" x14ac:dyDescent="0.3">
      <c r="A16" s="46"/>
      <c r="B16" s="47" t="s">
        <v>19</v>
      </c>
      <c r="C16" s="48" t="s">
        <v>5</v>
      </c>
      <c r="D16" s="49" t="s">
        <v>7</v>
      </c>
      <c r="E16" s="50" t="s">
        <v>7</v>
      </c>
      <c r="F16" s="5">
        <v>0</v>
      </c>
      <c r="G16" s="50">
        <f>F16</f>
        <v>0</v>
      </c>
      <c r="H16" s="50">
        <f>F16</f>
        <v>0</v>
      </c>
      <c r="I16" s="50">
        <f>F16</f>
        <v>0</v>
      </c>
      <c r="J16" s="51" t="s">
        <v>45</v>
      </c>
      <c r="K16" s="21"/>
    </row>
    <row r="17" spans="1:11" ht="30.75" thickBot="1" x14ac:dyDescent="0.3">
      <c r="A17" s="52" t="s">
        <v>28</v>
      </c>
      <c r="B17" s="53" t="s">
        <v>41</v>
      </c>
      <c r="C17" s="54" t="s">
        <v>5</v>
      </c>
      <c r="D17" s="55" t="s">
        <v>7</v>
      </c>
      <c r="E17" s="56" t="s">
        <v>7</v>
      </c>
      <c r="F17" s="56">
        <f>SUM(F6:F16)</f>
        <v>0</v>
      </c>
      <c r="G17" s="56">
        <f>SUM(G6:G16)</f>
        <v>0</v>
      </c>
      <c r="H17" s="56">
        <f>SUM(H6:H16)</f>
        <v>0</v>
      </c>
      <c r="I17" s="56">
        <f>SUM(I6:I16)</f>
        <v>0</v>
      </c>
      <c r="J17" s="57"/>
      <c r="K17" s="21"/>
    </row>
    <row r="18" spans="1:11" x14ac:dyDescent="0.25">
      <c r="B18" s="59" t="s">
        <v>36</v>
      </c>
      <c r="F18" s="60"/>
      <c r="G18" s="90">
        <f>G3+G4+G5+G17</f>
        <v>0</v>
      </c>
      <c r="H18" s="90">
        <f>H4+H5+H17</f>
        <v>0</v>
      </c>
      <c r="I18" s="90">
        <f>I4+I5+I17</f>
        <v>0</v>
      </c>
    </row>
    <row r="19" spans="1:11" x14ac:dyDescent="0.25">
      <c r="B19" s="61" t="s">
        <v>35</v>
      </c>
      <c r="E19" s="62"/>
      <c r="F19" s="60"/>
      <c r="G19" s="60"/>
      <c r="H19" s="60"/>
      <c r="I19" s="60"/>
    </row>
    <row r="20" spans="1:11" x14ac:dyDescent="0.25">
      <c r="B20" s="63" t="s">
        <v>34</v>
      </c>
      <c r="D20" s="64"/>
      <c r="E20" s="64"/>
      <c r="F20" s="65"/>
      <c r="G20" s="65"/>
      <c r="H20" s="65"/>
      <c r="I20" s="65"/>
    </row>
    <row r="21" spans="1:11" x14ac:dyDescent="0.25">
      <c r="B21" s="66" t="s">
        <v>43</v>
      </c>
      <c r="C21" s="64"/>
      <c r="D21" s="64"/>
      <c r="E21" s="64"/>
      <c r="F21" s="65"/>
      <c r="G21" s="65"/>
      <c r="H21" s="65"/>
      <c r="I21" s="65"/>
    </row>
    <row r="22" spans="1:11" ht="15.75" thickBot="1" x14ac:dyDescent="0.3">
      <c r="B22" s="21"/>
      <c r="C22" s="21"/>
      <c r="D22" s="21"/>
      <c r="E22" s="21"/>
      <c r="F22" s="21"/>
      <c r="G22" s="21"/>
      <c r="H22" s="21"/>
      <c r="I22" s="21"/>
    </row>
    <row r="23" spans="1:11" ht="15.75" thickBot="1" x14ac:dyDescent="0.3">
      <c r="B23" s="76" t="s">
        <v>40</v>
      </c>
      <c r="C23" s="77"/>
      <c r="D23" s="77"/>
      <c r="E23" s="77"/>
      <c r="F23" s="77"/>
      <c r="G23" s="77"/>
      <c r="H23" s="77"/>
      <c r="I23" s="78"/>
    </row>
    <row r="24" spans="1:11" x14ac:dyDescent="0.25">
      <c r="B24" s="67" t="s">
        <v>29</v>
      </c>
      <c r="C24" s="80" t="s">
        <v>30</v>
      </c>
      <c r="D24" s="80"/>
      <c r="E24" s="80"/>
      <c r="F24" s="68" t="s">
        <v>48</v>
      </c>
      <c r="G24" s="68" t="s">
        <v>47</v>
      </c>
      <c r="H24" s="68" t="s">
        <v>31</v>
      </c>
      <c r="I24" s="64"/>
    </row>
    <row r="25" spans="1:11" x14ac:dyDescent="0.25">
      <c r="B25" s="69" t="s">
        <v>32</v>
      </c>
      <c r="C25" s="81" t="s">
        <v>21</v>
      </c>
      <c r="D25" s="81"/>
      <c r="E25" s="81"/>
      <c r="F25" s="70">
        <f>SUM(G6:G15)</f>
        <v>0</v>
      </c>
      <c r="G25" s="70">
        <f>G3+G4+G5+G16</f>
        <v>0</v>
      </c>
      <c r="H25" s="70">
        <f>G18</f>
        <v>0</v>
      </c>
      <c r="I25" s="71"/>
    </row>
    <row r="26" spans="1:11" x14ac:dyDescent="0.25">
      <c r="B26" s="69" t="s">
        <v>33</v>
      </c>
      <c r="C26" s="81" t="s">
        <v>22</v>
      </c>
      <c r="D26" s="81"/>
      <c r="E26" s="81"/>
      <c r="F26" s="70">
        <f>SUM(H6:H15)</f>
        <v>0</v>
      </c>
      <c r="G26" s="70">
        <f>H3+H4+H5+H16</f>
        <v>0</v>
      </c>
      <c r="H26" s="70">
        <f>H18</f>
        <v>0</v>
      </c>
      <c r="I26" s="71"/>
    </row>
    <row r="27" spans="1:11" ht="15.75" thickBot="1" x14ac:dyDescent="0.3">
      <c r="B27" s="72" t="s">
        <v>33</v>
      </c>
      <c r="C27" s="82" t="s">
        <v>23</v>
      </c>
      <c r="D27" s="82"/>
      <c r="E27" s="82"/>
      <c r="F27" s="73">
        <f>+SUM(I6:I15)</f>
        <v>0</v>
      </c>
      <c r="G27" s="70">
        <f>I3+I4+I5+I16</f>
        <v>0</v>
      </c>
      <c r="H27" s="73">
        <f>I18</f>
        <v>0</v>
      </c>
      <c r="I27" s="71"/>
    </row>
    <row r="28" spans="1:11" ht="15.75" thickBot="1" x14ac:dyDescent="0.3">
      <c r="B28" s="74"/>
      <c r="C28" s="79" t="s">
        <v>24</v>
      </c>
      <c r="D28" s="79"/>
      <c r="E28" s="79"/>
      <c r="F28" s="75">
        <f>SUM(F25:F27)</f>
        <v>0</v>
      </c>
      <c r="G28" s="75">
        <f>SUM(G25:G27)</f>
        <v>0</v>
      </c>
      <c r="H28" s="75">
        <f>SUM(H25:H27)</f>
        <v>0</v>
      </c>
      <c r="I28" s="71"/>
    </row>
  </sheetData>
  <sheetProtection password="DC3B" sheet="1" objects="1" scenarios="1" selectLockedCells="1"/>
  <mergeCells count="6">
    <mergeCell ref="B23:I23"/>
    <mergeCell ref="C28:E28"/>
    <mergeCell ref="C24:E24"/>
    <mergeCell ref="C25:E25"/>
    <mergeCell ref="C26:E26"/>
    <mergeCell ref="C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Alpin költség. össz.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T520</dc:creator>
  <cp:lastModifiedBy>Neszvecskó Tamás</cp:lastModifiedBy>
  <cp:lastPrinted>2017-01-15T14:20:31Z</cp:lastPrinted>
  <dcterms:created xsi:type="dcterms:W3CDTF">2017-01-15T13:05:54Z</dcterms:created>
  <dcterms:modified xsi:type="dcterms:W3CDTF">2018-02-14T20:25:53Z</dcterms:modified>
</cp:coreProperties>
</file>