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650" tabRatio="689" activeTab="2"/>
  </bookViews>
  <sheets>
    <sheet name="Nagygépi munkáltatás_NYUGAT" sheetId="1" r:id="rId1"/>
    <sheet name="Nagygépi munkáltatás_KELET" sheetId="2" r:id="rId2"/>
    <sheet name="JÁRULÉKOS munkák NYUGAT" sheetId="3" r:id="rId3"/>
    <sheet name="JÁRULÉKOS munkák_KELET" sheetId="4" r:id="rId4"/>
  </sheets>
  <definedNames>
    <definedName name="_xlnm.Print_Area" localSheetId="3">'JÁRULÉKOS munkák_KELET'!$A$1:$F$34</definedName>
    <definedName name="_xlnm.Print_Area" localSheetId="1">'Nagygépi munkáltatás_KELET'!$A$1:$E$14</definedName>
    <definedName name="_xlnm.Print_Area" localSheetId="0">'Nagygépi munkáltatás_NYUGAT'!$A$1:$E$12</definedName>
  </definedNames>
  <calcPr calcId="145621" calcMode="manual"/>
</workbook>
</file>

<file path=xl/calcChain.xml><?xml version="1.0" encoding="utf-8"?>
<calcChain xmlns="http://schemas.openxmlformats.org/spreadsheetml/2006/main">
  <c r="F23" i="4" l="1"/>
  <c r="F24" i="4"/>
  <c r="F23" i="3"/>
  <c r="F24" i="3"/>
  <c r="E11" i="1"/>
  <c r="E10" i="1"/>
  <c r="E9" i="1"/>
  <c r="E8" i="1"/>
  <c r="E7" i="1"/>
  <c r="E6" i="1"/>
  <c r="E5" i="1"/>
  <c r="E4" i="1"/>
  <c r="E12" i="1" s="1"/>
  <c r="F10" i="3" l="1"/>
  <c r="F15" i="3"/>
  <c r="F14" i="3"/>
  <c r="F13" i="3"/>
  <c r="F12" i="3"/>
  <c r="F11" i="3"/>
  <c r="F27" i="4" l="1"/>
  <c r="F28" i="4"/>
  <c r="F29" i="4"/>
  <c r="F30" i="4"/>
  <c r="F31" i="4"/>
  <c r="F32" i="4"/>
  <c r="F26" i="4"/>
  <c r="F19" i="4"/>
  <c r="F20" i="4"/>
  <c r="F18" i="4"/>
  <c r="F6" i="4"/>
  <c r="F7" i="4"/>
  <c r="F8" i="4"/>
  <c r="F9" i="4"/>
  <c r="F10" i="4"/>
  <c r="F11" i="4"/>
  <c r="F12" i="4"/>
  <c r="F13" i="4"/>
  <c r="F14" i="4"/>
  <c r="F15" i="4"/>
  <c r="F5" i="4"/>
  <c r="F27" i="3"/>
  <c r="F28" i="3"/>
  <c r="F29" i="3"/>
  <c r="F30" i="3"/>
  <c r="F31" i="3"/>
  <c r="F26" i="3"/>
  <c r="F19" i="3"/>
  <c r="F20" i="3"/>
  <c r="F18" i="3"/>
  <c r="F6" i="3"/>
  <c r="F7" i="3"/>
  <c r="F8" i="3"/>
  <c r="F9" i="3"/>
  <c r="F5" i="3"/>
  <c r="E5" i="2"/>
  <c r="E6" i="2"/>
  <c r="E7" i="2"/>
  <c r="E8" i="2"/>
  <c r="E9" i="2"/>
  <c r="E10" i="2"/>
  <c r="E11" i="2"/>
  <c r="E12" i="2"/>
  <c r="E13" i="2"/>
  <c r="E4" i="2"/>
  <c r="F16" i="3" l="1"/>
  <c r="F21" i="3"/>
  <c r="E14" i="2"/>
  <c r="F16" i="4"/>
  <c r="F33" i="4"/>
  <c r="F34" i="4" s="1"/>
  <c r="F32" i="3"/>
  <c r="F21" i="4"/>
  <c r="F33" i="3" l="1"/>
</calcChain>
</file>

<file path=xl/sharedStrings.xml><?xml version="1.0" encoding="utf-8"?>
<sst xmlns="http://schemas.openxmlformats.org/spreadsheetml/2006/main" count="190" uniqueCount="65">
  <si>
    <r>
      <t xml:space="preserve">A nyílt hozzáférésű vasúti pályahálózaton tervezett 2017-2019. évi nagygépi munkáltatás 
</t>
    </r>
    <r>
      <rPr>
        <b/>
        <sz val="16"/>
        <color indexed="10"/>
        <rFont val="Calibri"/>
        <family val="2"/>
        <charset val="238"/>
      </rPr>
      <t xml:space="preserve">NYUGAT régió </t>
    </r>
  </si>
  <si>
    <t>Feladat</t>
  </si>
  <si>
    <t>Vállalkozó ajánlata</t>
  </si>
  <si>
    <t>Mennyiség</t>
  </si>
  <si>
    <t>Mennyiségi 
egység</t>
  </si>
  <si>
    <t>Egységár</t>
  </si>
  <si>
    <t>Kivitelezési költség</t>
  </si>
  <si>
    <t>Ágyazatrostálás gépi erővel padkára 40%-os szennyezettség esetén</t>
  </si>
  <si>
    <t>vm</t>
  </si>
  <si>
    <t>Ágyazatrostálás gépi erővel szalagsoros szerelvénybe 40%-os szennyezettség esetén</t>
  </si>
  <si>
    <t>Nagygépes vágány szabályozás</t>
  </si>
  <si>
    <t>Nagygépes vágány szabályozás és kapcsolódó felsővezeték szabályozás</t>
  </si>
  <si>
    <t>Nagygépes kitérőszabályozás</t>
  </si>
  <si>
    <t>csop</t>
  </si>
  <si>
    <t>Nyíltvonali és állomási átmenő fővágányokban sínek csiszolása, preventív nagygépei megmunkálása</t>
  </si>
  <si>
    <t>vfm</t>
  </si>
  <si>
    <r>
      <t xml:space="preserve">Egyszerű és átszelési kitérők nagygépi síncsiszolása, preventív sínmegmunkálása
</t>
    </r>
    <r>
      <rPr>
        <sz val="12"/>
        <rFont val="Times New Roman"/>
        <family val="1"/>
        <charset val="238"/>
      </rPr>
      <t>[Megmunkálás iránya: Kitérők, átszelések: egyenes iránya]</t>
    </r>
  </si>
  <si>
    <r>
      <t xml:space="preserve">Nagysugarú kitérők nagygépi síncsiszolása, preventív sínmegmunkálása
</t>
    </r>
    <r>
      <rPr>
        <sz val="12"/>
        <rFont val="Times New Roman"/>
        <family val="1"/>
        <charset val="238"/>
      </rPr>
      <t>[Megmunkálás iránya: Kitérők: egyenes és kitérő iránya]</t>
    </r>
  </si>
  <si>
    <t>∑</t>
  </si>
  <si>
    <r>
      <t xml:space="preserve">A nyílt hozzáférésű vasúti pályahálózaton tervezett 2017-2019. évi nagygépi munkáltatás 
</t>
    </r>
    <r>
      <rPr>
        <b/>
        <sz val="16"/>
        <color indexed="10"/>
        <rFont val="Calibri"/>
        <family val="2"/>
        <charset val="238"/>
      </rPr>
      <t xml:space="preserve">KELET régió </t>
    </r>
  </si>
  <si>
    <r>
      <t xml:space="preserve">Nagygépes vágány szabályozás 
</t>
    </r>
    <r>
      <rPr>
        <b/>
        <sz val="12"/>
        <color indexed="10"/>
        <rFont val="Times New Roman"/>
        <family val="1"/>
        <charset val="238"/>
      </rPr>
      <t>széles nyomtávolságú vágányokban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/Záhony térség széles nyomt. I.-II. ütem/</t>
    </r>
  </si>
  <si>
    <r>
      <t xml:space="preserve">Nagygépes kitérőszabályozás 
</t>
    </r>
    <r>
      <rPr>
        <b/>
        <sz val="12"/>
        <color indexed="10"/>
        <rFont val="Times New Roman"/>
        <family val="1"/>
        <charset val="238"/>
      </rPr>
      <t>széles nyomtávolságú vágányokban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/Záhony térség széles nyomt. I.-II. ütem/</t>
    </r>
  </si>
  <si>
    <r>
      <t xml:space="preserve">Nyíltvonali és állomási átmenő fővágányokban sínek csiszolása, preventív nagygépei megmunkálása 
</t>
    </r>
    <r>
      <rPr>
        <b/>
        <sz val="12"/>
        <color indexed="10"/>
        <rFont val="Times New Roman"/>
        <family val="1"/>
        <charset val="238"/>
      </rPr>
      <t>széles nyomtávolságú vágányokban</t>
    </r>
    <r>
      <rPr>
        <sz val="12"/>
        <rFont val="Times New Roman"/>
        <family val="1"/>
        <charset val="238"/>
      </rPr>
      <t xml:space="preserve"> /Záhony térség széles nyomt. I.-II. ütem/</t>
    </r>
  </si>
  <si>
    <r>
      <t xml:space="preserve">A nyílt hozzáférésű vasúti pályahálózaton tervezett 2017 – 2019 évi felépítményi munkák
Nagygépi munkáltatás
</t>
    </r>
    <r>
      <rPr>
        <b/>
        <sz val="16"/>
        <color indexed="10"/>
        <rFont val="Times New Roman"/>
        <family val="1"/>
        <charset val="238"/>
      </rPr>
      <t>JÁRULÉKOS MUNKÁK NYUGAT</t>
    </r>
  </si>
  <si>
    <t>1. Útátjáró burkolatok kiemelése, nagygépi munkáltatást követően visszaemelése</t>
  </si>
  <si>
    <t>BODAN elemek (külső+belső) bontása-épitése szabályozási, köszörülési munkánál</t>
  </si>
  <si>
    <t>STRAIL külső+belső elemek bontása-építése hosszgerendával (teherelosztó és szélgerendával) rostálási munkánál</t>
  </si>
  <si>
    <t>STRAIL elemek (külső+belső) bontása-épitése szabályozási, köszörülési munkáknál</t>
  </si>
  <si>
    <t>PedeSTRAIL elemek külső+belső bontása-építése szabályozási, köszörülési munkáknál</t>
  </si>
  <si>
    <t>2. Forgalomtechnika, útzár</t>
  </si>
  <si>
    <t>Forgalomtechnika, útzár (I., II., III. rendű főút)</t>
  </si>
  <si>
    <r>
      <rPr>
        <b/>
        <sz val="12"/>
        <rFont val="Times New Roman"/>
        <family val="1"/>
        <charset val="238"/>
      </rPr>
      <t>Teljes útzár</t>
    </r>
    <r>
      <rPr>
        <sz val="12"/>
        <rFont val="Times New Roman"/>
        <family val="1"/>
        <charset val="238"/>
      </rPr>
      <t xml:space="preserve">
Egy alkalom: tervezés, engedélyeztetés, egyszeri kitáblázás és egyszeri elbontás</t>
    </r>
  </si>
  <si>
    <t>alkalom</t>
  </si>
  <si>
    <t>Forgalomtechnika, útzár (alárendelt út)</t>
  </si>
  <si>
    <t>Vonatpótló autóbuszos közlekedés esetén az átszállásos vágányzár engedélyéhez készült forgalmi technológiai tervben előírt "Autóbusz megállóhely", "Vonatpótló autóbusz" és egyéb tájékoztató táblák kihelyezése.</t>
  </si>
  <si>
    <t>helyszín (állomás v. megállóhely)</t>
  </si>
  <si>
    <t>3. Egyéb pályás tételek</t>
  </si>
  <si>
    <t>Zúzottkő ágyazat pótlása</t>
  </si>
  <si>
    <t>m3</t>
  </si>
  <si>
    <t>4. Távközlés, Erősáram, Biztosítóberendezés</t>
  </si>
  <si>
    <t>Felsővezetéki hoszlánc szükség szerinti szabályozás</t>
  </si>
  <si>
    <t>Villamos váltófűtő berendzés le- és felszerelése kitérőn</t>
  </si>
  <si>
    <t>Hőnfutásjelző</t>
  </si>
  <si>
    <t>db</t>
  </si>
  <si>
    <t>Balíz</t>
  </si>
  <si>
    <t>Térköz, sorompó-berendezés</t>
  </si>
  <si>
    <t>Állomási biztosítóberendezési szerelvények [db]</t>
  </si>
  <si>
    <t>∑ Teljes</t>
  </si>
  <si>
    <t>Aszfaltos, vezetősines útátjáró burkolat bontása+építése szabályozási, köszörülési, rostálási munkáknál (7 m széles)</t>
  </si>
  <si>
    <t>Aszfalt burkolat bontása</t>
  </si>
  <si>
    <r>
      <t>m</t>
    </r>
    <r>
      <rPr>
        <vertAlign val="superscript"/>
        <sz val="12"/>
        <rFont val="Times New Roman"/>
        <family val="1"/>
        <charset val="238"/>
      </rPr>
      <t>3</t>
    </r>
  </si>
  <si>
    <t>Aszfalt burkolat készítése</t>
  </si>
  <si>
    <t>Aszfalt vágás</t>
  </si>
  <si>
    <t>m</t>
  </si>
  <si>
    <t>Vezetősín bontás-visszaépítés</t>
  </si>
  <si>
    <t>sfm</t>
  </si>
  <si>
    <t>Útburkolati jelek felfestése (kézzel)</t>
  </si>
  <si>
    <r>
      <t>m</t>
    </r>
    <r>
      <rPr>
        <vertAlign val="superscript"/>
        <sz val="12"/>
        <rFont val="Times New Roman"/>
        <family val="1"/>
        <charset val="238"/>
      </rPr>
      <t>2</t>
    </r>
  </si>
  <si>
    <t xml:space="preserve">Áramszedő vizsgáló </t>
  </si>
  <si>
    <t>Állomási biztosítóberendezési szerelvények</t>
  </si>
  <si>
    <r>
      <t xml:space="preserve">A nyílt hozzáférésű vasúti pályahálózaton tervezett 2017 – 2019 évi felépítményi munkák
Nagygépi munkáltatás
</t>
    </r>
    <r>
      <rPr>
        <b/>
        <sz val="16"/>
        <color indexed="10"/>
        <rFont val="Times New Roman"/>
        <family val="1"/>
        <charset val="238"/>
      </rPr>
      <t>JÁRULÉKOS MUNKÁK KELET</t>
    </r>
  </si>
  <si>
    <r>
      <rPr>
        <b/>
        <sz val="16"/>
        <rFont val="Times New Roman"/>
        <family val="1"/>
        <charset val="238"/>
      </rPr>
      <t>Tervezett mennyiség</t>
    </r>
    <r>
      <rPr>
        <b/>
        <sz val="16"/>
        <color rgb="FFFF0000"/>
        <rFont val="Times New Roman"/>
        <family val="1"/>
        <charset val="238"/>
      </rPr>
      <t xml:space="preserve">
[tájékoztató adatok]</t>
    </r>
  </si>
  <si>
    <t>BODAN elemek bontása rostálás előtt és rostálás utáni visszaépítése (hosszgerendával együtt)</t>
  </si>
  <si>
    <t xml:space="preserve">mező </t>
  </si>
  <si>
    <t>mező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</si>
</sst>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\ &quot;Ft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Calibri"/>
      <family val="2"/>
      <charset val="238"/>
    </font>
    <font>
      <b/>
      <sz val="12"/>
      <color indexed="10"/>
      <name val="Times New Roman"/>
      <family val="1"/>
      <charset val="238"/>
    </font>
    <font>
      <b/>
      <sz val="16"/>
      <color indexed="10"/>
      <name val="Calibri"/>
      <family val="2"/>
      <charset val="238"/>
    </font>
    <font>
      <b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16"/>
      <color rgb="FFFF0000"/>
      <name val="Calibri"/>
      <family val="2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84">
    <xf numFmtId="0" fontId="0" fillId="0" borderId="0" xfId="0"/>
    <xf numFmtId="0" fontId="2" fillId="0" borderId="0" xfId="1"/>
    <xf numFmtId="0" fontId="5" fillId="0" borderId="1" xfId="5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165" fontId="14" fillId="3" borderId="1" xfId="5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vertical="center" wrapText="1"/>
    </xf>
    <xf numFmtId="0" fontId="4" fillId="4" borderId="1" xfId="5" applyFont="1" applyFill="1" applyBorder="1" applyAlignment="1">
      <alignment horizontal="center" vertical="center" wrapText="1"/>
    </xf>
    <xf numFmtId="165" fontId="16" fillId="4" borderId="1" xfId="2" applyNumberFormat="1" applyFont="1" applyFill="1" applyBorder="1" applyAlignment="1">
      <alignment horizontal="center" vertical="center"/>
    </xf>
    <xf numFmtId="165" fontId="15" fillId="4" borderId="2" xfId="2" applyNumberFormat="1" applyFont="1" applyFill="1" applyBorder="1" applyAlignment="1">
      <alignment horizontal="center" vertical="center"/>
    </xf>
    <xf numFmtId="165" fontId="14" fillId="3" borderId="1" xfId="5" applyNumberFormat="1" applyFont="1" applyFill="1" applyBorder="1" applyAlignment="1" applyProtection="1">
      <alignment horizontal="center" vertical="center"/>
      <protection locked="0"/>
    </xf>
    <xf numFmtId="164" fontId="4" fillId="0" borderId="1" xfId="5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165" fontId="14" fillId="3" borderId="1" xfId="5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vertical="center" wrapText="1"/>
    </xf>
    <xf numFmtId="0" fontId="6" fillId="0" borderId="1" xfId="5" applyFont="1" applyFill="1" applyBorder="1" applyAlignment="1">
      <alignment vertical="center" wrapText="1"/>
    </xf>
    <xf numFmtId="0" fontId="4" fillId="4" borderId="1" xfId="5" applyFont="1" applyFill="1" applyBorder="1" applyAlignment="1">
      <alignment horizontal="center" vertical="center" wrapText="1"/>
    </xf>
    <xf numFmtId="165" fontId="16" fillId="4" borderId="1" xfId="2" applyNumberFormat="1" applyFont="1" applyFill="1" applyBorder="1" applyAlignment="1">
      <alignment horizontal="center" vertical="center"/>
    </xf>
    <xf numFmtId="165" fontId="15" fillId="4" borderId="2" xfId="2" applyNumberFormat="1" applyFont="1" applyFill="1" applyBorder="1" applyAlignment="1">
      <alignment horizontal="center" vertical="center"/>
    </xf>
    <xf numFmtId="165" fontId="14" fillId="3" borderId="1" xfId="5" applyNumberFormat="1" applyFont="1" applyFill="1" applyBorder="1" applyAlignment="1" applyProtection="1">
      <alignment horizontal="center" vertical="center"/>
      <protection locked="0"/>
    </xf>
    <xf numFmtId="164" fontId="4" fillId="0" borderId="1" xfId="5" applyNumberFormat="1" applyFont="1" applyFill="1" applyBorder="1" applyAlignment="1">
      <alignment horizontal="center" vertical="center"/>
    </xf>
    <xf numFmtId="165" fontId="14" fillId="3" borderId="1" xfId="5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17" fillId="0" borderId="0" xfId="1" applyFont="1"/>
    <xf numFmtId="0" fontId="17" fillId="0" borderId="0" xfId="1" applyFont="1" applyAlignment="1">
      <alignment wrapText="1"/>
    </xf>
    <xf numFmtId="0" fontId="17" fillId="0" borderId="0" xfId="1" applyFont="1" applyAlignment="1">
      <alignment horizontal="center"/>
    </xf>
    <xf numFmtId="164" fontId="11" fillId="2" borderId="1" xfId="2" applyNumberFormat="1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 wrapText="1"/>
    </xf>
    <xf numFmtId="0" fontId="11" fillId="4" borderId="1" xfId="5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165" fontId="14" fillId="3" borderId="1" xfId="5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center" vertical="center"/>
    </xf>
    <xf numFmtId="0" fontId="17" fillId="0" borderId="0" xfId="1" applyFont="1"/>
    <xf numFmtId="0" fontId="17" fillId="0" borderId="0" xfId="1" applyFont="1" applyAlignment="1">
      <alignment wrapText="1"/>
    </xf>
    <xf numFmtId="0" fontId="17" fillId="0" borderId="0" xfId="1" applyFont="1" applyAlignment="1">
      <alignment horizontal="center"/>
    </xf>
    <xf numFmtId="0" fontId="10" fillId="6" borderId="1" xfId="5" applyFont="1" applyFill="1" applyBorder="1" applyAlignment="1">
      <alignment horizontal="center" vertical="center"/>
    </xf>
    <xf numFmtId="165" fontId="10" fillId="6" borderId="5" xfId="5" applyNumberFormat="1" applyFont="1" applyFill="1" applyBorder="1" applyAlignment="1">
      <alignment horizontal="center" vertical="center"/>
    </xf>
    <xf numFmtId="164" fontId="11" fillId="2" borderId="1" xfId="2" applyNumberFormat="1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 wrapText="1"/>
    </xf>
    <xf numFmtId="0" fontId="11" fillId="4" borderId="1" xfId="5" applyFont="1" applyFill="1" applyBorder="1" applyAlignment="1">
      <alignment horizontal="center" vertical="center" wrapText="1"/>
    </xf>
    <xf numFmtId="0" fontId="11" fillId="5" borderId="4" xfId="5" applyFont="1" applyFill="1" applyBorder="1" applyAlignment="1">
      <alignment vertical="center"/>
    </xf>
    <xf numFmtId="0" fontId="11" fillId="5" borderId="5" xfId="5" applyFont="1" applyFill="1" applyBorder="1" applyAlignment="1">
      <alignment vertical="center"/>
    </xf>
    <xf numFmtId="165" fontId="14" fillId="0" borderId="1" xfId="1" applyNumberFormat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0" fillId="0" borderId="0" xfId="0" applyAlignment="1">
      <alignment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17" fillId="0" borderId="3" xfId="1" applyFont="1" applyBorder="1" applyAlignment="1">
      <alignment horizontal="left" vertical="center" wrapText="1"/>
    </xf>
    <xf numFmtId="0" fontId="17" fillId="0" borderId="4" xfId="1" applyFont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/>
    </xf>
    <xf numFmtId="0" fontId="9" fillId="3" borderId="1" xfId="5" applyFont="1" applyFill="1" applyBorder="1" applyAlignment="1">
      <alignment horizontal="center" vertical="center"/>
    </xf>
    <xf numFmtId="165" fontId="9" fillId="3" borderId="1" xfId="5" applyNumberFormat="1" applyFont="1" applyFill="1" applyBorder="1" applyAlignment="1">
      <alignment horizontal="center" vertical="center"/>
    </xf>
    <xf numFmtId="165" fontId="14" fillId="3" borderId="1" xfId="1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 wrapText="1"/>
    </xf>
    <xf numFmtId="0" fontId="15" fillId="2" borderId="1" xfId="5" applyFont="1" applyFill="1" applyBorder="1" applyAlignment="1">
      <alignment horizontal="center" vertical="center" wrapText="1"/>
    </xf>
    <xf numFmtId="0" fontId="15" fillId="2" borderId="1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1" fillId="4" borderId="1" xfId="5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9" fillId="5" borderId="1" xfId="5" applyFont="1" applyFill="1" applyBorder="1" applyAlignment="1">
      <alignment horizontal="left" vertical="center"/>
    </xf>
    <xf numFmtId="0" fontId="19" fillId="2" borderId="3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 vertical="center" wrapText="1"/>
    </xf>
    <xf numFmtId="0" fontId="11" fillId="5" borderId="3" xfId="5" applyFont="1" applyFill="1" applyBorder="1" applyAlignment="1">
      <alignment horizontal="left" vertical="center" wrapText="1"/>
    </xf>
    <xf numFmtId="0" fontId="11" fillId="5" borderId="4" xfId="5" applyFont="1" applyFill="1" applyBorder="1" applyAlignment="1">
      <alignment horizontal="left" vertical="center" wrapText="1"/>
    </xf>
  </cellXfs>
  <cellStyles count="6">
    <cellStyle name="Ezres 2" xfId="2"/>
    <cellStyle name="Normál" xfId="0" builtinId="0"/>
    <cellStyle name="Normál 10 2 3" xfId="3"/>
    <cellStyle name="Normál 2" xfId="1"/>
    <cellStyle name="Normál 20" xfId="4"/>
    <cellStyle name="Normál 4" xfId="5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E12"/>
  <sheetViews>
    <sheetView view="pageBreakPreview" zoomScale="70" zoomScaleNormal="100" zoomScaleSheetLayoutView="70" workbookViewId="0">
      <selection activeCell="A10" sqref="A10"/>
    </sheetView>
  </sheetViews>
  <sheetFormatPr defaultColWidth="113.28515625" defaultRowHeight="41.25" customHeight="1" x14ac:dyDescent="0.25"/>
  <cols>
    <col min="1" max="1" width="128.85546875" customWidth="1"/>
    <col min="2" max="2" width="20.140625" customWidth="1"/>
    <col min="3" max="3" width="20.5703125" customWidth="1"/>
    <col min="4" max="4" width="22.140625" customWidth="1"/>
    <col min="5" max="5" width="23" bestFit="1" customWidth="1"/>
  </cols>
  <sheetData>
    <row r="1" spans="1:5" ht="48.75" customHeight="1" x14ac:dyDescent="0.25">
      <c r="A1" s="69" t="s">
        <v>0</v>
      </c>
      <c r="B1" s="70"/>
      <c r="C1" s="70"/>
      <c r="D1" s="70"/>
      <c r="E1" s="70"/>
    </row>
    <row r="2" spans="1:5" ht="48" customHeight="1" x14ac:dyDescent="0.25">
      <c r="A2" s="68" t="s">
        <v>1</v>
      </c>
      <c r="B2" s="66" t="s">
        <v>61</v>
      </c>
      <c r="C2" s="67"/>
      <c r="D2" s="71" t="s">
        <v>2</v>
      </c>
      <c r="E2" s="71"/>
    </row>
    <row r="3" spans="1:5" ht="41.25" customHeight="1" x14ac:dyDescent="0.25">
      <c r="A3" s="68"/>
      <c r="B3" s="3" t="s">
        <v>3</v>
      </c>
      <c r="C3" s="4" t="s">
        <v>4</v>
      </c>
      <c r="D3" s="8" t="s">
        <v>5</v>
      </c>
      <c r="E3" s="8" t="s">
        <v>6</v>
      </c>
    </row>
    <row r="4" spans="1:5" ht="41.25" customHeight="1" x14ac:dyDescent="0.25">
      <c r="A4" s="6" t="s">
        <v>7</v>
      </c>
      <c r="B4" s="12">
        <v>5500</v>
      </c>
      <c r="C4" s="2" t="s">
        <v>8</v>
      </c>
      <c r="D4" s="11">
        <v>0</v>
      </c>
      <c r="E4" s="5">
        <f t="shared" ref="E4:E11" si="0">D4*B4</f>
        <v>0</v>
      </c>
    </row>
    <row r="5" spans="1:5" ht="41.25" customHeight="1" x14ac:dyDescent="0.25">
      <c r="A5" s="6" t="s">
        <v>9</v>
      </c>
      <c r="B5" s="12">
        <v>12000</v>
      </c>
      <c r="C5" s="2" t="s">
        <v>8</v>
      </c>
      <c r="D5" s="11">
        <v>0</v>
      </c>
      <c r="E5" s="5">
        <f t="shared" si="0"/>
        <v>0</v>
      </c>
    </row>
    <row r="6" spans="1:5" ht="41.25" customHeight="1" x14ac:dyDescent="0.25">
      <c r="A6" s="6" t="s">
        <v>10</v>
      </c>
      <c r="B6" s="12">
        <v>39073</v>
      </c>
      <c r="C6" s="2" t="s">
        <v>8</v>
      </c>
      <c r="D6" s="11">
        <v>0</v>
      </c>
      <c r="E6" s="5">
        <f t="shared" si="0"/>
        <v>0</v>
      </c>
    </row>
    <row r="7" spans="1:5" ht="41.25" customHeight="1" x14ac:dyDescent="0.25">
      <c r="A7" s="7" t="s">
        <v>11</v>
      </c>
      <c r="B7" s="12">
        <v>287769</v>
      </c>
      <c r="C7" s="2" t="s">
        <v>8</v>
      </c>
      <c r="D7" s="11">
        <v>0</v>
      </c>
      <c r="E7" s="5">
        <f t="shared" si="0"/>
        <v>0</v>
      </c>
    </row>
    <row r="8" spans="1:5" ht="41.25" customHeight="1" x14ac:dyDescent="0.25">
      <c r="A8" s="6" t="s">
        <v>12</v>
      </c>
      <c r="B8" s="12">
        <v>569</v>
      </c>
      <c r="C8" s="2" t="s">
        <v>13</v>
      </c>
      <c r="D8" s="11">
        <v>0</v>
      </c>
      <c r="E8" s="5">
        <f t="shared" si="0"/>
        <v>0</v>
      </c>
    </row>
    <row r="9" spans="1:5" ht="41.25" customHeight="1" x14ac:dyDescent="0.25">
      <c r="A9" s="6" t="s">
        <v>14</v>
      </c>
      <c r="B9" s="12">
        <v>321115</v>
      </c>
      <c r="C9" s="2" t="s">
        <v>15</v>
      </c>
      <c r="D9" s="11">
        <v>0</v>
      </c>
      <c r="E9" s="5">
        <f t="shared" si="0"/>
        <v>0</v>
      </c>
    </row>
    <row r="10" spans="1:5" ht="41.25" customHeight="1" x14ac:dyDescent="0.25">
      <c r="A10" s="6" t="s">
        <v>16</v>
      </c>
      <c r="B10" s="12">
        <v>242</v>
      </c>
      <c r="C10" s="2" t="s">
        <v>13</v>
      </c>
      <c r="D10" s="11">
        <v>0</v>
      </c>
      <c r="E10" s="5">
        <f t="shared" si="0"/>
        <v>0</v>
      </c>
    </row>
    <row r="11" spans="1:5" ht="41.25" customHeight="1" x14ac:dyDescent="0.25">
      <c r="A11" s="6" t="s">
        <v>17</v>
      </c>
      <c r="B11" s="12">
        <v>27</v>
      </c>
      <c r="C11" s="2" t="s">
        <v>13</v>
      </c>
      <c r="D11" s="11">
        <v>0</v>
      </c>
      <c r="E11" s="5">
        <f t="shared" si="0"/>
        <v>0</v>
      </c>
    </row>
    <row r="12" spans="1:5" ht="41.25" customHeight="1" x14ac:dyDescent="0.25">
      <c r="A12" s="1"/>
      <c r="B12" s="1"/>
      <c r="C12" s="1"/>
      <c r="D12" s="9" t="s">
        <v>18</v>
      </c>
      <c r="E12" s="10">
        <f>SUM(E4:E11)</f>
        <v>0</v>
      </c>
    </row>
  </sheetData>
  <mergeCells count="4">
    <mergeCell ref="B2:C2"/>
    <mergeCell ref="A2:A3"/>
    <mergeCell ref="A1:E1"/>
    <mergeCell ref="D2:E2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E14"/>
  <sheetViews>
    <sheetView view="pageBreakPreview" zoomScale="70" zoomScaleNormal="100" zoomScaleSheetLayoutView="70" workbookViewId="0">
      <selection activeCell="A8" sqref="A8"/>
    </sheetView>
  </sheetViews>
  <sheetFormatPr defaultColWidth="125.28515625" defaultRowHeight="42" customHeight="1" x14ac:dyDescent="0.25"/>
  <cols>
    <col min="1" max="1" width="124.28515625" customWidth="1"/>
    <col min="2" max="2" width="21.5703125" customWidth="1"/>
    <col min="3" max="3" width="18.42578125" customWidth="1"/>
    <col min="4" max="4" width="29" customWidth="1"/>
    <col min="5" max="5" width="24.140625" customWidth="1"/>
  </cols>
  <sheetData>
    <row r="1" spans="1:5" ht="42" customHeight="1" x14ac:dyDescent="0.25">
      <c r="A1" s="72" t="s">
        <v>19</v>
      </c>
      <c r="B1" s="72"/>
      <c r="C1" s="72"/>
      <c r="D1" s="72"/>
      <c r="E1" s="72"/>
    </row>
    <row r="2" spans="1:5" ht="42" customHeight="1" x14ac:dyDescent="0.25">
      <c r="A2" s="68" t="s">
        <v>1</v>
      </c>
      <c r="B2" s="66" t="s">
        <v>61</v>
      </c>
      <c r="C2" s="67"/>
      <c r="D2" s="71" t="s">
        <v>2</v>
      </c>
      <c r="E2" s="71"/>
    </row>
    <row r="3" spans="1:5" ht="42" customHeight="1" x14ac:dyDescent="0.25">
      <c r="A3" s="68"/>
      <c r="B3" s="14" t="s">
        <v>3</v>
      </c>
      <c r="C3" s="15" t="s">
        <v>4</v>
      </c>
      <c r="D3" s="20" t="s">
        <v>5</v>
      </c>
      <c r="E3" s="20" t="s">
        <v>6</v>
      </c>
    </row>
    <row r="4" spans="1:5" ht="42" customHeight="1" x14ac:dyDescent="0.25">
      <c r="A4" s="17" t="s">
        <v>7</v>
      </c>
      <c r="B4" s="24">
        <v>5500</v>
      </c>
      <c r="C4" s="13" t="s">
        <v>8</v>
      </c>
      <c r="D4" s="23">
        <v>0</v>
      </c>
      <c r="E4" s="16">
        <f t="shared" ref="E4:E13" si="0">D4*B4</f>
        <v>0</v>
      </c>
    </row>
    <row r="5" spans="1:5" ht="42" customHeight="1" x14ac:dyDescent="0.25">
      <c r="A5" s="17" t="s">
        <v>9</v>
      </c>
      <c r="B5" s="24">
        <v>12000</v>
      </c>
      <c r="C5" s="13" t="s">
        <v>8</v>
      </c>
      <c r="D5" s="23">
        <v>0</v>
      </c>
      <c r="E5" s="16">
        <f t="shared" si="0"/>
        <v>0</v>
      </c>
    </row>
    <row r="6" spans="1:5" ht="42" customHeight="1" x14ac:dyDescent="0.25">
      <c r="A6" s="17" t="s">
        <v>20</v>
      </c>
      <c r="B6" s="24">
        <v>45021</v>
      </c>
      <c r="C6" s="13" t="s">
        <v>8</v>
      </c>
      <c r="D6" s="23">
        <v>0</v>
      </c>
      <c r="E6" s="16">
        <f t="shared" si="0"/>
        <v>0</v>
      </c>
    </row>
    <row r="7" spans="1:5" ht="42" customHeight="1" x14ac:dyDescent="0.25">
      <c r="A7" s="18" t="s">
        <v>11</v>
      </c>
      <c r="B7" s="24">
        <v>411816</v>
      </c>
      <c r="C7" s="13" t="s">
        <v>8</v>
      </c>
      <c r="D7" s="23">
        <v>0</v>
      </c>
      <c r="E7" s="16">
        <f t="shared" si="0"/>
        <v>0</v>
      </c>
    </row>
    <row r="8" spans="1:5" ht="42" customHeight="1" x14ac:dyDescent="0.25">
      <c r="A8" s="17" t="s">
        <v>12</v>
      </c>
      <c r="B8" s="24">
        <v>356</v>
      </c>
      <c r="C8" s="13" t="s">
        <v>13</v>
      </c>
      <c r="D8" s="23">
        <v>0</v>
      </c>
      <c r="E8" s="16">
        <f t="shared" si="0"/>
        <v>0</v>
      </c>
    </row>
    <row r="9" spans="1:5" ht="42" customHeight="1" x14ac:dyDescent="0.25">
      <c r="A9" s="17" t="s">
        <v>21</v>
      </c>
      <c r="B9" s="24">
        <v>66</v>
      </c>
      <c r="C9" s="13" t="s">
        <v>13</v>
      </c>
      <c r="D9" s="23">
        <v>0</v>
      </c>
      <c r="E9" s="16">
        <f t="shared" si="0"/>
        <v>0</v>
      </c>
    </row>
    <row r="10" spans="1:5" ht="42" customHeight="1" x14ac:dyDescent="0.25">
      <c r="A10" s="17" t="s">
        <v>14</v>
      </c>
      <c r="B10" s="24">
        <v>406084</v>
      </c>
      <c r="C10" s="13" t="s">
        <v>15</v>
      </c>
      <c r="D10" s="23">
        <v>0</v>
      </c>
      <c r="E10" s="16">
        <f t="shared" si="0"/>
        <v>0</v>
      </c>
    </row>
    <row r="11" spans="1:5" ht="63.75" customHeight="1" x14ac:dyDescent="0.25">
      <c r="A11" s="17" t="s">
        <v>22</v>
      </c>
      <c r="B11" s="24">
        <v>45021</v>
      </c>
      <c r="C11" s="13" t="s">
        <v>15</v>
      </c>
      <c r="D11" s="23">
        <v>0</v>
      </c>
      <c r="E11" s="16">
        <f t="shared" si="0"/>
        <v>0</v>
      </c>
    </row>
    <row r="12" spans="1:5" ht="42" customHeight="1" x14ac:dyDescent="0.25">
      <c r="A12" s="17" t="s">
        <v>16</v>
      </c>
      <c r="B12" s="24">
        <v>254</v>
      </c>
      <c r="C12" s="13" t="s">
        <v>13</v>
      </c>
      <c r="D12" s="23">
        <v>0</v>
      </c>
      <c r="E12" s="16">
        <f t="shared" si="0"/>
        <v>0</v>
      </c>
    </row>
    <row r="13" spans="1:5" ht="42" customHeight="1" x14ac:dyDescent="0.25">
      <c r="A13" s="17" t="s">
        <v>17</v>
      </c>
      <c r="B13" s="24">
        <v>52</v>
      </c>
      <c r="C13" s="13" t="s">
        <v>13</v>
      </c>
      <c r="D13" s="23">
        <v>0</v>
      </c>
      <c r="E13" s="16">
        <f t="shared" si="0"/>
        <v>0</v>
      </c>
    </row>
    <row r="14" spans="1:5" ht="32.25" customHeight="1" x14ac:dyDescent="0.25">
      <c r="A14" s="19"/>
      <c r="B14" s="19"/>
      <c r="C14" s="19"/>
      <c r="D14" s="21" t="s">
        <v>18</v>
      </c>
      <c r="E14" s="22">
        <f>SUM(E4:E13)</f>
        <v>0</v>
      </c>
    </row>
  </sheetData>
  <mergeCells count="4">
    <mergeCell ref="D2:E2"/>
    <mergeCell ref="A1:E1"/>
    <mergeCell ref="A2:A3"/>
    <mergeCell ref="B2:C2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F33"/>
  <sheetViews>
    <sheetView tabSelected="1" view="pageBreakPreview" zoomScale="70" zoomScaleNormal="55" zoomScaleSheetLayoutView="70" workbookViewId="0">
      <selection activeCell="A16" sqref="A16"/>
    </sheetView>
  </sheetViews>
  <sheetFormatPr defaultColWidth="117.5703125" defaultRowHeight="15" x14ac:dyDescent="0.25"/>
  <cols>
    <col min="1" max="1" width="67.42578125" bestFit="1" customWidth="1"/>
    <col min="2" max="2" width="70.7109375" bestFit="1" customWidth="1"/>
    <col min="3" max="3" width="17" bestFit="1" customWidth="1"/>
    <col min="4" max="4" width="29.28515625" bestFit="1" customWidth="1"/>
    <col min="5" max="5" width="19.7109375" customWidth="1"/>
    <col min="6" max="6" width="37.28515625" customWidth="1"/>
  </cols>
  <sheetData>
    <row r="1" spans="1:6" ht="72.75" customHeight="1" x14ac:dyDescent="0.25">
      <c r="A1" s="78" t="s">
        <v>23</v>
      </c>
      <c r="B1" s="79"/>
      <c r="C1" s="79"/>
      <c r="D1" s="79"/>
      <c r="E1" s="79"/>
      <c r="F1" s="80"/>
    </row>
    <row r="2" spans="1:6" ht="53.25" customHeight="1" x14ac:dyDescent="0.25">
      <c r="A2" s="81" t="s">
        <v>1</v>
      </c>
      <c r="B2" s="81"/>
      <c r="C2" s="66" t="s">
        <v>61</v>
      </c>
      <c r="D2" s="67"/>
      <c r="E2" s="71" t="s">
        <v>2</v>
      </c>
      <c r="F2" s="71"/>
    </row>
    <row r="3" spans="1:6" ht="40.5" x14ac:dyDescent="0.25">
      <c r="A3" s="81"/>
      <c r="B3" s="81"/>
      <c r="C3" s="31" t="s">
        <v>3</v>
      </c>
      <c r="D3" s="32" t="s">
        <v>4</v>
      </c>
      <c r="E3" s="33" t="s">
        <v>5</v>
      </c>
      <c r="F3" s="33" t="s">
        <v>6</v>
      </c>
    </row>
    <row r="4" spans="1:6" ht="22.5" x14ac:dyDescent="0.25">
      <c r="A4" s="77" t="s">
        <v>24</v>
      </c>
      <c r="B4" s="77"/>
      <c r="C4" s="77"/>
      <c r="D4" s="77"/>
      <c r="E4" s="77"/>
      <c r="F4" s="77"/>
    </row>
    <row r="5" spans="1:6" ht="15.75" x14ac:dyDescent="0.25">
      <c r="A5" s="73" t="s">
        <v>62</v>
      </c>
      <c r="B5" s="73"/>
      <c r="C5" s="38">
        <v>26</v>
      </c>
      <c r="D5" s="26" t="s">
        <v>63</v>
      </c>
      <c r="E5" s="51">
        <v>0</v>
      </c>
      <c r="F5" s="64">
        <f t="shared" ref="F5:F10" si="0">E5*C5</f>
        <v>0</v>
      </c>
    </row>
    <row r="6" spans="1:6" ht="15.75" x14ac:dyDescent="0.25">
      <c r="A6" s="73" t="s">
        <v>25</v>
      </c>
      <c r="B6" s="73"/>
      <c r="C6" s="38">
        <v>28</v>
      </c>
      <c r="D6" s="38" t="s">
        <v>63</v>
      </c>
      <c r="E6" s="51">
        <v>0</v>
      </c>
      <c r="F6" s="64">
        <f t="shared" si="0"/>
        <v>0</v>
      </c>
    </row>
    <row r="7" spans="1:6" ht="15.75" x14ac:dyDescent="0.25">
      <c r="A7" s="73" t="s">
        <v>26</v>
      </c>
      <c r="B7" s="73"/>
      <c r="C7" s="38">
        <v>118</v>
      </c>
      <c r="D7" s="38" t="s">
        <v>63</v>
      </c>
      <c r="E7" s="51">
        <v>0</v>
      </c>
      <c r="F7" s="64">
        <f t="shared" si="0"/>
        <v>0</v>
      </c>
    </row>
    <row r="8" spans="1:6" ht="15.75" x14ac:dyDescent="0.25">
      <c r="A8" s="73" t="s">
        <v>27</v>
      </c>
      <c r="B8" s="73"/>
      <c r="C8" s="38">
        <v>530</v>
      </c>
      <c r="D8" s="38" t="s">
        <v>63</v>
      </c>
      <c r="E8" s="51">
        <v>0</v>
      </c>
      <c r="F8" s="64">
        <f t="shared" si="0"/>
        <v>0</v>
      </c>
    </row>
    <row r="9" spans="1:6" ht="15.75" x14ac:dyDescent="0.25">
      <c r="A9" s="73" t="s">
        <v>28</v>
      </c>
      <c r="B9" s="73"/>
      <c r="C9" s="38">
        <v>128</v>
      </c>
      <c r="D9" s="38" t="s">
        <v>63</v>
      </c>
      <c r="E9" s="51">
        <v>0</v>
      </c>
      <c r="F9" s="64">
        <f t="shared" si="0"/>
        <v>0</v>
      </c>
    </row>
    <row r="10" spans="1:6" ht="15.75" x14ac:dyDescent="0.25">
      <c r="A10" s="73" t="s">
        <v>48</v>
      </c>
      <c r="B10" s="73" t="s">
        <v>48</v>
      </c>
      <c r="C10" s="38">
        <v>1</v>
      </c>
      <c r="D10" s="38" t="s">
        <v>13</v>
      </c>
      <c r="E10" s="51">
        <v>0</v>
      </c>
      <c r="F10" s="64">
        <f t="shared" si="0"/>
        <v>0</v>
      </c>
    </row>
    <row r="11" spans="1:6" ht="18.75" x14ac:dyDescent="0.25">
      <c r="A11" s="73" t="s">
        <v>49</v>
      </c>
      <c r="B11" s="73" t="s">
        <v>49</v>
      </c>
      <c r="C11" s="38">
        <v>20</v>
      </c>
      <c r="D11" s="38" t="s">
        <v>50</v>
      </c>
      <c r="E11" s="51">
        <v>0</v>
      </c>
      <c r="F11" s="64">
        <f t="shared" ref="F11:F15" si="1">E11*C11</f>
        <v>0</v>
      </c>
    </row>
    <row r="12" spans="1:6" ht="18.75" x14ac:dyDescent="0.25">
      <c r="A12" s="73" t="s">
        <v>51</v>
      </c>
      <c r="B12" s="73" t="s">
        <v>51</v>
      </c>
      <c r="C12" s="38">
        <v>20</v>
      </c>
      <c r="D12" s="38" t="s">
        <v>50</v>
      </c>
      <c r="E12" s="51">
        <v>0</v>
      </c>
      <c r="F12" s="64">
        <f t="shared" si="1"/>
        <v>0</v>
      </c>
    </row>
    <row r="13" spans="1:6" ht="15.75" x14ac:dyDescent="0.25">
      <c r="A13" s="73" t="s">
        <v>52</v>
      </c>
      <c r="B13" s="73" t="s">
        <v>52</v>
      </c>
      <c r="C13" s="38">
        <v>14</v>
      </c>
      <c r="D13" s="38" t="s">
        <v>53</v>
      </c>
      <c r="E13" s="51">
        <v>0</v>
      </c>
      <c r="F13" s="64">
        <f t="shared" si="1"/>
        <v>0</v>
      </c>
    </row>
    <row r="14" spans="1:6" ht="15.75" x14ac:dyDescent="0.25">
      <c r="A14" s="73" t="s">
        <v>54</v>
      </c>
      <c r="B14" s="73" t="s">
        <v>54</v>
      </c>
      <c r="C14" s="38">
        <v>14</v>
      </c>
      <c r="D14" s="38" t="s">
        <v>55</v>
      </c>
      <c r="E14" s="51">
        <v>0</v>
      </c>
      <c r="F14" s="64">
        <f t="shared" si="1"/>
        <v>0</v>
      </c>
    </row>
    <row r="15" spans="1:6" ht="18.75" x14ac:dyDescent="0.25">
      <c r="A15" s="73" t="s">
        <v>56</v>
      </c>
      <c r="B15" s="73" t="s">
        <v>56</v>
      </c>
      <c r="C15" s="38">
        <v>5</v>
      </c>
      <c r="D15" s="38" t="s">
        <v>57</v>
      </c>
      <c r="E15" s="51">
        <v>0</v>
      </c>
      <c r="F15" s="64">
        <f t="shared" si="1"/>
        <v>0</v>
      </c>
    </row>
    <row r="16" spans="1:6" ht="30" customHeight="1" x14ac:dyDescent="0.25">
      <c r="A16" s="56"/>
      <c r="B16" s="57"/>
      <c r="C16" s="58"/>
      <c r="D16" s="58"/>
      <c r="E16" s="62" t="s">
        <v>18</v>
      </c>
      <c r="F16" s="63">
        <f>SUM(F5:F9)</f>
        <v>0</v>
      </c>
    </row>
    <row r="17" spans="1:6" ht="22.5" x14ac:dyDescent="0.25">
      <c r="A17" s="77" t="s">
        <v>29</v>
      </c>
      <c r="B17" s="77"/>
      <c r="C17" s="77"/>
      <c r="D17" s="77"/>
      <c r="E17" s="77"/>
      <c r="F17" s="77"/>
    </row>
    <row r="18" spans="1:6" ht="63" customHeight="1" x14ac:dyDescent="0.25">
      <c r="A18" s="36" t="s">
        <v>30</v>
      </c>
      <c r="B18" s="35" t="s">
        <v>31</v>
      </c>
      <c r="C18" s="40">
        <v>19</v>
      </c>
      <c r="D18" s="27" t="s">
        <v>32</v>
      </c>
      <c r="E18" s="34">
        <v>0</v>
      </c>
      <c r="F18" s="25">
        <f>E18*C18</f>
        <v>0</v>
      </c>
    </row>
    <row r="19" spans="1:6" ht="57.75" customHeight="1" x14ac:dyDescent="0.25">
      <c r="A19" s="36" t="s">
        <v>33</v>
      </c>
      <c r="B19" s="35" t="s">
        <v>31</v>
      </c>
      <c r="C19" s="27">
        <v>60</v>
      </c>
      <c r="D19" s="27" t="s">
        <v>32</v>
      </c>
      <c r="E19" s="34">
        <v>0</v>
      </c>
      <c r="F19" s="25">
        <f>E19*C19</f>
        <v>0</v>
      </c>
    </row>
    <row r="20" spans="1:6" ht="41.25" customHeight="1" x14ac:dyDescent="0.25">
      <c r="A20" s="74" t="s">
        <v>34</v>
      </c>
      <c r="B20" s="74"/>
      <c r="C20" s="27">
        <v>25</v>
      </c>
      <c r="D20" s="26" t="s">
        <v>35</v>
      </c>
      <c r="E20" s="34">
        <v>0</v>
      </c>
      <c r="F20" s="25">
        <f>E20*C20</f>
        <v>0</v>
      </c>
    </row>
    <row r="21" spans="1:6" ht="22.5" x14ac:dyDescent="0.25">
      <c r="A21" s="59"/>
      <c r="B21" s="60"/>
      <c r="C21" s="61"/>
      <c r="D21" s="58"/>
      <c r="E21" s="62" t="s">
        <v>18</v>
      </c>
      <c r="F21" s="63">
        <f>SUM(F18:F20)</f>
        <v>0</v>
      </c>
    </row>
    <row r="22" spans="1:6" ht="22.5" x14ac:dyDescent="0.25">
      <c r="A22" s="77" t="s">
        <v>36</v>
      </c>
      <c r="B22" s="77"/>
      <c r="C22" s="77"/>
      <c r="D22" s="77"/>
      <c r="E22" s="77"/>
      <c r="F22" s="77"/>
    </row>
    <row r="23" spans="1:6" ht="27" customHeight="1" x14ac:dyDescent="0.25">
      <c r="A23" s="73" t="s">
        <v>37</v>
      </c>
      <c r="B23" s="73"/>
      <c r="C23" s="26">
        <v>36000</v>
      </c>
      <c r="D23" s="26" t="s">
        <v>38</v>
      </c>
      <c r="E23" s="51">
        <v>0</v>
      </c>
      <c r="F23" s="64">
        <f>E23*C23</f>
        <v>0</v>
      </c>
    </row>
    <row r="24" spans="1:6" ht="27" customHeight="1" x14ac:dyDescent="0.25">
      <c r="A24" s="56"/>
      <c r="B24" s="57"/>
      <c r="C24" s="58"/>
      <c r="D24" s="58"/>
      <c r="E24" s="62" t="s">
        <v>18</v>
      </c>
      <c r="F24" s="63">
        <f>F23</f>
        <v>0</v>
      </c>
    </row>
    <row r="25" spans="1:6" ht="22.5" x14ac:dyDescent="0.25">
      <c r="A25" s="77" t="s">
        <v>39</v>
      </c>
      <c r="B25" s="77"/>
      <c r="C25" s="77"/>
      <c r="D25" s="77"/>
      <c r="E25" s="77"/>
      <c r="F25" s="77"/>
    </row>
    <row r="26" spans="1:6" ht="15.75" x14ac:dyDescent="0.25">
      <c r="A26" s="75" t="s">
        <v>40</v>
      </c>
      <c r="B26" s="76"/>
      <c r="C26" s="65">
        <v>20000</v>
      </c>
      <c r="D26" s="26" t="s">
        <v>8</v>
      </c>
      <c r="E26" s="51">
        <v>0</v>
      </c>
      <c r="F26" s="64">
        <f t="shared" ref="F26:F31" si="2">E26*C26</f>
        <v>0</v>
      </c>
    </row>
    <row r="27" spans="1:6" ht="15.75" x14ac:dyDescent="0.25">
      <c r="A27" s="73" t="s">
        <v>41</v>
      </c>
      <c r="B27" s="73"/>
      <c r="C27" s="26">
        <v>398</v>
      </c>
      <c r="D27" s="26" t="s">
        <v>13</v>
      </c>
      <c r="E27" s="51">
        <v>0</v>
      </c>
      <c r="F27" s="64">
        <f t="shared" si="2"/>
        <v>0</v>
      </c>
    </row>
    <row r="28" spans="1:6" ht="15.75" x14ac:dyDescent="0.25">
      <c r="A28" s="73" t="s">
        <v>42</v>
      </c>
      <c r="B28" s="73"/>
      <c r="C28" s="26">
        <v>3</v>
      </c>
      <c r="D28" s="26" t="s">
        <v>43</v>
      </c>
      <c r="E28" s="51">
        <v>0</v>
      </c>
      <c r="F28" s="64">
        <f t="shared" si="2"/>
        <v>0</v>
      </c>
    </row>
    <row r="29" spans="1:6" ht="15.75" x14ac:dyDescent="0.25">
      <c r="A29" s="73" t="s">
        <v>44</v>
      </c>
      <c r="B29" s="73"/>
      <c r="C29" s="26">
        <v>244</v>
      </c>
      <c r="D29" s="26" t="s">
        <v>43</v>
      </c>
      <c r="E29" s="51">
        <v>0</v>
      </c>
      <c r="F29" s="64">
        <f t="shared" si="2"/>
        <v>0</v>
      </c>
    </row>
    <row r="30" spans="1:6" ht="15.75" x14ac:dyDescent="0.25">
      <c r="A30" s="73" t="s">
        <v>45</v>
      </c>
      <c r="B30" s="73"/>
      <c r="C30" s="26">
        <v>181</v>
      </c>
      <c r="D30" s="26" t="s">
        <v>43</v>
      </c>
      <c r="E30" s="51">
        <v>0</v>
      </c>
      <c r="F30" s="64">
        <f t="shared" si="2"/>
        <v>0</v>
      </c>
    </row>
    <row r="31" spans="1:6" ht="15.75" x14ac:dyDescent="0.25">
      <c r="A31" s="73" t="s">
        <v>46</v>
      </c>
      <c r="B31" s="73"/>
      <c r="C31" s="26">
        <v>534</v>
      </c>
      <c r="D31" s="26" t="s">
        <v>43</v>
      </c>
      <c r="E31" s="51">
        <v>0</v>
      </c>
      <c r="F31" s="64">
        <f t="shared" si="2"/>
        <v>0</v>
      </c>
    </row>
    <row r="32" spans="1:6" ht="22.5" x14ac:dyDescent="0.25">
      <c r="A32" s="28"/>
      <c r="B32" s="29"/>
      <c r="C32" s="30"/>
      <c r="D32" s="28"/>
      <c r="E32" s="62" t="s">
        <v>18</v>
      </c>
      <c r="F32" s="63">
        <f>SUM(F26:F31)</f>
        <v>0</v>
      </c>
    </row>
    <row r="33" spans="1:6" ht="25.5" x14ac:dyDescent="0.25">
      <c r="A33" s="28"/>
      <c r="B33" s="29"/>
      <c r="C33" s="30"/>
      <c r="D33" s="28"/>
      <c r="E33" s="44" t="s">
        <v>47</v>
      </c>
      <c r="F33" s="45">
        <f>F16+F21+F24+F32</f>
        <v>0</v>
      </c>
    </row>
  </sheetData>
  <mergeCells count="27">
    <mergeCell ref="A1:F1"/>
    <mergeCell ref="A2:B3"/>
    <mergeCell ref="C2:D2"/>
    <mergeCell ref="E2:F2"/>
    <mergeCell ref="A4:F4"/>
    <mergeCell ref="A5:B5"/>
    <mergeCell ref="A8:B8"/>
    <mergeCell ref="A9:B9"/>
    <mergeCell ref="A23:B23"/>
    <mergeCell ref="A6:B6"/>
    <mergeCell ref="A7:B7"/>
    <mergeCell ref="A17:F17"/>
    <mergeCell ref="A11:B11"/>
    <mergeCell ref="A12:B12"/>
    <mergeCell ref="A13:B13"/>
    <mergeCell ref="A14:B14"/>
    <mergeCell ref="A15:B15"/>
    <mergeCell ref="A10:B10"/>
    <mergeCell ref="A31:B31"/>
    <mergeCell ref="A28:B28"/>
    <mergeCell ref="A29:B29"/>
    <mergeCell ref="A30:B30"/>
    <mergeCell ref="A20:B20"/>
    <mergeCell ref="A26:B26"/>
    <mergeCell ref="A27:B27"/>
    <mergeCell ref="A22:F22"/>
    <mergeCell ref="A25:F25"/>
  </mergeCells>
  <pageMargins left="0.7" right="0.7" top="0.75" bottom="0.75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F34"/>
  <sheetViews>
    <sheetView view="pageBreakPreview" zoomScale="70" zoomScaleNormal="55" zoomScaleSheetLayoutView="70" workbookViewId="0">
      <selection activeCell="A28" sqref="A28:B28"/>
    </sheetView>
  </sheetViews>
  <sheetFormatPr defaultColWidth="67.140625" defaultRowHeight="15" x14ac:dyDescent="0.25"/>
  <cols>
    <col min="1" max="1" width="52.5703125" style="55" customWidth="1"/>
    <col min="2" max="2" width="74.5703125" customWidth="1"/>
    <col min="3" max="3" width="21.140625" customWidth="1"/>
    <col min="4" max="4" width="33.42578125" customWidth="1"/>
    <col min="5" max="5" width="15.140625" bestFit="1" customWidth="1"/>
    <col min="6" max="6" width="29.5703125" customWidth="1"/>
  </cols>
  <sheetData>
    <row r="1" spans="1:6" ht="75.75" customHeight="1" x14ac:dyDescent="0.25">
      <c r="A1" s="78" t="s">
        <v>60</v>
      </c>
      <c r="B1" s="79"/>
      <c r="C1" s="79"/>
      <c r="D1" s="79"/>
      <c r="E1" s="79"/>
      <c r="F1" s="80"/>
    </row>
    <row r="2" spans="1:6" ht="51.75" customHeight="1" x14ac:dyDescent="0.25">
      <c r="A2" s="81" t="s">
        <v>1</v>
      </c>
      <c r="B2" s="81"/>
      <c r="C2" s="66" t="s">
        <v>61</v>
      </c>
      <c r="D2" s="67"/>
      <c r="E2" s="71" t="s">
        <v>2</v>
      </c>
      <c r="F2" s="71"/>
    </row>
    <row r="3" spans="1:6" ht="40.5" x14ac:dyDescent="0.25">
      <c r="A3" s="81"/>
      <c r="B3" s="81"/>
      <c r="C3" s="46" t="s">
        <v>3</v>
      </c>
      <c r="D3" s="47" t="s">
        <v>4</v>
      </c>
      <c r="E3" s="48" t="s">
        <v>5</v>
      </c>
      <c r="F3" s="48" t="s">
        <v>6</v>
      </c>
    </row>
    <row r="4" spans="1:6" ht="20.25" x14ac:dyDescent="0.25">
      <c r="A4" s="82" t="s">
        <v>24</v>
      </c>
      <c r="B4" s="83"/>
      <c r="C4" s="49"/>
      <c r="D4" s="49"/>
      <c r="E4" s="49"/>
      <c r="F4" s="50"/>
    </row>
    <row r="5" spans="1:6" ht="15.75" x14ac:dyDescent="0.25">
      <c r="A5" s="73" t="s">
        <v>62</v>
      </c>
      <c r="B5" s="73"/>
      <c r="C5" s="38">
        <v>47</v>
      </c>
      <c r="D5" s="38" t="s">
        <v>64</v>
      </c>
      <c r="E5" s="51">
        <v>0</v>
      </c>
      <c r="F5" s="64">
        <f t="shared" ref="F5:F15" si="0">E5*C5</f>
        <v>0</v>
      </c>
    </row>
    <row r="6" spans="1:6" ht="15.75" x14ac:dyDescent="0.25">
      <c r="A6" s="73" t="s">
        <v>25</v>
      </c>
      <c r="B6" s="73"/>
      <c r="C6" s="38">
        <v>76</v>
      </c>
      <c r="D6" s="38" t="s">
        <v>64</v>
      </c>
      <c r="E6" s="51">
        <v>0</v>
      </c>
      <c r="F6" s="64">
        <f t="shared" si="0"/>
        <v>0</v>
      </c>
    </row>
    <row r="7" spans="1:6" ht="15.75" x14ac:dyDescent="0.25">
      <c r="A7" s="73" t="s">
        <v>26</v>
      </c>
      <c r="B7" s="73"/>
      <c r="C7" s="38">
        <v>60</v>
      </c>
      <c r="D7" s="38" t="s">
        <v>64</v>
      </c>
      <c r="E7" s="51">
        <v>0</v>
      </c>
      <c r="F7" s="64">
        <f t="shared" si="0"/>
        <v>0</v>
      </c>
    </row>
    <row r="8" spans="1:6" ht="15.75" x14ac:dyDescent="0.25">
      <c r="A8" s="73" t="s">
        <v>27</v>
      </c>
      <c r="B8" s="73"/>
      <c r="C8" s="38">
        <v>800</v>
      </c>
      <c r="D8" s="38" t="s">
        <v>64</v>
      </c>
      <c r="E8" s="51">
        <v>0</v>
      </c>
      <c r="F8" s="64">
        <f t="shared" si="0"/>
        <v>0</v>
      </c>
    </row>
    <row r="9" spans="1:6" ht="15.75" x14ac:dyDescent="0.25">
      <c r="A9" s="73" t="s">
        <v>28</v>
      </c>
      <c r="B9" s="73"/>
      <c r="C9" s="38">
        <v>134</v>
      </c>
      <c r="D9" s="38" t="s">
        <v>64</v>
      </c>
      <c r="E9" s="51">
        <v>0</v>
      </c>
      <c r="F9" s="64">
        <f t="shared" si="0"/>
        <v>0</v>
      </c>
    </row>
    <row r="10" spans="1:6" ht="15.75" x14ac:dyDescent="0.25">
      <c r="A10" s="73" t="s">
        <v>48</v>
      </c>
      <c r="B10" s="73" t="s">
        <v>48</v>
      </c>
      <c r="C10" s="38">
        <v>2</v>
      </c>
      <c r="D10" s="38" t="s">
        <v>13</v>
      </c>
      <c r="E10" s="51">
        <v>0</v>
      </c>
      <c r="F10" s="64">
        <f t="shared" si="0"/>
        <v>0</v>
      </c>
    </row>
    <row r="11" spans="1:6" ht="18.75" x14ac:dyDescent="0.25">
      <c r="A11" s="73" t="s">
        <v>49</v>
      </c>
      <c r="B11" s="73" t="s">
        <v>49</v>
      </c>
      <c r="C11" s="38">
        <v>40</v>
      </c>
      <c r="D11" s="38" t="s">
        <v>50</v>
      </c>
      <c r="E11" s="51">
        <v>0</v>
      </c>
      <c r="F11" s="64">
        <f t="shared" si="0"/>
        <v>0</v>
      </c>
    </row>
    <row r="12" spans="1:6" ht="18.75" x14ac:dyDescent="0.25">
      <c r="A12" s="73" t="s">
        <v>51</v>
      </c>
      <c r="B12" s="73" t="s">
        <v>51</v>
      </c>
      <c r="C12" s="38">
        <v>40</v>
      </c>
      <c r="D12" s="38" t="s">
        <v>50</v>
      </c>
      <c r="E12" s="51">
        <v>0</v>
      </c>
      <c r="F12" s="64">
        <f t="shared" si="0"/>
        <v>0</v>
      </c>
    </row>
    <row r="13" spans="1:6" ht="15.75" x14ac:dyDescent="0.25">
      <c r="A13" s="73" t="s">
        <v>52</v>
      </c>
      <c r="B13" s="73" t="s">
        <v>52</v>
      </c>
      <c r="C13" s="38">
        <v>28</v>
      </c>
      <c r="D13" s="38" t="s">
        <v>53</v>
      </c>
      <c r="E13" s="51">
        <v>0</v>
      </c>
      <c r="F13" s="64">
        <f t="shared" si="0"/>
        <v>0</v>
      </c>
    </row>
    <row r="14" spans="1:6" ht="15.75" x14ac:dyDescent="0.25">
      <c r="A14" s="73" t="s">
        <v>54</v>
      </c>
      <c r="B14" s="73" t="s">
        <v>54</v>
      </c>
      <c r="C14" s="38">
        <v>28</v>
      </c>
      <c r="D14" s="38" t="s">
        <v>55</v>
      </c>
      <c r="E14" s="51">
        <v>0</v>
      </c>
      <c r="F14" s="64">
        <f t="shared" si="0"/>
        <v>0</v>
      </c>
    </row>
    <row r="15" spans="1:6" ht="18.75" x14ac:dyDescent="0.25">
      <c r="A15" s="73" t="s">
        <v>56</v>
      </c>
      <c r="B15" s="73" t="s">
        <v>56</v>
      </c>
      <c r="C15" s="38">
        <v>11</v>
      </c>
      <c r="D15" s="38" t="s">
        <v>57</v>
      </c>
      <c r="E15" s="51">
        <v>0</v>
      </c>
      <c r="F15" s="64">
        <f t="shared" si="0"/>
        <v>0</v>
      </c>
    </row>
    <row r="16" spans="1:6" ht="22.5" x14ac:dyDescent="0.25">
      <c r="A16" s="56"/>
      <c r="B16" s="57"/>
      <c r="C16" s="58"/>
      <c r="D16" s="58"/>
      <c r="E16" s="62" t="s">
        <v>18</v>
      </c>
      <c r="F16" s="63">
        <f>SUM(F5:F15)</f>
        <v>0</v>
      </c>
    </row>
    <row r="17" spans="1:6" ht="20.25" x14ac:dyDescent="0.25">
      <c r="A17" s="82" t="s">
        <v>29</v>
      </c>
      <c r="B17" s="83"/>
      <c r="C17" s="49"/>
      <c r="D17" s="49"/>
      <c r="E17" s="49"/>
      <c r="F17" s="50"/>
    </row>
    <row r="18" spans="1:6" ht="31.5" x14ac:dyDescent="0.25">
      <c r="A18" s="52" t="s">
        <v>30</v>
      </c>
      <c r="B18" s="39" t="s">
        <v>31</v>
      </c>
      <c r="C18" s="40">
        <v>18</v>
      </c>
      <c r="D18" s="40" t="s">
        <v>32</v>
      </c>
      <c r="E18" s="51">
        <v>0</v>
      </c>
      <c r="F18" s="37">
        <f>E18*C18</f>
        <v>0</v>
      </c>
    </row>
    <row r="19" spans="1:6" ht="31.5" x14ac:dyDescent="0.25">
      <c r="A19" s="52" t="s">
        <v>33</v>
      </c>
      <c r="B19" s="39" t="s">
        <v>31</v>
      </c>
      <c r="C19" s="40">
        <v>84</v>
      </c>
      <c r="D19" s="40" t="s">
        <v>32</v>
      </c>
      <c r="E19" s="51">
        <v>0</v>
      </c>
      <c r="F19" s="37">
        <f>E19*C19</f>
        <v>0</v>
      </c>
    </row>
    <row r="20" spans="1:6" ht="15.75" x14ac:dyDescent="0.25">
      <c r="A20" s="74" t="s">
        <v>34</v>
      </c>
      <c r="B20" s="74"/>
      <c r="C20" s="40">
        <v>30</v>
      </c>
      <c r="D20" s="38" t="s">
        <v>35</v>
      </c>
      <c r="E20" s="51">
        <v>0</v>
      </c>
      <c r="F20" s="37">
        <f>E20*C20</f>
        <v>0</v>
      </c>
    </row>
    <row r="21" spans="1:6" ht="22.5" x14ac:dyDescent="0.25">
      <c r="A21" s="59"/>
      <c r="B21" s="60"/>
      <c r="C21" s="61"/>
      <c r="D21" s="58"/>
      <c r="E21" s="62" t="s">
        <v>18</v>
      </c>
      <c r="F21" s="63">
        <f>SUM(F18:F20)</f>
        <v>0</v>
      </c>
    </row>
    <row r="22" spans="1:6" ht="20.25" x14ac:dyDescent="0.25">
      <c r="A22" s="82" t="s">
        <v>36</v>
      </c>
      <c r="B22" s="83"/>
      <c r="C22" s="49"/>
      <c r="D22" s="49"/>
      <c r="E22" s="49"/>
      <c r="F22" s="50"/>
    </row>
    <row r="23" spans="1:6" ht="15.75" x14ac:dyDescent="0.25">
      <c r="A23" s="73" t="s">
        <v>37</v>
      </c>
      <c r="B23" s="73"/>
      <c r="C23" s="40">
        <v>50270</v>
      </c>
      <c r="D23" s="38" t="s">
        <v>38</v>
      </c>
      <c r="E23" s="51">
        <v>0</v>
      </c>
      <c r="F23" s="64">
        <f>E23*C23</f>
        <v>0</v>
      </c>
    </row>
    <row r="24" spans="1:6" ht="22.5" x14ac:dyDescent="0.25">
      <c r="A24" s="56"/>
      <c r="B24" s="57"/>
      <c r="C24" s="61"/>
      <c r="D24" s="58"/>
      <c r="E24" s="62" t="s">
        <v>18</v>
      </c>
      <c r="F24" s="63">
        <f>F23</f>
        <v>0</v>
      </c>
    </row>
    <row r="25" spans="1:6" ht="20.25" x14ac:dyDescent="0.25">
      <c r="A25" s="82" t="s">
        <v>39</v>
      </c>
      <c r="B25" s="83"/>
      <c r="C25" s="49"/>
      <c r="D25" s="49"/>
      <c r="E25" s="49"/>
      <c r="F25" s="50"/>
    </row>
    <row r="26" spans="1:6" ht="15.75" x14ac:dyDescent="0.25">
      <c r="A26" s="75" t="s">
        <v>40</v>
      </c>
      <c r="B26" s="76"/>
      <c r="C26" s="65">
        <v>20000</v>
      </c>
      <c r="D26" s="38" t="s">
        <v>8</v>
      </c>
      <c r="E26" s="51">
        <v>0</v>
      </c>
      <c r="F26" s="64">
        <f t="shared" ref="F26:F32" si="1">E26*C26</f>
        <v>0</v>
      </c>
    </row>
    <row r="27" spans="1:6" ht="15.75" x14ac:dyDescent="0.25">
      <c r="A27" s="73" t="s">
        <v>41</v>
      </c>
      <c r="B27" s="73"/>
      <c r="C27" s="38">
        <v>295</v>
      </c>
      <c r="D27" s="38" t="s">
        <v>13</v>
      </c>
      <c r="E27" s="51">
        <v>0</v>
      </c>
      <c r="F27" s="64">
        <f t="shared" si="1"/>
        <v>0</v>
      </c>
    </row>
    <row r="28" spans="1:6" ht="15.75" x14ac:dyDescent="0.25">
      <c r="A28" s="73" t="s">
        <v>42</v>
      </c>
      <c r="B28" s="73"/>
      <c r="C28" s="38">
        <v>2</v>
      </c>
      <c r="D28" s="38" t="s">
        <v>43</v>
      </c>
      <c r="E28" s="51">
        <v>0</v>
      </c>
      <c r="F28" s="64">
        <f t="shared" si="1"/>
        <v>0</v>
      </c>
    </row>
    <row r="29" spans="1:6" ht="15.75" x14ac:dyDescent="0.25">
      <c r="A29" s="73" t="s">
        <v>58</v>
      </c>
      <c r="B29" s="73"/>
      <c r="C29" s="38">
        <v>1</v>
      </c>
      <c r="D29" s="38" t="s">
        <v>43</v>
      </c>
      <c r="E29" s="51">
        <v>0</v>
      </c>
      <c r="F29" s="64">
        <f t="shared" si="1"/>
        <v>0</v>
      </c>
    </row>
    <row r="30" spans="1:6" ht="15.75" x14ac:dyDescent="0.25">
      <c r="A30" s="73" t="s">
        <v>44</v>
      </c>
      <c r="B30" s="73"/>
      <c r="C30" s="38">
        <v>201</v>
      </c>
      <c r="D30" s="38" t="s">
        <v>43</v>
      </c>
      <c r="E30" s="51">
        <v>0</v>
      </c>
      <c r="F30" s="64">
        <f t="shared" si="1"/>
        <v>0</v>
      </c>
    </row>
    <row r="31" spans="1:6" ht="15.75" x14ac:dyDescent="0.25">
      <c r="A31" s="73" t="s">
        <v>45</v>
      </c>
      <c r="B31" s="73"/>
      <c r="C31" s="38">
        <v>171</v>
      </c>
      <c r="D31" s="38" t="s">
        <v>43</v>
      </c>
      <c r="E31" s="51">
        <v>0</v>
      </c>
      <c r="F31" s="64">
        <f t="shared" si="1"/>
        <v>0</v>
      </c>
    </row>
    <row r="32" spans="1:6" ht="15.75" x14ac:dyDescent="0.25">
      <c r="A32" s="73" t="s">
        <v>59</v>
      </c>
      <c r="B32" s="73"/>
      <c r="C32" s="54">
        <v>394</v>
      </c>
      <c r="D32" s="53" t="s">
        <v>43</v>
      </c>
      <c r="E32" s="51">
        <v>0</v>
      </c>
      <c r="F32" s="64">
        <f t="shared" si="1"/>
        <v>0</v>
      </c>
    </row>
    <row r="33" spans="1:6" ht="22.5" x14ac:dyDescent="0.25">
      <c r="A33" s="42"/>
      <c r="B33" s="42"/>
      <c r="C33" s="43"/>
      <c r="D33" s="41"/>
      <c r="E33" s="62" t="s">
        <v>18</v>
      </c>
      <c r="F33" s="63">
        <f>SUM(F26:F32)</f>
        <v>0</v>
      </c>
    </row>
    <row r="34" spans="1:6" ht="25.5" x14ac:dyDescent="0.25">
      <c r="A34" s="42"/>
      <c r="B34" s="42"/>
      <c r="C34" s="43"/>
      <c r="D34" s="41"/>
      <c r="E34" s="44" t="s">
        <v>47</v>
      </c>
      <c r="F34" s="45">
        <f>F33+F24+F21+F16</f>
        <v>0</v>
      </c>
    </row>
  </sheetData>
  <mergeCells count="28">
    <mergeCell ref="A1:F1"/>
    <mergeCell ref="A2:B3"/>
    <mergeCell ref="C2:D2"/>
    <mergeCell ref="E2:F2"/>
    <mergeCell ref="A5:B5"/>
    <mergeCell ref="A4:B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0:B20"/>
    <mergeCell ref="A26:B26"/>
    <mergeCell ref="A15:B15"/>
    <mergeCell ref="A23:B23"/>
    <mergeCell ref="A31:B31"/>
    <mergeCell ref="A25:B25"/>
    <mergeCell ref="A17:B17"/>
    <mergeCell ref="A22:B22"/>
    <mergeCell ref="A32:B32"/>
    <mergeCell ref="A27:B27"/>
    <mergeCell ref="A28:B28"/>
    <mergeCell ref="A29:B29"/>
    <mergeCell ref="A30:B30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</vt:i4>
      </vt:variant>
    </vt:vector>
  </HeadingPairs>
  <TitlesOfParts>
    <vt:vector size="7" baseType="lpstr">
      <vt:lpstr>Nagygépi munkáltatás_NYUGAT</vt:lpstr>
      <vt:lpstr>Nagygépi munkáltatás_KELET</vt:lpstr>
      <vt:lpstr>JÁRULÉKOS munkák NYUGAT</vt:lpstr>
      <vt:lpstr>JÁRULÉKOS munkák_KELET</vt:lpstr>
      <vt:lpstr>'JÁRULÉKOS munkák_KELET'!Nyomtatási_terület</vt:lpstr>
      <vt:lpstr>'Nagygépi munkáltatás_KELET'!Nyomtatási_terület</vt:lpstr>
      <vt:lpstr>'Nagygépi munkáltatás_NYUGAT'!Nyomtatási_terület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Sári Imre</dc:creator>
  <cp:lastModifiedBy>Nagy Zita</cp:lastModifiedBy>
  <cp:lastPrinted>2017-01-27T11:59:11Z</cp:lastPrinted>
  <dcterms:created xsi:type="dcterms:W3CDTF">2016-12-27T16:50:21Z</dcterms:created>
  <dcterms:modified xsi:type="dcterms:W3CDTF">2017-01-30T12:02:31Z</dcterms:modified>
</cp:coreProperties>
</file>