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Morvai Petra\2020\Peron kábelalépítm.munkák a Nyugati pu-n\Ajánlattételi felhívás\"/>
    </mc:Choice>
  </mc:AlternateContent>
  <bookViews>
    <workbookView xWindow="0" yWindow="0" windowWidth="20490" windowHeight="7620"/>
  </bookViews>
  <sheets>
    <sheet name="Munka1" sheetId="1" r:id="rId1"/>
    <sheet name="Inflációs korrekció 202003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O15" i="2" l="1"/>
  <c r="O14" i="2"/>
  <c r="O13" i="2"/>
  <c r="O12" i="2"/>
  <c r="O11" i="2"/>
  <c r="O10" i="2"/>
  <c r="O9" i="2"/>
  <c r="O8" i="2"/>
  <c r="O7" i="2"/>
  <c r="O6" i="2"/>
  <c r="O5" i="2"/>
  <c r="O4" i="2"/>
  <c r="O3" i="2"/>
  <c r="O2" i="2"/>
  <c r="F11" i="1" l="1"/>
</calcChain>
</file>

<file path=xl/sharedStrings.xml><?xml version="1.0" encoding="utf-8"?>
<sst xmlns="http://schemas.openxmlformats.org/spreadsheetml/2006/main" count="25" uniqueCount="19">
  <si>
    <t>TÉTEL-SZÁM</t>
  </si>
  <si>
    <t>MEGNEVEZÉS</t>
  </si>
  <si>
    <t>MÉRTÉK-EGYSÉG</t>
  </si>
  <si>
    <t>MENNYISÉG</t>
  </si>
  <si>
    <t>Ft</t>
  </si>
  <si>
    <t>Kiviteli műszaki dokumentáció készítése</t>
  </si>
  <si>
    <t>Megvalósulási dokumentáció készítése</t>
  </si>
  <si>
    <t>Átviteltechnikai mérések</t>
  </si>
  <si>
    <t>egység</t>
  </si>
  <si>
    <t>EGYSÉGÁR (Ft)</t>
  </si>
  <si>
    <t>ÖSSZÁR (Ft)</t>
  </si>
  <si>
    <t>inflált ráta</t>
  </si>
  <si>
    <t>Kábelalépítmény építési földmunkái (400m)</t>
  </si>
  <si>
    <t>KPE-110 védőcső beépítése (2400m)</t>
  </si>
  <si>
    <t>Egyéb védőcső beépítése LPE (800m)</t>
  </si>
  <si>
    <t>Összesen:</t>
  </si>
  <si>
    <t>(Beton) Peronburkolat bontása, helyreállítása (monolit beton visszaépítésével, védőbevonatos utókezeléssel) (m3, 400m)</t>
  </si>
  <si>
    <t>K</t>
  </si>
  <si>
    <t>Felhasználási jogok átruházásának díja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</si>
</sst>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1" applyNumberFormat="1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80" zoomScaleNormal="80" workbookViewId="0"/>
  </sheetViews>
  <sheetFormatPr defaultRowHeight="15" x14ac:dyDescent="0.25"/>
  <cols>
    <col min="1" max="1" width="8.28515625" customWidth="1"/>
    <col min="2" max="2" width="61.7109375" style="9" customWidth="1"/>
    <col min="3" max="3" width="10" style="8" customWidth="1"/>
    <col min="4" max="4" width="14" style="8" customWidth="1"/>
    <col min="5" max="5" width="12.85546875" style="19" customWidth="1"/>
    <col min="6" max="6" width="12.85546875" style="14" bestFit="1" customWidth="1"/>
  </cols>
  <sheetData>
    <row r="1" spans="1:6" ht="25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9</v>
      </c>
      <c r="F1" s="2" t="s">
        <v>10</v>
      </c>
    </row>
    <row r="2" spans="1:6" s="18" customFormat="1" x14ac:dyDescent="0.25">
      <c r="A2" s="3">
        <v>10010</v>
      </c>
      <c r="B2" s="4" t="s">
        <v>5</v>
      </c>
      <c r="C2" s="5" t="s">
        <v>4</v>
      </c>
      <c r="D2" s="6">
        <v>1</v>
      </c>
      <c r="E2" s="13"/>
      <c r="F2" s="7">
        <f>D2*E2</f>
        <v>0</v>
      </c>
    </row>
    <row r="3" spans="1:6" s="18" customFormat="1" x14ac:dyDescent="0.25">
      <c r="A3" s="3">
        <v>10015</v>
      </c>
      <c r="B3" s="4" t="s">
        <v>6</v>
      </c>
      <c r="C3" s="5" t="s">
        <v>4</v>
      </c>
      <c r="D3" s="6">
        <v>1</v>
      </c>
      <c r="E3" s="13"/>
      <c r="F3" s="7">
        <f t="shared" ref="F3:F9" si="0">D3*E3</f>
        <v>0</v>
      </c>
    </row>
    <row r="4" spans="1:6" s="18" customFormat="1" x14ac:dyDescent="0.25">
      <c r="A4" s="3">
        <v>50230</v>
      </c>
      <c r="B4" s="4" t="s">
        <v>7</v>
      </c>
      <c r="C4" s="5" t="s">
        <v>4</v>
      </c>
      <c r="D4" s="6">
        <v>1</v>
      </c>
      <c r="E4" s="13"/>
      <c r="F4" s="7">
        <f t="shared" si="0"/>
        <v>0</v>
      </c>
    </row>
    <row r="5" spans="1:6" s="18" customFormat="1" x14ac:dyDescent="0.25">
      <c r="A5" s="25" t="s">
        <v>17</v>
      </c>
      <c r="B5" s="26" t="s">
        <v>18</v>
      </c>
      <c r="C5" s="5" t="s">
        <v>4</v>
      </c>
      <c r="D5" s="6">
        <v>1</v>
      </c>
      <c r="E5" s="13"/>
      <c r="F5" s="7">
        <f t="shared" si="0"/>
        <v>0</v>
      </c>
    </row>
    <row r="6" spans="1:6" s="18" customFormat="1" x14ac:dyDescent="0.25">
      <c r="A6" s="3">
        <v>992010</v>
      </c>
      <c r="B6" s="4" t="s">
        <v>12</v>
      </c>
      <c r="C6" s="5" t="s">
        <v>8</v>
      </c>
      <c r="D6" s="6">
        <v>1</v>
      </c>
      <c r="E6" s="13"/>
      <c r="F6" s="7">
        <f t="shared" si="0"/>
        <v>0</v>
      </c>
    </row>
    <row r="7" spans="1:6" s="18" customFormat="1" x14ac:dyDescent="0.25">
      <c r="A7" s="3">
        <v>996010</v>
      </c>
      <c r="B7" s="4" t="s">
        <v>13</v>
      </c>
      <c r="C7" s="5" t="s">
        <v>8</v>
      </c>
      <c r="D7" s="6">
        <v>1</v>
      </c>
      <c r="E7" s="13"/>
      <c r="F7" s="7">
        <f t="shared" si="0"/>
        <v>0</v>
      </c>
    </row>
    <row r="8" spans="1:6" s="12" customFormat="1" x14ac:dyDescent="0.25">
      <c r="A8" s="3">
        <v>996030</v>
      </c>
      <c r="B8" s="10" t="s">
        <v>14</v>
      </c>
      <c r="C8" s="11" t="s">
        <v>8</v>
      </c>
      <c r="D8" s="6">
        <v>1</v>
      </c>
      <c r="E8" s="13"/>
      <c r="F8" s="7">
        <f t="shared" si="0"/>
        <v>0</v>
      </c>
    </row>
    <row r="9" spans="1:6" s="12" customFormat="1" ht="30" x14ac:dyDescent="0.25">
      <c r="A9" s="3">
        <v>998143</v>
      </c>
      <c r="B9" s="10" t="s">
        <v>16</v>
      </c>
      <c r="C9" s="11" t="s">
        <v>8</v>
      </c>
      <c r="D9" s="6">
        <v>1</v>
      </c>
      <c r="E9" s="13"/>
      <c r="F9" s="7">
        <f t="shared" si="0"/>
        <v>0</v>
      </c>
    </row>
    <row r="10" spans="1:6" s="12" customFormat="1" x14ac:dyDescent="0.25">
      <c r="A10" s="3"/>
      <c r="B10" s="10"/>
      <c r="C10" s="11"/>
      <c r="D10" s="27"/>
      <c r="E10" s="13"/>
      <c r="F10" s="13"/>
    </row>
    <row r="11" spans="1:6" s="24" customFormat="1" x14ac:dyDescent="0.25">
      <c r="B11" s="20" t="s">
        <v>15</v>
      </c>
      <c r="C11" s="21"/>
      <c r="D11" s="21"/>
      <c r="E11" s="22"/>
      <c r="F11" s="23">
        <f>SUM(F2:F9)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O11" sqref="O11"/>
    </sheetView>
  </sheetViews>
  <sheetFormatPr defaultRowHeight="15" x14ac:dyDescent="0.25"/>
  <cols>
    <col min="1" max="14" width="5.5703125" bestFit="1" customWidth="1"/>
    <col min="15" max="15" width="10.140625" style="8" bestFit="1" customWidth="1"/>
    <col min="16" max="16" width="5" bestFit="1" customWidth="1"/>
  </cols>
  <sheetData>
    <row r="1" spans="1:16" x14ac:dyDescent="0.25">
      <c r="A1">
        <v>2008</v>
      </c>
      <c r="B1">
        <v>2009</v>
      </c>
      <c r="C1">
        <v>2010</v>
      </c>
      <c r="D1">
        <v>2011</v>
      </c>
      <c r="E1">
        <v>2012</v>
      </c>
      <c r="F1">
        <v>2013</v>
      </c>
      <c r="G1">
        <v>2014</v>
      </c>
      <c r="H1">
        <v>2015</v>
      </c>
      <c r="I1">
        <v>2016</v>
      </c>
      <c r="J1">
        <v>2017</v>
      </c>
      <c r="K1">
        <v>2018</v>
      </c>
      <c r="L1">
        <v>2019</v>
      </c>
      <c r="M1">
        <v>2020</v>
      </c>
      <c r="N1">
        <v>2021</v>
      </c>
      <c r="O1" s="16" t="s">
        <v>11</v>
      </c>
    </row>
    <row r="2" spans="1:16" x14ac:dyDescent="0.25">
      <c r="A2" s="15">
        <v>1</v>
      </c>
      <c r="B2" s="15">
        <v>1.05</v>
      </c>
      <c r="C2" s="15">
        <v>1.05</v>
      </c>
      <c r="D2" s="15">
        <v>1.05</v>
      </c>
      <c r="E2" s="15">
        <v>1.05</v>
      </c>
      <c r="F2" s="15">
        <v>1.0189999999999999</v>
      </c>
      <c r="G2" s="15">
        <v>1.0209999999999999</v>
      </c>
      <c r="H2" s="15">
        <v>1.0249999999999999</v>
      </c>
      <c r="I2" s="15">
        <v>1.028</v>
      </c>
      <c r="J2" s="15">
        <v>1.0629999999999999</v>
      </c>
      <c r="K2" s="15">
        <v>1.095</v>
      </c>
      <c r="L2" s="15">
        <v>1.095</v>
      </c>
      <c r="M2" s="15">
        <v>1.097</v>
      </c>
      <c r="N2" s="15">
        <v>1.05</v>
      </c>
      <c r="O2" s="17">
        <f>A2*B2*C2*D2*E2*F2*G2*H2*I2*J2*K2*L2</f>
        <v>1.6983828873713014</v>
      </c>
      <c r="P2">
        <v>2008</v>
      </c>
    </row>
    <row r="3" spans="1:16" x14ac:dyDescent="0.25">
      <c r="A3" s="15"/>
      <c r="B3" s="15">
        <v>1</v>
      </c>
      <c r="C3" s="15">
        <v>1.05</v>
      </c>
      <c r="D3" s="15">
        <v>1.05</v>
      </c>
      <c r="E3" s="15">
        <v>1.05</v>
      </c>
      <c r="F3" s="15">
        <v>1.0189999999999999</v>
      </c>
      <c r="G3" s="15">
        <v>1.0209999999999999</v>
      </c>
      <c r="H3" s="15">
        <v>1.0249999999999999</v>
      </c>
      <c r="I3" s="15">
        <v>1.028</v>
      </c>
      <c r="J3" s="15">
        <v>1.0629999999999999</v>
      </c>
      <c r="K3" s="15">
        <v>1.095</v>
      </c>
      <c r="L3" s="15">
        <v>1.095</v>
      </c>
      <c r="M3" s="15">
        <v>1.097</v>
      </c>
      <c r="N3" s="15">
        <v>1.05</v>
      </c>
      <c r="O3" s="17">
        <f>B3*C3*D3*E3*F3*G3*H3*I3*J3*K3*L3</f>
        <v>1.6175075117821915</v>
      </c>
      <c r="P3">
        <v>2009</v>
      </c>
    </row>
    <row r="4" spans="1:16" x14ac:dyDescent="0.25">
      <c r="A4" s="15"/>
      <c r="B4" s="15"/>
      <c r="C4" s="15">
        <v>1</v>
      </c>
      <c r="D4" s="15">
        <v>1.05</v>
      </c>
      <c r="E4" s="15">
        <v>1.05</v>
      </c>
      <c r="F4" s="15">
        <v>1.0189999999999999</v>
      </c>
      <c r="G4" s="15">
        <v>1.0209999999999999</v>
      </c>
      <c r="H4" s="15">
        <v>1.0249999999999999</v>
      </c>
      <c r="I4" s="15">
        <v>1.028</v>
      </c>
      <c r="J4" s="15">
        <v>1.0629999999999999</v>
      </c>
      <c r="K4" s="15">
        <v>1.095</v>
      </c>
      <c r="L4" s="15">
        <v>1.095</v>
      </c>
      <c r="M4" s="15">
        <v>1.097</v>
      </c>
      <c r="N4" s="15">
        <v>1.05</v>
      </c>
      <c r="O4" s="17">
        <f>C4*D4*E4*F4*G4*H4*I4*J4*K4*L4</f>
        <v>1.5404833445544681</v>
      </c>
      <c r="P4">
        <v>2010</v>
      </c>
    </row>
    <row r="5" spans="1:16" x14ac:dyDescent="0.25">
      <c r="A5" s="15"/>
      <c r="B5" s="15"/>
      <c r="C5" s="15"/>
      <c r="D5" s="15">
        <v>1</v>
      </c>
      <c r="E5" s="15">
        <v>1.05</v>
      </c>
      <c r="F5" s="15">
        <v>1.0189999999999999</v>
      </c>
      <c r="G5" s="15">
        <v>1.0209999999999999</v>
      </c>
      <c r="H5" s="15">
        <v>1.0249999999999999</v>
      </c>
      <c r="I5" s="15">
        <v>1.028</v>
      </c>
      <c r="J5" s="15">
        <v>1.0629999999999999</v>
      </c>
      <c r="K5" s="15">
        <v>1.095</v>
      </c>
      <c r="L5" s="15">
        <v>1.095</v>
      </c>
      <c r="M5" s="15">
        <v>1.097</v>
      </c>
      <c r="N5" s="15">
        <v>1.05</v>
      </c>
      <c r="O5" s="17">
        <f>D5*E5*F5*G5*H5*I5*J5*K5*L5</f>
        <v>1.4671269948137793</v>
      </c>
      <c r="P5">
        <v>2011</v>
      </c>
    </row>
    <row r="6" spans="1:16" x14ac:dyDescent="0.25">
      <c r="A6" s="15"/>
      <c r="B6" s="15"/>
      <c r="C6" s="15"/>
      <c r="D6" s="15"/>
      <c r="E6" s="15">
        <v>1</v>
      </c>
      <c r="F6" s="15">
        <v>1.0189999999999999</v>
      </c>
      <c r="G6" s="15">
        <v>1.0209999999999999</v>
      </c>
      <c r="H6" s="15">
        <v>1.0249999999999999</v>
      </c>
      <c r="I6" s="15">
        <v>1.028</v>
      </c>
      <c r="J6" s="15">
        <v>1.0629999999999999</v>
      </c>
      <c r="K6" s="15">
        <v>1.095</v>
      </c>
      <c r="L6" s="15">
        <v>1.095</v>
      </c>
      <c r="M6" s="15">
        <v>1.097</v>
      </c>
      <c r="N6" s="15">
        <v>1.05</v>
      </c>
      <c r="O6" s="17">
        <f>E6*F6*G6*H6*I6*J6*K6*L6</f>
        <v>1.3972638045845516</v>
      </c>
      <c r="P6">
        <v>2012</v>
      </c>
    </row>
    <row r="7" spans="1:16" x14ac:dyDescent="0.25">
      <c r="A7" s="15"/>
      <c r="B7" s="15"/>
      <c r="C7" s="15"/>
      <c r="D7" s="15"/>
      <c r="E7" s="15"/>
      <c r="F7" s="15">
        <v>1</v>
      </c>
      <c r="G7" s="15">
        <v>1.0209999999999999</v>
      </c>
      <c r="H7" s="15">
        <v>1.0249999999999999</v>
      </c>
      <c r="I7" s="15">
        <v>1.028</v>
      </c>
      <c r="J7" s="15">
        <v>1.0629999999999999</v>
      </c>
      <c r="K7" s="15">
        <v>1.095</v>
      </c>
      <c r="L7" s="15">
        <v>1.095</v>
      </c>
      <c r="M7" s="15">
        <v>1.097</v>
      </c>
      <c r="N7" s="15">
        <v>1.05</v>
      </c>
      <c r="O7" s="17">
        <f>F7*G7*H7*I7*J7*K7*L7</f>
        <v>1.3712107993960272</v>
      </c>
      <c r="P7">
        <v>2013</v>
      </c>
    </row>
    <row r="8" spans="1:16" x14ac:dyDescent="0.25">
      <c r="A8" s="15"/>
      <c r="B8" s="15"/>
      <c r="C8" s="15"/>
      <c r="D8" s="15"/>
      <c r="E8" s="15"/>
      <c r="F8" s="15"/>
      <c r="G8" s="15">
        <v>1</v>
      </c>
      <c r="H8" s="15">
        <v>1.0249999999999999</v>
      </c>
      <c r="I8" s="15">
        <v>1.028</v>
      </c>
      <c r="J8" s="15">
        <v>1.0629999999999999</v>
      </c>
      <c r="K8" s="15">
        <v>1.095</v>
      </c>
      <c r="L8" s="15">
        <v>1.095</v>
      </c>
      <c r="M8" s="15">
        <v>1.097</v>
      </c>
      <c r="N8" s="15">
        <v>1.05</v>
      </c>
      <c r="O8" s="17">
        <f>G8*H8*I8*J8*K8*L8</f>
        <v>1.3430076389774996</v>
      </c>
      <c r="P8">
        <v>2014</v>
      </c>
    </row>
    <row r="9" spans="1:16" x14ac:dyDescent="0.25">
      <c r="A9" s="15"/>
      <c r="B9" s="15"/>
      <c r="C9" s="15"/>
      <c r="D9" s="15"/>
      <c r="E9" s="15"/>
      <c r="F9" s="15"/>
      <c r="G9" s="15"/>
      <c r="H9" s="15">
        <v>1</v>
      </c>
      <c r="I9" s="15">
        <v>1.028</v>
      </c>
      <c r="J9" s="15">
        <v>1.0629999999999999</v>
      </c>
      <c r="K9" s="15">
        <v>1.095</v>
      </c>
      <c r="L9" s="15">
        <v>1.095</v>
      </c>
      <c r="M9" s="15">
        <v>1.097</v>
      </c>
      <c r="N9" s="15">
        <v>1.05</v>
      </c>
      <c r="O9" s="17">
        <f>H9*I9*J9*K9*L9</f>
        <v>1.3102513551000001</v>
      </c>
      <c r="P9">
        <v>2015</v>
      </c>
    </row>
    <row r="10" spans="1:16" x14ac:dyDescent="0.25">
      <c r="A10" s="15"/>
      <c r="B10" s="15"/>
      <c r="C10" s="15"/>
      <c r="D10" s="15"/>
      <c r="E10" s="15"/>
      <c r="F10" s="15"/>
      <c r="G10" s="15"/>
      <c r="H10" s="15"/>
      <c r="I10" s="15">
        <v>1</v>
      </c>
      <c r="J10" s="15">
        <v>1.0629999999999999</v>
      </c>
      <c r="K10" s="15">
        <v>1.095</v>
      </c>
      <c r="L10" s="15">
        <v>1.095</v>
      </c>
      <c r="M10" s="15">
        <v>1.097</v>
      </c>
      <c r="N10" s="15">
        <v>1.05</v>
      </c>
      <c r="O10" s="17">
        <f>I10*J10*K10*L10</f>
        <v>1.2745635749999997</v>
      </c>
      <c r="P10">
        <v>2016</v>
      </c>
    </row>
    <row r="11" spans="1:16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>
        <v>1</v>
      </c>
      <c r="K11" s="15">
        <v>1.095</v>
      </c>
      <c r="L11" s="15">
        <v>1.095</v>
      </c>
      <c r="M11" s="15">
        <v>1.097</v>
      </c>
      <c r="N11" s="15">
        <v>1.05</v>
      </c>
      <c r="O11" s="17">
        <f>J11*K11*L11</f>
        <v>1.199025</v>
      </c>
      <c r="P11">
        <v>2017</v>
      </c>
    </row>
    <row r="12" spans="1:1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>
        <v>1</v>
      </c>
      <c r="L12" s="15">
        <v>1.095</v>
      </c>
      <c r="M12" s="15">
        <v>1.097</v>
      </c>
      <c r="N12" s="15">
        <v>1.05</v>
      </c>
      <c r="O12" s="17">
        <f>K12*L12</f>
        <v>1.095</v>
      </c>
      <c r="P12">
        <v>2018</v>
      </c>
    </row>
    <row r="13" spans="1:1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>
        <v>1</v>
      </c>
      <c r="M13" s="15">
        <v>1.097</v>
      </c>
      <c r="N13" s="15">
        <v>1.05</v>
      </c>
      <c r="O13" s="17">
        <f>L13</f>
        <v>1</v>
      </c>
      <c r="P13">
        <v>2019</v>
      </c>
    </row>
    <row r="14" spans="1:1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>
        <v>1</v>
      </c>
      <c r="M14" s="15">
        <v>1.097</v>
      </c>
      <c r="N14" s="15">
        <v>1.05</v>
      </c>
      <c r="O14" s="17">
        <f>L14*M14</f>
        <v>1.097</v>
      </c>
      <c r="P14">
        <v>2020</v>
      </c>
    </row>
    <row r="15" spans="1:1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>
        <v>1</v>
      </c>
      <c r="M15" s="15">
        <v>1.097</v>
      </c>
      <c r="N15" s="15">
        <v>1.05</v>
      </c>
      <c r="O15" s="17">
        <f>L15*M15*N15</f>
        <v>1.15185</v>
      </c>
      <c r="P15"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Inflációs korrekció 20200316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 Attila (baka)</dc:creator>
  <cp:lastModifiedBy>Morvai Petra (morvaip)</cp:lastModifiedBy>
  <dcterms:created xsi:type="dcterms:W3CDTF">2020-05-22T12:21:15Z</dcterms:created>
  <dcterms:modified xsi:type="dcterms:W3CDTF">2020-10-30T09:54:53Z</dcterms:modified>
</cp:coreProperties>
</file>