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665" yWindow="105" windowWidth="19440" windowHeight="12495" activeTab="2"/>
  </bookViews>
  <sheets>
    <sheet name="nyugat" sheetId="1" r:id="rId1"/>
    <sheet name="kelet" sheetId="4" r:id="rId2"/>
    <sheet name="közép" sheetId="5" r:id="rId3"/>
  </sheets>
  <calcPr calcId="145621"/>
</workbook>
</file>

<file path=xl/calcChain.xml><?xml version="1.0" encoding="utf-8"?>
<calcChain xmlns="http://schemas.openxmlformats.org/spreadsheetml/2006/main">
  <c r="F58" i="5" l="1"/>
  <c r="G58" i="5" s="1"/>
  <c r="F57" i="5"/>
  <c r="G57" i="5" s="1"/>
  <c r="F56" i="5"/>
  <c r="G56" i="5" s="1"/>
  <c r="F55" i="5"/>
  <c r="G55" i="5" s="1"/>
  <c r="G52" i="5"/>
  <c r="G53" i="5"/>
  <c r="G54" i="5"/>
  <c r="F52" i="5"/>
  <c r="F53" i="5"/>
  <c r="F54" i="5"/>
  <c r="F51" i="5"/>
  <c r="G51" i="5" s="1"/>
  <c r="F50" i="5"/>
  <c r="G50" i="5"/>
  <c r="G44" i="5"/>
  <c r="G45" i="5"/>
  <c r="G46" i="5"/>
  <c r="G47" i="5"/>
  <c r="G48" i="5"/>
  <c r="G49" i="5"/>
  <c r="G43" i="5"/>
  <c r="F44" i="5"/>
  <c r="F45" i="5"/>
  <c r="F46" i="5"/>
  <c r="F47" i="5"/>
  <c r="F48" i="5"/>
  <c r="F49" i="5"/>
  <c r="F43" i="5"/>
  <c r="G42" i="5"/>
  <c r="F42" i="5"/>
  <c r="E42" i="5"/>
  <c r="D42" i="5"/>
  <c r="F41" i="5"/>
  <c r="G41" i="5"/>
  <c r="G33" i="5"/>
  <c r="G34" i="5"/>
  <c r="G37" i="5"/>
  <c r="G38" i="5"/>
  <c r="G30" i="5"/>
  <c r="F31" i="5"/>
  <c r="G31" i="5" s="1"/>
  <c r="F32" i="5"/>
  <c r="G32" i="5" s="1"/>
  <c r="F33" i="5"/>
  <c r="F34" i="5"/>
  <c r="F35" i="5"/>
  <c r="G35" i="5" s="1"/>
  <c r="F36" i="5"/>
  <c r="G36" i="5" s="1"/>
  <c r="F37" i="5"/>
  <c r="F38" i="5"/>
  <c r="F39" i="5"/>
  <c r="G39" i="5" s="1"/>
  <c r="F40" i="5"/>
  <c r="G40" i="5" s="1"/>
  <c r="F30" i="5"/>
  <c r="E29" i="5"/>
  <c r="D29" i="5"/>
  <c r="F29" i="5" s="1"/>
  <c r="G29" i="5" s="1"/>
  <c r="F28" i="5"/>
  <c r="G28" i="5" s="1"/>
  <c r="G18" i="5"/>
  <c r="G19" i="5"/>
  <c r="G22" i="5"/>
  <c r="G23" i="5"/>
  <c r="G26" i="5"/>
  <c r="G27" i="5"/>
  <c r="F18" i="5"/>
  <c r="F19" i="5"/>
  <c r="F20" i="5"/>
  <c r="G20" i="5" s="1"/>
  <c r="F21" i="5"/>
  <c r="G21" i="5" s="1"/>
  <c r="F22" i="5"/>
  <c r="F23" i="5"/>
  <c r="F24" i="5"/>
  <c r="G24" i="5" s="1"/>
  <c r="F25" i="5"/>
  <c r="G25" i="5" s="1"/>
  <c r="F26" i="5"/>
  <c r="F27" i="5"/>
  <c r="F17" i="5"/>
  <c r="G17" i="5" s="1"/>
  <c r="E16" i="5"/>
  <c r="D16" i="5"/>
  <c r="F15" i="5"/>
  <c r="G15" i="5"/>
  <c r="G3" i="5"/>
  <c r="G5" i="5"/>
  <c r="G6" i="5"/>
  <c r="G7" i="5"/>
  <c r="G8" i="5"/>
  <c r="G9" i="5"/>
  <c r="G10" i="5"/>
  <c r="G11" i="5"/>
  <c r="G12" i="5"/>
  <c r="G13" i="5"/>
  <c r="G14" i="5"/>
  <c r="G4" i="5"/>
  <c r="F4" i="5"/>
  <c r="F5" i="5"/>
  <c r="F6" i="5"/>
  <c r="F7" i="5"/>
  <c r="F8" i="5"/>
  <c r="F9" i="5"/>
  <c r="F10" i="5"/>
  <c r="F11" i="5"/>
  <c r="F12" i="5"/>
  <c r="F13" i="5"/>
  <c r="F14" i="5"/>
  <c r="F3" i="5"/>
  <c r="E3" i="5"/>
  <c r="D3" i="5"/>
  <c r="F61" i="4"/>
  <c r="G61" i="4" s="1"/>
  <c r="F60" i="4"/>
  <c r="G60" i="4" s="1"/>
  <c r="F59" i="4"/>
  <c r="G59" i="4" s="1"/>
  <c r="F58" i="4"/>
  <c r="G58" i="4"/>
  <c r="F55" i="4"/>
  <c r="G55" i="4"/>
  <c r="F56" i="4"/>
  <c r="G56" i="4"/>
  <c r="F57" i="4"/>
  <c r="G57" i="4" s="1"/>
  <c r="F54" i="4"/>
  <c r="G54" i="4"/>
  <c r="F53" i="4"/>
  <c r="G53" i="4"/>
  <c r="G43" i="4"/>
  <c r="F44" i="4"/>
  <c r="G44" i="4" s="1"/>
  <c r="F45" i="4"/>
  <c r="G45" i="4" s="1"/>
  <c r="F46" i="4"/>
  <c r="G46" i="4" s="1"/>
  <c r="F47" i="4"/>
  <c r="G47" i="4" s="1"/>
  <c r="F48" i="4"/>
  <c r="G48" i="4" s="1"/>
  <c r="F49" i="4"/>
  <c r="G49" i="4" s="1"/>
  <c r="F50" i="4"/>
  <c r="G50" i="4" s="1"/>
  <c r="F51" i="4"/>
  <c r="G51" i="4" s="1"/>
  <c r="F52" i="4"/>
  <c r="G52" i="4" s="1"/>
  <c r="F43" i="4"/>
  <c r="E42" i="4"/>
  <c r="D42" i="4"/>
  <c r="F41" i="4"/>
  <c r="G41" i="4" s="1"/>
  <c r="G31" i="4"/>
  <c r="G32" i="4"/>
  <c r="G33" i="4"/>
  <c r="G34" i="4"/>
  <c r="G35" i="4"/>
  <c r="G36" i="4"/>
  <c r="G37" i="4"/>
  <c r="G38" i="4"/>
  <c r="G39" i="4"/>
  <c r="G40" i="4"/>
  <c r="G30" i="4"/>
  <c r="F31" i="4"/>
  <c r="F32" i="4"/>
  <c r="F33" i="4"/>
  <c r="F34" i="4"/>
  <c r="F35" i="4"/>
  <c r="F36" i="4"/>
  <c r="F37" i="4"/>
  <c r="F38" i="4"/>
  <c r="F39" i="4"/>
  <c r="F40" i="4"/>
  <c r="F30" i="4"/>
  <c r="G29" i="4"/>
  <c r="F29" i="4"/>
  <c r="E29" i="4"/>
  <c r="D29" i="4"/>
  <c r="F28" i="4"/>
  <c r="G28" i="4" s="1"/>
  <c r="G18" i="4"/>
  <c r="G19" i="4"/>
  <c r="G20" i="4"/>
  <c r="G21" i="4"/>
  <c r="G22" i="4"/>
  <c r="G23" i="4"/>
  <c r="G24" i="4"/>
  <c r="G25" i="4"/>
  <c r="G26" i="4"/>
  <c r="G27" i="4"/>
  <c r="G17" i="4"/>
  <c r="F18" i="4"/>
  <c r="F19" i="4"/>
  <c r="F20" i="4"/>
  <c r="F21" i="4"/>
  <c r="F22" i="4"/>
  <c r="F23" i="4"/>
  <c r="F24" i="4"/>
  <c r="F25" i="4"/>
  <c r="F26" i="4"/>
  <c r="F27" i="4"/>
  <c r="F17" i="4"/>
  <c r="F15" i="4"/>
  <c r="G15" i="4"/>
  <c r="G16" i="4"/>
  <c r="F16" i="4"/>
  <c r="E16" i="4"/>
  <c r="D16" i="4"/>
  <c r="F61" i="1"/>
  <c r="G61" i="1" s="1"/>
  <c r="F60" i="1"/>
  <c r="G60" i="1" s="1"/>
  <c r="F59" i="1"/>
  <c r="G59" i="1" s="1"/>
  <c r="F58" i="1"/>
  <c r="G58" i="1" s="1"/>
  <c r="G5" i="4"/>
  <c r="G6" i="4"/>
  <c r="G7" i="4"/>
  <c r="G8" i="4"/>
  <c r="G9" i="4"/>
  <c r="G10" i="4"/>
  <c r="G11" i="4"/>
  <c r="G12" i="4"/>
  <c r="G13" i="4"/>
  <c r="G14" i="4"/>
  <c r="G4" i="4"/>
  <c r="G3" i="4"/>
  <c r="F12" i="4"/>
  <c r="F13" i="4"/>
  <c r="F14" i="4"/>
  <c r="D3" i="4"/>
  <c r="F11" i="4"/>
  <c r="F10" i="4"/>
  <c r="F9" i="4"/>
  <c r="F8" i="4"/>
  <c r="F7" i="4"/>
  <c r="F6" i="4"/>
  <c r="F5" i="4"/>
  <c r="F4" i="4"/>
  <c r="E3" i="4"/>
  <c r="F3" i="4"/>
  <c r="G55" i="1"/>
  <c r="G57" i="1"/>
  <c r="F55" i="1"/>
  <c r="F56" i="1"/>
  <c r="G56" i="1" s="1"/>
  <c r="F57" i="1"/>
  <c r="F54" i="1"/>
  <c r="G54" i="1"/>
  <c r="F53" i="1"/>
  <c r="G53" i="1" s="1"/>
  <c r="G46" i="1"/>
  <c r="G50" i="1"/>
  <c r="F44" i="1"/>
  <c r="G44" i="1" s="1"/>
  <c r="F45" i="1"/>
  <c r="G45" i="1" s="1"/>
  <c r="F46" i="1"/>
  <c r="F47" i="1"/>
  <c r="G47" i="1" s="1"/>
  <c r="F48" i="1"/>
  <c r="G48" i="1" s="1"/>
  <c r="F49" i="1"/>
  <c r="G49" i="1" s="1"/>
  <c r="F50" i="1"/>
  <c r="F51" i="1"/>
  <c r="G51" i="1" s="1"/>
  <c r="F52" i="1"/>
  <c r="G52" i="1" s="1"/>
  <c r="F43" i="1"/>
  <c r="G43" i="1" s="1"/>
  <c r="E42" i="1"/>
  <c r="D42" i="1"/>
  <c r="F42" i="1" s="1"/>
  <c r="G42" i="1" s="1"/>
  <c r="F41" i="1"/>
  <c r="G41" i="1" s="1"/>
  <c r="G35" i="1"/>
  <c r="G37" i="1"/>
  <c r="G38" i="1"/>
  <c r="G39" i="1"/>
  <c r="G30" i="1"/>
  <c r="F31" i="1"/>
  <c r="G31" i="1" s="1"/>
  <c r="F32" i="1"/>
  <c r="G32" i="1" s="1"/>
  <c r="F33" i="1"/>
  <c r="G33" i="1" s="1"/>
  <c r="F34" i="1"/>
  <c r="G34" i="1" s="1"/>
  <c r="F35" i="1"/>
  <c r="F36" i="1"/>
  <c r="G36" i="1" s="1"/>
  <c r="F37" i="1"/>
  <c r="F38" i="1"/>
  <c r="F39" i="1"/>
  <c r="F40" i="1"/>
  <c r="G40" i="1" s="1"/>
  <c r="F30" i="1"/>
  <c r="E29" i="1"/>
  <c r="D29" i="1"/>
  <c r="F29" i="1" s="1"/>
  <c r="G29" i="1" s="1"/>
  <c r="F28" i="1"/>
  <c r="G28" i="1" s="1"/>
  <c r="G20" i="1"/>
  <c r="F15" i="1"/>
  <c r="G15" i="1" s="1"/>
  <c r="F18" i="1"/>
  <c r="G18" i="1" s="1"/>
  <c r="F19" i="1"/>
  <c r="G19" i="1" s="1"/>
  <c r="F20" i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17" i="1"/>
  <c r="G17" i="1" s="1"/>
  <c r="F5" i="1"/>
  <c r="G5" i="1" s="1"/>
  <c r="F6" i="1"/>
  <c r="G6" i="1" s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4" i="1"/>
  <c r="G4" i="1" s="1"/>
  <c r="E16" i="1"/>
  <c r="D16" i="1"/>
  <c r="E3" i="1"/>
  <c r="D3" i="1"/>
  <c r="F16" i="5" l="1"/>
  <c r="G16" i="5" s="1"/>
  <c r="G59" i="5" s="1"/>
  <c r="F42" i="4"/>
  <c r="G42" i="4" s="1"/>
  <c r="G62" i="4" s="1"/>
  <c r="F16" i="1"/>
  <c r="G16" i="1" s="1"/>
  <c r="F3" i="1"/>
  <c r="G3" i="1" s="1"/>
  <c r="G62" i="1" l="1"/>
</calcChain>
</file>

<file path=xl/sharedStrings.xml><?xml version="1.0" encoding="utf-8"?>
<sst xmlns="http://schemas.openxmlformats.org/spreadsheetml/2006/main" count="405" uniqueCount="41">
  <si>
    <t>db</t>
  </si>
  <si>
    <t>Tevékenység megnevezése</t>
  </si>
  <si>
    <t>Mennyiségi egység</t>
  </si>
  <si>
    <t>mennyiség (db)</t>
  </si>
  <si>
    <t>egységár (Ft)</t>
  </si>
  <si>
    <t>ajánlati ár (ft)</t>
  </si>
  <si>
    <t>anyag</t>
  </si>
  <si>
    <t>díj</t>
  </si>
  <si>
    <t>anyag+díj</t>
  </si>
  <si>
    <t>-</t>
  </si>
  <si>
    <t>Vasbetonalj csere állomáson leerősítéstől és sínrendszertől függetlenül, új LM, LM-S, LI, LT, LW, L4, L5, vagy LSZ jelű, valamint átmeneti LM/1, LM/2, LM/3, LM/4, R/1, R/2, R/3, R/4, LM/V, V-5, V-10, V15 V-20 jelű vasbetonalj (normál / nyombővített változatban is), új kapcsolószerek beépítésével, kézi fekszint- és irányszabályozással. A beépítésre kerülő új anyagokat a vállalkozó biztosítja</t>
  </si>
  <si>
    <t>Vasbetonalj csere nyíltvonalon / állomáson leerősítéstől és sínrendszertől függetlenül, pálya- vagy sínkoronaszintig feltöltött vágányban, feltöltött padka illetve peron mellett, útátjáróban vagy bekövezett vágányban, új LM, LM-S, LI, LT, LW, L4, L5, vagy LSZ jelű, valamint átmeneti LM/1, LM/2, LM/3, LM/4, R/1, R/2, R/3, R/4, LM/V V-5, V-10, V15 V-20 vasbetonalj (normál / nyombővített változatban is), új kapcsolószerek beépítésével, kézi fekszint- és irányszabályozással. A beépítésre kerülő új anyagokat a vállalkozó biztosítja.</t>
  </si>
  <si>
    <r>
      <t xml:space="preserve">Vasbetonalj csere nyíltvonalon / állomáson leerősítéstől és sínrendszertől függetlenül, alagútban vagy hidon, új LM, LM-S, LI, LT, LW, L4, L5, vagy LSZ jelű, valamint átmeneti </t>
    </r>
    <r>
      <rPr>
        <b/>
        <sz val="12"/>
        <color theme="1"/>
        <rFont val="Times New Roman"/>
        <family val="1"/>
        <charset val="238"/>
      </rPr>
      <t xml:space="preserve">LM/1, LM/2, LM/3, LM/4, R/1, R/2, R/3, R/4, LM/V </t>
    </r>
    <r>
      <rPr>
        <sz val="12"/>
        <color theme="1"/>
        <rFont val="Times New Roman"/>
        <family val="1"/>
        <charset val="238"/>
      </rPr>
      <t>vasbetonalj, új kapcsolószerek beépítésével, kézi fekszint- és irányszabályozással. A beépítésre kerülő új anyagokat a vállalkozó biztosítja.</t>
    </r>
  </si>
  <si>
    <t>Vasbetonalj csere nyíltvonalon geo-s vagy SKL-3 leerősítéssel, használt fellemezelt L, LX, LM vagy LSZ jelű vasbetonalj, új kapcsolószerek beépítésével, kézi fekszint- és irányszabályozással. A beépítésre kerülő anyagokat megrendelő biztosítja.</t>
  </si>
  <si>
    <t>Vasbetonalj csere állomáson vagy nyíltvonalon geo-s vagy SKL-3 leerősítéssel pálya- vagy sínkoronaszintig feltöltött vágányban, feltöltött padka illetve peron mellett, útátjáróban vagy bekövezett vágányban, használt fellemezelt L, LX, LM vagy LSZ jelű vasbetonaljak, új kapcsolószerek beépítésével, kézi fekszint- és irányszabályozással. A beépítésre kerülő anyagokat megrendelő biztosítja.</t>
  </si>
  <si>
    <t>Vasbetonalj csere állomáson vagy nyíltvonalon geo-s vagy SKL-3 leerősítéssel alagútban vagy hidon használt fellemezelt L, LX, LM vagy LSZ jelű vasbetonaljak, új kapcsolószerek beépítésével, kézi fekszint- és irányszabályozással. A beépítésre kerülő anyagokat megrendelő biztosítja.</t>
  </si>
  <si>
    <t>Keskeny nyomtávú pályában vasbetonalj csere állomáson nyíltlemezes leerősítéssel, új kisvasúti vasbetonalj, új kapcsolószerek beépítésével, kézi fekszint- és irányszabályozással. A beépítésre kerülő új anyagokat a vállalkozó biztosítja.</t>
  </si>
  <si>
    <t>Vasbetonalj csere állomáson leerősítéstől és sínrendszertől függetlenül, új LM, LM-S, LI, LT, LW, L4, L5, vagy LSZ jelű, valamint átmeneti LM/1, LM/2, LM/3, LM/4, R/1, R/2, R/3, R/4, LM/V vasbetonalj, új kapcsolószerek beépítésével, kézi fekszint- és irányszabályozással. A beépítésre kerülő anyagokat a megrendelő biztosítja.</t>
  </si>
  <si>
    <r>
      <t>Vasbetonalj csere nyíltvonalon leerősítéstől és sínrendszertől függetlenül, új LM, LM-S, LI, LT, LW, L4, L5, vagy LSZ jelű, valamint átmeneti</t>
    </r>
    <r>
      <rPr>
        <b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LM/1, LM/2, LM/3, LM/4, R/1, R/2, R/3, R/4, LM/V V-5, V-10, V15 V-20 vasbetonalj (normál / nyombővített változatban is), új kapcsolószerek beépítésével, kézi fekszint- és irányszabályozással. A beépítésre kerülő anyagokat a vállalkozó biztosítja.</t>
    </r>
  </si>
  <si>
    <r>
      <t xml:space="preserve">Vasbetonalj csere nyíltvonalon / állomáson leerősítéstől és sínrendszertől függetlenül, pálya- vagy sínkoronaszintig feltöltött vágányban, feltöltött padka illetve peron mellett, útátjáróban vagy bekövezett vágányban, új LM, LM-S, LI, LT, LW, L4, L5, vagy LSZ jelű, valamint átmeneti </t>
    </r>
    <r>
      <rPr>
        <b/>
        <sz val="12"/>
        <color theme="1"/>
        <rFont val="Times New Roman"/>
        <family val="1"/>
        <charset val="238"/>
      </rPr>
      <t xml:space="preserve">LM/1, LM/2, LM/3, LM/4, R/1, R/2, R/3, R/4, LM/V </t>
    </r>
    <r>
      <rPr>
        <sz val="12"/>
        <color theme="1"/>
        <rFont val="Times New Roman"/>
        <family val="1"/>
        <charset val="238"/>
      </rPr>
      <t>vasbetonalj, új kapcsolószerek beépítésével, kézi fekszint- és irányszabályozással. A beépítésre kerülő anyagokat a megrendelő biztosítja.</t>
    </r>
  </si>
  <si>
    <r>
      <t xml:space="preserve">Vasbetonalj csere nyíltvonalon leerősítéstől és sínrendszertől függetlenül, új LM, LM-S, LI, LT, LW, L4, L5, vagy LSZ jelű, valamint átmeneti </t>
    </r>
    <r>
      <rPr>
        <b/>
        <sz val="12"/>
        <color theme="1"/>
        <rFont val="Times New Roman"/>
        <family val="1"/>
        <charset val="238"/>
      </rPr>
      <t xml:space="preserve">LM/1, LM/2, LM/3, LM/4, R/1, R/2, R/3, R/4, LM/V </t>
    </r>
    <r>
      <rPr>
        <sz val="12"/>
        <color theme="1"/>
        <rFont val="Times New Roman"/>
        <family val="1"/>
        <charset val="238"/>
      </rPr>
      <t>vasbetonalj, új kapcsolószerek beépítésével, kézi fekszint- és irányszabályozással. A beépítésre kerülő anyagokat a megrendelő biztosítja.</t>
    </r>
  </si>
  <si>
    <r>
      <t xml:space="preserve">Vasbetonalj csere nyíltvonalon / állomáson leerősítéstől és sínrendszertől függetlenül, alagútban vagy hidon, új LM, LM-S, LI, LT, LW, L4, L5, vagy LSZ jelű, valamint átmeneti </t>
    </r>
    <r>
      <rPr>
        <b/>
        <sz val="12"/>
        <color theme="1"/>
        <rFont val="Times New Roman"/>
        <family val="1"/>
        <charset val="238"/>
      </rPr>
      <t xml:space="preserve">LM/1, LM/2, LM/3, LM/4, R/1, R/2, R/3, R/4, LM/V </t>
    </r>
    <r>
      <rPr>
        <sz val="12"/>
        <color theme="1"/>
        <rFont val="Times New Roman"/>
        <family val="1"/>
        <charset val="238"/>
      </rPr>
      <t>vasbetonalj, új kapcsolószerek beépítésével, kézi fekszint- és irányszabályozással. A beépítésre kerülő anyagokat a megrendelő biztosítja.</t>
    </r>
  </si>
  <si>
    <t>Keskeny nyomtávú pályában vasbetonalj csere nyíltvonalon nyíltlemezes leerősítéssel, új kisvasúti vasbetonalj, új kapcsolószerek beépítésével, kézi fekszint- és irányszabályozással. A beépítésre kerülő anyagokat a vállalkozó biztosítja.</t>
  </si>
  <si>
    <t>Keskeny nyomtávú pályában vasbetonalj csere nyíltvonalon nyíltlemezes leerősítéssel, új kisvasúti vasbetonalj, új vagy használt minősített kapcsolószerek beépítésével, kézi fekszint- és irányszabályozással. A beépítésre kerülő anyagokat a megrendelő biztosítja.</t>
  </si>
  <si>
    <t>Keskeny nyomtávú pályában vasbetonalj csere állomáson nyíltlemezes leerősítéssel, új kisvasúti vasbetonalj, új vagy használt minősített kapcsolószerek beépítésével, kézi fekszint- és irányszabályozással. A beépítésre kerülő anyagokat a megrendelő biztosítja.</t>
  </si>
  <si>
    <t>Vasbetonalj csere állomáson geo-s vagy SKL-3 leerősítéssel, használt fellemezelt L, LX, LM vagy LSZ jelű vasbetonalj, új kapcsolószerek beépítésével, kézi fekszint- és irányszabályozással. A beépítésre kerülő használt anyagokat megrendelő biztosítja.</t>
  </si>
  <si>
    <t>LM-jelű vasbetonalj</t>
  </si>
  <si>
    <t>LM-s-jelű vasbetonalj</t>
  </si>
  <si>
    <t>LI-jelű vasbetonalj</t>
  </si>
  <si>
    <t>LT-jelű vasbetonalj</t>
  </si>
  <si>
    <t>LW-jelű vasbetonalj</t>
  </si>
  <si>
    <t>LSZ-jelű vasbetonalj</t>
  </si>
  <si>
    <t>LM/V-jelű vasbetonalj</t>
  </si>
  <si>
    <t>L4,L5-jelű vasbetonalj</t>
  </si>
  <si>
    <t>LM/1, LM/2, LM/3, LM/4-jelű vasbetonalj</t>
  </si>
  <si>
    <t>R/1, R/2, R/3, R/4-jelű vasbetonalj</t>
  </si>
  <si>
    <t>V-5, V-10, V-15, V-20-jelű vasbetonalj</t>
  </si>
  <si>
    <r>
      <t>Vasbetonalj csere állomáson vagy nyíltvonalon geo-s vagy SKL-3 leerősítéssel alagútban vagy hidon használt fellemezelt L, LX, LM vagy LSZ jelű vasbetonaljak, új kapcsolószerek beépítésével, kézi fekszint- és irányszabályozással. A beépítésre kerülő anyagokat</t>
    </r>
    <r>
      <rPr>
        <b/>
        <u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megrendelő biztosítja.</t>
    </r>
  </si>
  <si>
    <t>LSZ, LM/1, LM/2, LM/3, LM/4, R/1, R/2, R/3, R/4, LM/V-jelű vasbetonalj</t>
  </si>
  <si>
    <r>
      <t>Vasbetonalj csere nyíltvonalon leerősítéstől és sínrendszertől függetlenül, új LM, LM-S, LI, LT, LW, L4, L5, vagy LSZ jelű, valamint átmeneti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LM/1, LM/2, LM/3, LM/4, R/1, R/2, R/3, R/4, LM/V V-5, V-10, V15 V-20 vasbetonalj (normál / nyombővített változatban is), új kapcsolószerek beépítésével, kézi fekszint- és irányszabályozással. A beépítésre kerülő anyagokat a vállalkozó biztosítja.</t>
    </r>
  </si>
  <si>
    <t>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</si>
</sst>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F_t_-;\-* #,##0.00\ _F_t_-;_-* &quot;-&quot;??\ _F_t_-;_-@_-"/>
    <numFmt numFmtId="164" formatCode="_-* #,##0\ _F_t_-;\-* #,##0\ _F_t_-;_-* &quot;-&quot;??\ _F_t_-;_-@_-"/>
    <numFmt numFmtId="165" formatCode="_-* #,##0.0000000\ _F_t_-;\-* #,##0.0000000\ _F_t_-;_-* &quot;-&quot;??\ _F_t_-;_-@_-"/>
    <numFmt numFmtId="166" formatCode="_-* #,##0.000000000\ _F_t_-;\-* #,##0.000000000\ _F_t_-;_-* &quot;-&quot;??\ _F_t_-;_-@_-"/>
    <numFmt numFmtId="167" formatCode="0.0000000"/>
    <numFmt numFmtId="168" formatCode="#,##0_ ;\-#,##0\ 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3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u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85">
    <xf numFmtId="0" fontId="0" fillId="0" borderId="0" xfId="0"/>
    <xf numFmtId="164" fontId="0" fillId="0" borderId="0" xfId="1" applyNumberFormat="1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0" fillId="0" borderId="0" xfId="1" applyNumberFormat="1" applyFont="1" applyFill="1" applyBorder="1" applyAlignment="1">
      <alignment horizontal="center" vertical="center"/>
    </xf>
    <xf numFmtId="0" fontId="3" fillId="0" borderId="0" xfId="0" applyFon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1" xfId="0" applyFill="1" applyBorder="1" applyAlignment="1">
      <alignment horizontal="right"/>
    </xf>
    <xf numFmtId="164" fontId="0" fillId="0" borderId="0" xfId="0" applyNumberFormat="1" applyAlignment="1">
      <alignment vertical="center" wrapText="1"/>
    </xf>
    <xf numFmtId="1" fontId="0" fillId="0" borderId="0" xfId="0" applyNumberFormat="1" applyAlignment="1">
      <alignment vertical="center" wrapText="1"/>
    </xf>
    <xf numFmtId="167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68" fontId="0" fillId="0" borderId="1" xfId="0" applyNumberFormat="1" applyBorder="1" applyAlignment="1">
      <alignment horizontal="center" vertical="center"/>
    </xf>
    <xf numFmtId="168" fontId="0" fillId="0" borderId="5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164" fontId="1" fillId="0" borderId="8" xfId="1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0" xfId="0" applyFill="1" applyBorder="1" applyAlignment="1">
      <alignment horizontal="right"/>
    </xf>
    <xf numFmtId="0" fontId="1" fillId="0" borderId="10" xfId="0" applyFont="1" applyBorder="1" applyAlignment="1">
      <alignment horizontal="center" vertical="center" wrapText="1"/>
    </xf>
    <xf numFmtId="3" fontId="0" fillId="0" borderId="10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0" fontId="1" fillId="0" borderId="12" xfId="0" applyFont="1" applyFill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168" fontId="0" fillId="0" borderId="13" xfId="1" applyNumberFormat="1" applyFont="1" applyBorder="1" applyAlignment="1">
      <alignment horizontal="center" vertical="center"/>
    </xf>
    <xf numFmtId="168" fontId="5" fillId="0" borderId="13" xfId="1" applyNumberFormat="1" applyFont="1" applyBorder="1" applyAlignment="1">
      <alignment horizontal="center" vertical="center"/>
    </xf>
    <xf numFmtId="168" fontId="0" fillId="0" borderId="13" xfId="0" applyNumberFormat="1" applyBorder="1" applyAlignment="1">
      <alignment horizontal="center" vertical="center"/>
    </xf>
    <xf numFmtId="168" fontId="0" fillId="0" borderId="14" xfId="0" applyNumberFormat="1" applyBorder="1" applyAlignment="1">
      <alignment horizontal="center" vertical="center"/>
    </xf>
    <xf numFmtId="0" fontId="0" fillId="0" borderId="8" xfId="0" applyFill="1" applyBorder="1" applyAlignment="1">
      <alignment horizontal="right"/>
    </xf>
    <xf numFmtId="0" fontId="1" fillId="0" borderId="8" xfId="0" applyFont="1" applyBorder="1" applyAlignment="1">
      <alignment horizontal="center" vertical="center" wrapText="1"/>
    </xf>
    <xf numFmtId="3" fontId="0" fillId="0" borderId="8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2" fillId="0" borderId="13" xfId="1" quotePrefix="1" applyNumberFormat="1" applyFon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0" fontId="7" fillId="0" borderId="12" xfId="0" applyFont="1" applyFill="1" applyBorder="1" applyAlignment="1">
      <alignment wrapText="1"/>
    </xf>
    <xf numFmtId="0" fontId="9" fillId="0" borderId="13" xfId="0" applyFont="1" applyBorder="1" applyAlignment="1">
      <alignment horizontal="center" vertical="center" wrapText="1"/>
    </xf>
    <xf numFmtId="3" fontId="10" fillId="0" borderId="13" xfId="0" applyNumberFormat="1" applyFont="1" applyBorder="1" applyAlignment="1">
      <alignment horizontal="center" vertical="center"/>
    </xf>
    <xf numFmtId="3" fontId="10" fillId="0" borderId="14" xfId="0" applyNumberFormat="1" applyFont="1" applyBorder="1" applyAlignment="1">
      <alignment horizontal="center" vertical="center"/>
    </xf>
    <xf numFmtId="0" fontId="3" fillId="0" borderId="12" xfId="0" applyFont="1" applyFill="1" applyBorder="1" applyAlignment="1">
      <alignment wrapText="1"/>
    </xf>
    <xf numFmtId="164" fontId="2" fillId="0" borderId="13" xfId="1" quotePrefix="1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8" fontId="0" fillId="0" borderId="10" xfId="0" applyNumberFormat="1" applyBorder="1" applyAlignment="1">
      <alignment horizontal="center" vertical="center"/>
    </xf>
    <xf numFmtId="168" fontId="0" fillId="0" borderId="11" xfId="0" applyNumberFormat="1" applyBorder="1" applyAlignment="1">
      <alignment horizontal="center" vertical="center"/>
    </xf>
    <xf numFmtId="168" fontId="0" fillId="0" borderId="15" xfId="0" applyNumberFormat="1" applyBorder="1" applyAlignment="1">
      <alignment horizontal="center" vertical="center"/>
    </xf>
    <xf numFmtId="168" fontId="0" fillId="0" borderId="16" xfId="0" applyNumberFormat="1" applyBorder="1" applyAlignment="1">
      <alignment horizontal="center" vertical="center"/>
    </xf>
    <xf numFmtId="168" fontId="0" fillId="0" borderId="13" xfId="1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8" fontId="0" fillId="0" borderId="8" xfId="0" applyNumberFormat="1" applyBorder="1" applyAlignment="1">
      <alignment horizontal="center" vertical="center"/>
    </xf>
    <xf numFmtId="168" fontId="0" fillId="0" borderId="9" xfId="0" applyNumberFormat="1" applyBorder="1" applyAlignment="1">
      <alignment horizontal="center" vertical="center"/>
    </xf>
    <xf numFmtId="0" fontId="3" fillId="0" borderId="7" xfId="0" applyFont="1" applyFill="1" applyBorder="1" applyAlignment="1">
      <alignment wrapText="1"/>
    </xf>
    <xf numFmtId="164" fontId="2" fillId="0" borderId="8" xfId="1" quotePrefix="1" applyNumberFormat="1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3" fontId="0" fillId="0" borderId="13" xfId="1" applyNumberFormat="1" applyFont="1" applyFill="1" applyBorder="1" applyAlignment="1">
      <alignment horizontal="center" vertical="center"/>
    </xf>
    <xf numFmtId="0" fontId="0" fillId="0" borderId="17" xfId="0" applyBorder="1"/>
    <xf numFmtId="164" fontId="0" fillId="0" borderId="17" xfId="1" applyNumberFormat="1" applyFont="1" applyBorder="1" applyAlignment="1">
      <alignment vertical="center"/>
    </xf>
    <xf numFmtId="0" fontId="0" fillId="0" borderId="18" xfId="0" applyBorder="1"/>
    <xf numFmtId="3" fontId="0" fillId="0" borderId="6" xfId="0" applyNumberFormat="1" applyBorder="1"/>
    <xf numFmtId="168" fontId="0" fillId="3" borderId="10" xfId="1" applyNumberFormat="1" applyFont="1" applyFill="1" applyBorder="1" applyAlignment="1" applyProtection="1">
      <alignment vertical="center"/>
      <protection locked="0"/>
    </xf>
    <xf numFmtId="168" fontId="5" fillId="3" borderId="10" xfId="1" applyNumberFormat="1" applyFont="1" applyFill="1" applyBorder="1" applyAlignment="1" applyProtection="1">
      <alignment horizontal="center" vertical="center"/>
      <protection locked="0"/>
    </xf>
    <xf numFmtId="168" fontId="0" fillId="3" borderId="1" xfId="1" applyNumberFormat="1" applyFont="1" applyFill="1" applyBorder="1" applyAlignment="1" applyProtection="1">
      <alignment vertical="center"/>
      <protection locked="0"/>
    </xf>
    <xf numFmtId="168" fontId="5" fillId="3" borderId="1" xfId="1" applyNumberFormat="1" applyFont="1" applyFill="1" applyBorder="1" applyAlignment="1" applyProtection="1">
      <alignment horizontal="center" vertical="center"/>
      <protection locked="0"/>
    </xf>
    <xf numFmtId="168" fontId="0" fillId="3" borderId="8" xfId="1" applyNumberFormat="1" applyFont="1" applyFill="1" applyBorder="1" applyAlignment="1" applyProtection="1">
      <alignment vertical="center"/>
      <protection locked="0"/>
    </xf>
    <xf numFmtId="168" fontId="5" fillId="3" borderId="8" xfId="1" applyNumberFormat="1" applyFont="1" applyFill="1" applyBorder="1" applyAlignment="1" applyProtection="1">
      <alignment horizontal="center" vertical="center"/>
      <protection locked="0"/>
    </xf>
    <xf numFmtId="3" fontId="0" fillId="3" borderId="13" xfId="1" applyNumberFormat="1" applyFont="1" applyFill="1" applyBorder="1" applyAlignment="1" applyProtection="1">
      <alignment horizontal="center" vertical="center"/>
      <protection locked="0"/>
    </xf>
    <xf numFmtId="168" fontId="0" fillId="3" borderId="10" xfId="1" applyNumberFormat="1" applyFont="1" applyFill="1" applyBorder="1" applyAlignment="1" applyProtection="1">
      <alignment horizontal="center" vertical="center"/>
      <protection locked="0"/>
    </xf>
    <xf numFmtId="168" fontId="0" fillId="3" borderId="1" xfId="1" applyNumberFormat="1" applyFont="1" applyFill="1" applyBorder="1" applyAlignment="1" applyProtection="1">
      <alignment horizontal="center" vertical="center"/>
      <protection locked="0"/>
    </xf>
    <xf numFmtId="168" fontId="0" fillId="3" borderId="8" xfId="1" applyNumberFormat="1" applyFont="1" applyFill="1" applyBorder="1" applyAlignment="1" applyProtection="1">
      <alignment horizontal="center" vertical="center"/>
      <protection locked="0"/>
    </xf>
    <xf numFmtId="168" fontId="0" fillId="3" borderId="13" xfId="1" applyNumberFormat="1" applyFont="1" applyFill="1" applyBorder="1" applyAlignment="1" applyProtection="1">
      <alignment vertical="center"/>
      <protection locked="0"/>
    </xf>
    <xf numFmtId="168" fontId="0" fillId="0" borderId="10" xfId="1" applyNumberFormat="1" applyFont="1" applyFill="1" applyBorder="1" applyAlignment="1" applyProtection="1">
      <alignment horizontal="center" vertical="center"/>
    </xf>
    <xf numFmtId="164" fontId="0" fillId="3" borderId="13" xfId="1" applyNumberFormat="1" applyFont="1" applyFill="1" applyBorder="1" applyAlignment="1" applyProtection="1">
      <alignment horizontal="center" vertical="center"/>
      <protection locked="0"/>
    </xf>
    <xf numFmtId="3" fontId="0" fillId="3" borderId="10" xfId="1" applyNumberFormat="1" applyFont="1" applyFill="1" applyBorder="1" applyAlignment="1" applyProtection="1">
      <alignment horizontal="center" vertical="center"/>
      <protection locked="0"/>
    </xf>
    <xf numFmtId="3" fontId="0" fillId="3" borderId="1" xfId="1" applyNumberFormat="1" applyFont="1" applyFill="1" applyBorder="1" applyAlignment="1" applyProtection="1">
      <alignment horizontal="center" vertical="center"/>
      <protection locked="0"/>
    </xf>
    <xf numFmtId="3" fontId="0" fillId="3" borderId="8" xfId="1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workbookViewId="0">
      <pane ySplit="2" topLeftCell="A3" activePane="bottomLeft" state="frozen"/>
      <selection pane="bottomLeft" activeCell="E55" sqref="E55"/>
    </sheetView>
  </sheetViews>
  <sheetFormatPr defaultColWidth="41.7109375" defaultRowHeight="15" x14ac:dyDescent="0.25"/>
  <cols>
    <col min="1" max="1" width="72" customWidth="1"/>
    <col min="2" max="2" width="11.85546875" customWidth="1"/>
    <col min="3" max="3" width="14.140625" customWidth="1"/>
    <col min="4" max="4" width="18.7109375" style="1" customWidth="1"/>
    <col min="5" max="6" width="18.7109375" customWidth="1"/>
    <col min="7" max="7" width="20.7109375" customWidth="1"/>
    <col min="8" max="8" width="46" customWidth="1"/>
  </cols>
  <sheetData>
    <row r="1" spans="1:8" x14ac:dyDescent="0.25">
      <c r="A1" s="83" t="s">
        <v>1</v>
      </c>
      <c r="B1" s="81" t="s">
        <v>2</v>
      </c>
      <c r="C1" s="81" t="s">
        <v>3</v>
      </c>
      <c r="D1" s="80" t="s">
        <v>4</v>
      </c>
      <c r="E1" s="80"/>
      <c r="F1" s="80"/>
      <c r="G1" s="78" t="s">
        <v>5</v>
      </c>
    </row>
    <row r="2" spans="1:8" ht="16.5" thickBot="1" x14ac:dyDescent="0.3">
      <c r="A2" s="84"/>
      <c r="B2" s="82"/>
      <c r="C2" s="82"/>
      <c r="D2" s="18" t="s">
        <v>6</v>
      </c>
      <c r="E2" s="19" t="s">
        <v>7</v>
      </c>
      <c r="F2" s="19" t="s">
        <v>8</v>
      </c>
      <c r="G2" s="79"/>
    </row>
    <row r="3" spans="1:8" ht="95.25" thickBot="1" x14ac:dyDescent="0.3">
      <c r="A3" s="24" t="s">
        <v>10</v>
      </c>
      <c r="B3" s="25" t="s">
        <v>0</v>
      </c>
      <c r="C3" s="25">
        <v>331</v>
      </c>
      <c r="D3" s="26">
        <f>C4*D4+C5*D5+C6*D6+C7*D7+C8*D8+C9*D9+C10*D10+C11*D11+C12*D12+C13*D13+C14*D14</f>
        <v>0</v>
      </c>
      <c r="E3" s="27">
        <f>C4*E4+C5*E5+C6*E6+C7*E7+C8*E8+C9*E9+C10*E10+C11*E11+C12*E12+C13*E13+C14*E14</f>
        <v>0</v>
      </c>
      <c r="F3" s="28">
        <f>D3+E3</f>
        <v>0</v>
      </c>
      <c r="G3" s="29">
        <f>F3</f>
        <v>0</v>
      </c>
      <c r="H3" s="2"/>
    </row>
    <row r="4" spans="1:8" ht="15.75" x14ac:dyDescent="0.25">
      <c r="A4" s="20" t="s">
        <v>26</v>
      </c>
      <c r="B4" s="21" t="s">
        <v>0</v>
      </c>
      <c r="C4" s="21">
        <v>95</v>
      </c>
      <c r="D4" s="62"/>
      <c r="E4" s="62"/>
      <c r="F4" s="22">
        <f>D4+E4</f>
        <v>0</v>
      </c>
      <c r="G4" s="23">
        <f>C4*F4</f>
        <v>0</v>
      </c>
      <c r="H4" s="2"/>
    </row>
    <row r="5" spans="1:8" ht="15.75" x14ac:dyDescent="0.25">
      <c r="A5" s="9" t="s">
        <v>27</v>
      </c>
      <c r="B5" s="3" t="s">
        <v>0</v>
      </c>
      <c r="C5" s="3">
        <v>95</v>
      </c>
      <c r="D5" s="62"/>
      <c r="E5" s="62"/>
      <c r="F5" s="16">
        <f t="shared" ref="F5:F14" si="0">D5+E5</f>
        <v>0</v>
      </c>
      <c r="G5" s="17">
        <f t="shared" ref="G5:G14" si="1">C5*F5</f>
        <v>0</v>
      </c>
      <c r="H5" s="2"/>
    </row>
    <row r="6" spans="1:8" ht="15.75" x14ac:dyDescent="0.25">
      <c r="A6" s="9" t="s">
        <v>28</v>
      </c>
      <c r="B6" s="3" t="s">
        <v>0</v>
      </c>
      <c r="C6" s="3">
        <v>10</v>
      </c>
      <c r="D6" s="62"/>
      <c r="E6" s="62"/>
      <c r="F6" s="16">
        <f t="shared" si="0"/>
        <v>0</v>
      </c>
      <c r="G6" s="17">
        <f t="shared" si="1"/>
        <v>0</v>
      </c>
      <c r="H6" s="2"/>
    </row>
    <row r="7" spans="1:8" ht="15.75" x14ac:dyDescent="0.25">
      <c r="A7" s="9" t="s">
        <v>29</v>
      </c>
      <c r="B7" s="3" t="s">
        <v>0</v>
      </c>
      <c r="C7" s="3">
        <v>10</v>
      </c>
      <c r="D7" s="62"/>
      <c r="E7" s="62"/>
      <c r="F7" s="16">
        <f t="shared" si="0"/>
        <v>0</v>
      </c>
      <c r="G7" s="17">
        <f t="shared" si="1"/>
        <v>0</v>
      </c>
      <c r="H7" s="2"/>
    </row>
    <row r="8" spans="1:8" ht="15.75" x14ac:dyDescent="0.25">
      <c r="A8" s="9" t="s">
        <v>30</v>
      </c>
      <c r="B8" s="3" t="s">
        <v>0</v>
      </c>
      <c r="C8" s="3">
        <v>35</v>
      </c>
      <c r="D8" s="62"/>
      <c r="E8" s="62"/>
      <c r="F8" s="16">
        <f t="shared" si="0"/>
        <v>0</v>
      </c>
      <c r="G8" s="17">
        <f t="shared" si="1"/>
        <v>0</v>
      </c>
      <c r="H8" s="2"/>
    </row>
    <row r="9" spans="1:8" ht="15.75" x14ac:dyDescent="0.25">
      <c r="A9" s="9" t="s">
        <v>33</v>
      </c>
      <c r="B9" s="3" t="s">
        <v>0</v>
      </c>
      <c r="C9" s="3">
        <v>1</v>
      </c>
      <c r="D9" s="62"/>
      <c r="E9" s="62"/>
      <c r="F9" s="16">
        <f t="shared" si="0"/>
        <v>0</v>
      </c>
      <c r="G9" s="17">
        <f t="shared" si="1"/>
        <v>0</v>
      </c>
      <c r="H9" s="2"/>
    </row>
    <row r="10" spans="1:8" ht="15.75" x14ac:dyDescent="0.25">
      <c r="A10" s="9" t="s">
        <v>31</v>
      </c>
      <c r="B10" s="3" t="s">
        <v>0</v>
      </c>
      <c r="C10" s="3">
        <v>15</v>
      </c>
      <c r="D10" s="62"/>
      <c r="E10" s="62"/>
      <c r="F10" s="16">
        <f t="shared" si="0"/>
        <v>0</v>
      </c>
      <c r="G10" s="17">
        <f t="shared" si="1"/>
        <v>0</v>
      </c>
      <c r="H10" s="2"/>
    </row>
    <row r="11" spans="1:8" ht="15.75" x14ac:dyDescent="0.25">
      <c r="A11" s="9" t="s">
        <v>34</v>
      </c>
      <c r="B11" s="3" t="s">
        <v>0</v>
      </c>
      <c r="C11" s="3">
        <v>25</v>
      </c>
      <c r="D11" s="62"/>
      <c r="E11" s="62"/>
      <c r="F11" s="16">
        <f t="shared" si="0"/>
        <v>0</v>
      </c>
      <c r="G11" s="17">
        <f t="shared" si="1"/>
        <v>0</v>
      </c>
      <c r="H11" s="2"/>
    </row>
    <row r="12" spans="1:8" ht="15.75" x14ac:dyDescent="0.25">
      <c r="A12" s="9" t="s">
        <v>35</v>
      </c>
      <c r="B12" s="3" t="s">
        <v>0</v>
      </c>
      <c r="C12" s="3">
        <v>25</v>
      </c>
      <c r="D12" s="62"/>
      <c r="E12" s="62"/>
      <c r="F12" s="16">
        <f t="shared" si="0"/>
        <v>0</v>
      </c>
      <c r="G12" s="17">
        <f t="shared" si="1"/>
        <v>0</v>
      </c>
      <c r="H12" s="2"/>
    </row>
    <row r="13" spans="1:8" ht="15.75" x14ac:dyDescent="0.25">
      <c r="A13" s="9" t="s">
        <v>32</v>
      </c>
      <c r="B13" s="3" t="s">
        <v>0</v>
      </c>
      <c r="C13" s="3">
        <v>10</v>
      </c>
      <c r="D13" s="62"/>
      <c r="E13" s="62"/>
      <c r="F13" s="16">
        <f t="shared" si="0"/>
        <v>0</v>
      </c>
      <c r="G13" s="17">
        <f t="shared" si="1"/>
        <v>0</v>
      </c>
      <c r="H13" s="2"/>
    </row>
    <row r="14" spans="1:8" ht="16.5" thickBot="1" x14ac:dyDescent="0.3">
      <c r="A14" s="30" t="s">
        <v>36</v>
      </c>
      <c r="B14" s="31" t="s">
        <v>0</v>
      </c>
      <c r="C14" s="31">
        <v>10</v>
      </c>
      <c r="D14" s="62"/>
      <c r="E14" s="62"/>
      <c r="F14" s="32">
        <f t="shared" si="0"/>
        <v>0</v>
      </c>
      <c r="G14" s="33">
        <f t="shared" si="1"/>
        <v>0</v>
      </c>
      <c r="H14" s="2"/>
    </row>
    <row r="15" spans="1:8" ht="79.5" thickBot="1" x14ac:dyDescent="0.3">
      <c r="A15" s="24" t="s">
        <v>17</v>
      </c>
      <c r="B15" s="25" t="s">
        <v>0</v>
      </c>
      <c r="C15" s="25">
        <v>42</v>
      </c>
      <c r="D15" s="34" t="s">
        <v>9</v>
      </c>
      <c r="E15" s="62"/>
      <c r="F15" s="35">
        <f>E15</f>
        <v>0</v>
      </c>
      <c r="G15" s="36">
        <f>C15*F15</f>
        <v>0</v>
      </c>
      <c r="H15" s="2"/>
    </row>
    <row r="16" spans="1:8" ht="95.25" thickBot="1" x14ac:dyDescent="0.3">
      <c r="A16" s="37" t="s">
        <v>39</v>
      </c>
      <c r="B16" s="38" t="s">
        <v>0</v>
      </c>
      <c r="C16" s="38">
        <v>331</v>
      </c>
      <c r="D16" s="73">
        <f>C17*D17+C18*D18+C19*D19+C20*D20+C21*D21+C22*D22+C23*D23+C24*D24+C25*D25+C26*D26+C27*D27</f>
        <v>0</v>
      </c>
      <c r="E16" s="73">
        <f>C17*E17+C18*E18+C19*E19+C20*E20+C21*E21+C22*E22+C23*E23+C24*E24+C25*E25+C26*E26+C27*E27</f>
        <v>0</v>
      </c>
      <c r="F16" s="39">
        <f>D16+E16</f>
        <v>0</v>
      </c>
      <c r="G16" s="40">
        <f>F16</f>
        <v>0</v>
      </c>
      <c r="H16" s="2"/>
    </row>
    <row r="17" spans="1:8" ht="15.75" x14ac:dyDescent="0.25">
      <c r="A17" s="20" t="s">
        <v>26</v>
      </c>
      <c r="B17" s="21" t="s">
        <v>0</v>
      </c>
      <c r="C17" s="21">
        <v>95</v>
      </c>
      <c r="D17" s="62"/>
      <c r="E17" s="62"/>
      <c r="F17" s="22">
        <f>D17+E17</f>
        <v>0</v>
      </c>
      <c r="G17" s="23">
        <f>C17*F17</f>
        <v>0</v>
      </c>
      <c r="H17" s="2"/>
    </row>
    <row r="18" spans="1:8" ht="15.75" x14ac:dyDescent="0.25">
      <c r="A18" s="9" t="s">
        <v>27</v>
      </c>
      <c r="B18" s="3" t="s">
        <v>0</v>
      </c>
      <c r="C18" s="3">
        <v>95</v>
      </c>
      <c r="D18" s="62"/>
      <c r="E18" s="62"/>
      <c r="F18" s="16">
        <f t="shared" ref="F18:F27" si="2">D18+E18</f>
        <v>0</v>
      </c>
      <c r="G18" s="17">
        <f t="shared" ref="G18:G28" si="3">C18*F18</f>
        <v>0</v>
      </c>
      <c r="H18" s="2"/>
    </row>
    <row r="19" spans="1:8" ht="15.75" x14ac:dyDescent="0.25">
      <c r="A19" s="9" t="s">
        <v>28</v>
      </c>
      <c r="B19" s="3" t="s">
        <v>0</v>
      </c>
      <c r="C19" s="3">
        <v>10</v>
      </c>
      <c r="D19" s="62"/>
      <c r="E19" s="62"/>
      <c r="F19" s="16">
        <f t="shared" si="2"/>
        <v>0</v>
      </c>
      <c r="G19" s="17">
        <f t="shared" si="3"/>
        <v>0</v>
      </c>
      <c r="H19" s="2"/>
    </row>
    <row r="20" spans="1:8" ht="15.75" x14ac:dyDescent="0.25">
      <c r="A20" s="9" t="s">
        <v>29</v>
      </c>
      <c r="B20" s="3" t="s">
        <v>0</v>
      </c>
      <c r="C20" s="3">
        <v>10</v>
      </c>
      <c r="D20" s="62"/>
      <c r="E20" s="62"/>
      <c r="F20" s="16">
        <f t="shared" si="2"/>
        <v>0</v>
      </c>
      <c r="G20" s="17">
        <f t="shared" si="3"/>
        <v>0</v>
      </c>
      <c r="H20" s="2"/>
    </row>
    <row r="21" spans="1:8" ht="15.75" x14ac:dyDescent="0.25">
      <c r="A21" s="9" t="s">
        <v>30</v>
      </c>
      <c r="B21" s="3" t="s">
        <v>0</v>
      </c>
      <c r="C21" s="3">
        <v>35</v>
      </c>
      <c r="D21" s="62"/>
      <c r="E21" s="62"/>
      <c r="F21" s="16">
        <f t="shared" si="2"/>
        <v>0</v>
      </c>
      <c r="G21" s="17">
        <f t="shared" si="3"/>
        <v>0</v>
      </c>
      <c r="H21" s="2"/>
    </row>
    <row r="22" spans="1:8" ht="15.75" x14ac:dyDescent="0.25">
      <c r="A22" s="9" t="s">
        <v>33</v>
      </c>
      <c r="B22" s="3" t="s">
        <v>0</v>
      </c>
      <c r="C22" s="3">
        <v>1</v>
      </c>
      <c r="D22" s="62"/>
      <c r="E22" s="62"/>
      <c r="F22" s="16">
        <f t="shared" si="2"/>
        <v>0</v>
      </c>
      <c r="G22" s="17">
        <f t="shared" si="3"/>
        <v>0</v>
      </c>
      <c r="H22" s="2"/>
    </row>
    <row r="23" spans="1:8" ht="15.75" x14ac:dyDescent="0.25">
      <c r="A23" s="9" t="s">
        <v>31</v>
      </c>
      <c r="B23" s="3" t="s">
        <v>0</v>
      </c>
      <c r="C23" s="3">
        <v>15</v>
      </c>
      <c r="D23" s="62"/>
      <c r="E23" s="62"/>
      <c r="F23" s="16">
        <f t="shared" si="2"/>
        <v>0</v>
      </c>
      <c r="G23" s="17">
        <f t="shared" si="3"/>
        <v>0</v>
      </c>
      <c r="H23" s="2"/>
    </row>
    <row r="24" spans="1:8" ht="15.75" x14ac:dyDescent="0.25">
      <c r="A24" s="9" t="s">
        <v>34</v>
      </c>
      <c r="B24" s="3" t="s">
        <v>0</v>
      </c>
      <c r="C24" s="3">
        <v>25</v>
      </c>
      <c r="D24" s="62"/>
      <c r="E24" s="62"/>
      <c r="F24" s="16">
        <f t="shared" si="2"/>
        <v>0</v>
      </c>
      <c r="G24" s="17">
        <f t="shared" si="3"/>
        <v>0</v>
      </c>
      <c r="H24" s="2"/>
    </row>
    <row r="25" spans="1:8" ht="15.75" x14ac:dyDescent="0.25">
      <c r="A25" s="9" t="s">
        <v>35</v>
      </c>
      <c r="B25" s="3" t="s">
        <v>0</v>
      </c>
      <c r="C25" s="3">
        <v>25</v>
      </c>
      <c r="D25" s="62"/>
      <c r="E25" s="62"/>
      <c r="F25" s="16">
        <f t="shared" si="2"/>
        <v>0</v>
      </c>
      <c r="G25" s="17">
        <f t="shared" si="3"/>
        <v>0</v>
      </c>
      <c r="H25" s="10"/>
    </row>
    <row r="26" spans="1:8" ht="15.75" x14ac:dyDescent="0.25">
      <c r="A26" s="9" t="s">
        <v>32</v>
      </c>
      <c r="B26" s="3" t="s">
        <v>0</v>
      </c>
      <c r="C26" s="3">
        <v>10</v>
      </c>
      <c r="D26" s="62"/>
      <c r="E26" s="62"/>
      <c r="F26" s="16">
        <f t="shared" si="2"/>
        <v>0</v>
      </c>
      <c r="G26" s="17">
        <f t="shared" si="3"/>
        <v>0</v>
      </c>
      <c r="H26" s="10"/>
    </row>
    <row r="27" spans="1:8" ht="16.5" thickBot="1" x14ac:dyDescent="0.3">
      <c r="A27" s="30" t="s">
        <v>36</v>
      </c>
      <c r="B27" s="31" t="s">
        <v>0</v>
      </c>
      <c r="C27" s="31">
        <v>10</v>
      </c>
      <c r="D27" s="62"/>
      <c r="E27" s="62"/>
      <c r="F27" s="32">
        <f t="shared" si="2"/>
        <v>0</v>
      </c>
      <c r="G27" s="33">
        <f t="shared" si="3"/>
        <v>0</v>
      </c>
      <c r="H27" s="10"/>
    </row>
    <row r="28" spans="1:8" ht="79.5" thickBot="1" x14ac:dyDescent="0.3">
      <c r="A28" s="41" t="s">
        <v>20</v>
      </c>
      <c r="B28" s="25" t="s">
        <v>0</v>
      </c>
      <c r="C28" s="25">
        <v>42</v>
      </c>
      <c r="D28" s="42" t="s">
        <v>9</v>
      </c>
      <c r="E28" s="62"/>
      <c r="F28" s="28">
        <f>E28</f>
        <v>0</v>
      </c>
      <c r="G28" s="43">
        <f t="shared" si="3"/>
        <v>0</v>
      </c>
      <c r="H28" s="2"/>
    </row>
    <row r="29" spans="1:8" ht="126.75" thickBot="1" x14ac:dyDescent="0.3">
      <c r="A29" s="24" t="s">
        <v>11</v>
      </c>
      <c r="B29" s="25" t="s">
        <v>0</v>
      </c>
      <c r="C29" s="25">
        <v>50</v>
      </c>
      <c r="D29" s="26">
        <f>C30*D30+C31*D31+C32*D32+C33*D33+C34*D34+C35*D35+C36*D36+C37*D37+C38*D38+C39*D39+C40*D40</f>
        <v>0</v>
      </c>
      <c r="E29" s="26">
        <f>C30*E30+C31*E31+C32*E32+C33*E33+C34*E34+C35*E35+C36*E36+C37*E37+C38*E38+C39*E39+C40*E40</f>
        <v>0</v>
      </c>
      <c r="F29" s="28">
        <f>D29+E29</f>
        <v>0</v>
      </c>
      <c r="G29" s="29">
        <f>F29</f>
        <v>0</v>
      </c>
      <c r="H29" s="2"/>
    </row>
    <row r="30" spans="1:8" ht="15.75" x14ac:dyDescent="0.25">
      <c r="A30" s="20" t="s">
        <v>26</v>
      </c>
      <c r="B30" s="21" t="s">
        <v>0</v>
      </c>
      <c r="C30" s="21">
        <v>20</v>
      </c>
      <c r="D30" s="62"/>
      <c r="E30" s="62"/>
      <c r="F30" s="45">
        <f>D30+E30</f>
        <v>0</v>
      </c>
      <c r="G30" s="46">
        <f>C30*F30</f>
        <v>0</v>
      </c>
      <c r="H30" s="12"/>
    </row>
    <row r="31" spans="1:8" ht="15.75" x14ac:dyDescent="0.25">
      <c r="A31" s="9" t="s">
        <v>27</v>
      </c>
      <c r="B31" s="3" t="s">
        <v>0</v>
      </c>
      <c r="C31" s="3">
        <v>20</v>
      </c>
      <c r="D31" s="62"/>
      <c r="E31" s="62"/>
      <c r="F31" s="45">
        <f t="shared" ref="F31:F40" si="4">D31+E31</f>
        <v>0</v>
      </c>
      <c r="G31" s="46">
        <f t="shared" ref="G31:G61" si="5">C31*F31</f>
        <v>0</v>
      </c>
      <c r="H31" s="12"/>
    </row>
    <row r="32" spans="1:8" ht="15.75" x14ac:dyDescent="0.25">
      <c r="A32" s="9" t="s">
        <v>28</v>
      </c>
      <c r="B32" s="3" t="s">
        <v>0</v>
      </c>
      <c r="C32" s="3">
        <v>1</v>
      </c>
      <c r="D32" s="62"/>
      <c r="E32" s="62"/>
      <c r="F32" s="45">
        <f t="shared" si="4"/>
        <v>0</v>
      </c>
      <c r="G32" s="46">
        <f t="shared" si="5"/>
        <v>0</v>
      </c>
      <c r="H32" s="12"/>
    </row>
    <row r="33" spans="1:8" ht="15.75" x14ac:dyDescent="0.25">
      <c r="A33" s="9" t="s">
        <v>29</v>
      </c>
      <c r="B33" s="3" t="s">
        <v>0</v>
      </c>
      <c r="C33" s="3">
        <v>1</v>
      </c>
      <c r="D33" s="62"/>
      <c r="E33" s="62"/>
      <c r="F33" s="45">
        <f t="shared" si="4"/>
        <v>0</v>
      </c>
      <c r="G33" s="46">
        <f t="shared" si="5"/>
        <v>0</v>
      </c>
      <c r="H33" s="12"/>
    </row>
    <row r="34" spans="1:8" ht="15.75" x14ac:dyDescent="0.25">
      <c r="A34" s="9" t="s">
        <v>30</v>
      </c>
      <c r="B34" s="3" t="s">
        <v>0</v>
      </c>
      <c r="C34" s="3">
        <v>2</v>
      </c>
      <c r="D34" s="62"/>
      <c r="E34" s="62"/>
      <c r="F34" s="45">
        <f t="shared" si="4"/>
        <v>0</v>
      </c>
      <c r="G34" s="46">
        <f t="shared" si="5"/>
        <v>0</v>
      </c>
      <c r="H34" s="12"/>
    </row>
    <row r="35" spans="1:8" ht="15.75" x14ac:dyDescent="0.25">
      <c r="A35" s="9" t="s">
        <v>33</v>
      </c>
      <c r="B35" s="3" t="s">
        <v>0</v>
      </c>
      <c r="C35" s="3">
        <v>1</v>
      </c>
      <c r="D35" s="62"/>
      <c r="E35" s="62"/>
      <c r="F35" s="45">
        <f t="shared" si="4"/>
        <v>0</v>
      </c>
      <c r="G35" s="46">
        <f t="shared" si="5"/>
        <v>0</v>
      </c>
      <c r="H35" s="12"/>
    </row>
    <row r="36" spans="1:8" ht="15.75" x14ac:dyDescent="0.25">
      <c r="A36" s="9" t="s">
        <v>31</v>
      </c>
      <c r="B36" s="3" t="s">
        <v>0</v>
      </c>
      <c r="C36" s="3">
        <v>1</v>
      </c>
      <c r="D36" s="62"/>
      <c r="E36" s="62"/>
      <c r="F36" s="45">
        <f t="shared" si="4"/>
        <v>0</v>
      </c>
      <c r="G36" s="46">
        <f t="shared" si="5"/>
        <v>0</v>
      </c>
      <c r="H36" s="12"/>
    </row>
    <row r="37" spans="1:8" ht="15.75" x14ac:dyDescent="0.25">
      <c r="A37" s="9" t="s">
        <v>34</v>
      </c>
      <c r="B37" s="3" t="s">
        <v>0</v>
      </c>
      <c r="C37" s="3">
        <v>1</v>
      </c>
      <c r="D37" s="62"/>
      <c r="E37" s="62"/>
      <c r="F37" s="45">
        <f t="shared" si="4"/>
        <v>0</v>
      </c>
      <c r="G37" s="46">
        <f t="shared" si="5"/>
        <v>0</v>
      </c>
      <c r="H37" s="12"/>
    </row>
    <row r="38" spans="1:8" ht="15.75" x14ac:dyDescent="0.25">
      <c r="A38" s="9" t="s">
        <v>35</v>
      </c>
      <c r="B38" s="3" t="s">
        <v>0</v>
      </c>
      <c r="C38" s="3">
        <v>1</v>
      </c>
      <c r="D38" s="62"/>
      <c r="E38" s="62"/>
      <c r="F38" s="45">
        <f t="shared" si="4"/>
        <v>0</v>
      </c>
      <c r="G38" s="46">
        <f t="shared" si="5"/>
        <v>0</v>
      </c>
      <c r="H38" s="12"/>
    </row>
    <row r="39" spans="1:8" ht="15.75" x14ac:dyDescent="0.25">
      <c r="A39" s="9" t="s">
        <v>32</v>
      </c>
      <c r="B39" s="3" t="s">
        <v>0</v>
      </c>
      <c r="C39" s="3">
        <v>1</v>
      </c>
      <c r="D39" s="62"/>
      <c r="E39" s="62"/>
      <c r="F39" s="45">
        <f t="shared" si="4"/>
        <v>0</v>
      </c>
      <c r="G39" s="46">
        <f t="shared" si="5"/>
        <v>0</v>
      </c>
      <c r="H39" s="11"/>
    </row>
    <row r="40" spans="1:8" ht="16.5" thickBot="1" x14ac:dyDescent="0.3">
      <c r="A40" s="30" t="s">
        <v>36</v>
      </c>
      <c r="B40" s="31" t="s">
        <v>0</v>
      </c>
      <c r="C40" s="31">
        <v>1</v>
      </c>
      <c r="D40" s="62"/>
      <c r="E40" s="62"/>
      <c r="F40" s="47">
        <f t="shared" si="4"/>
        <v>0</v>
      </c>
      <c r="G40" s="48">
        <f t="shared" si="5"/>
        <v>0</v>
      </c>
      <c r="H40" s="11"/>
    </row>
    <row r="41" spans="1:8" ht="111" thickBot="1" x14ac:dyDescent="0.3">
      <c r="A41" s="41" t="s">
        <v>19</v>
      </c>
      <c r="B41" s="25" t="s">
        <v>0</v>
      </c>
      <c r="C41" s="25">
        <v>8</v>
      </c>
      <c r="D41" s="42" t="s">
        <v>9</v>
      </c>
      <c r="E41" s="62"/>
      <c r="F41" s="28">
        <f>E41</f>
        <v>0</v>
      </c>
      <c r="G41" s="43">
        <f t="shared" si="5"/>
        <v>0</v>
      </c>
      <c r="H41" s="2"/>
    </row>
    <row r="42" spans="1:8" ht="79.5" thickBot="1" x14ac:dyDescent="0.3">
      <c r="A42" s="41" t="s">
        <v>12</v>
      </c>
      <c r="B42" s="25" t="s">
        <v>0</v>
      </c>
      <c r="C42" s="25">
        <v>15</v>
      </c>
      <c r="D42" s="26">
        <f>C43*D43+C44*D44+C45*D45+C46*D46+C47*D47+C48*D48+C49*D49+C50*D50+C51*D51+C52*D52</f>
        <v>0</v>
      </c>
      <c r="E42" s="49">
        <f>C43*E43+C44*E44+C45*E45+C46*E46+C47*E47+C48*E48+C49*E49+C50*E50+C51*E51+C52*E52</f>
        <v>0</v>
      </c>
      <c r="F42" s="28">
        <f>D42+E42</f>
        <v>0</v>
      </c>
      <c r="G42" s="29">
        <f>F42</f>
        <v>0</v>
      </c>
      <c r="H42" s="2"/>
    </row>
    <row r="43" spans="1:8" ht="15.75" x14ac:dyDescent="0.25">
      <c r="A43" s="20" t="s">
        <v>26</v>
      </c>
      <c r="B43" s="21" t="s">
        <v>0</v>
      </c>
      <c r="C43" s="21">
        <v>4</v>
      </c>
      <c r="D43" s="62"/>
      <c r="E43" s="62"/>
      <c r="F43" s="45">
        <f>D43+E43</f>
        <v>0</v>
      </c>
      <c r="G43" s="46">
        <f t="shared" si="5"/>
        <v>0</v>
      </c>
      <c r="H43" s="2"/>
    </row>
    <row r="44" spans="1:8" ht="15.75" x14ac:dyDescent="0.25">
      <c r="A44" s="9" t="s">
        <v>27</v>
      </c>
      <c r="B44" s="3" t="s">
        <v>0</v>
      </c>
      <c r="C44" s="3">
        <v>3</v>
      </c>
      <c r="D44" s="62"/>
      <c r="E44" s="62"/>
      <c r="F44" s="45">
        <f t="shared" ref="F44:F52" si="6">D44+E44</f>
        <v>0</v>
      </c>
      <c r="G44" s="46">
        <f t="shared" si="5"/>
        <v>0</v>
      </c>
      <c r="H44" s="2"/>
    </row>
    <row r="45" spans="1:8" ht="15.75" x14ac:dyDescent="0.25">
      <c r="A45" s="9" t="s">
        <v>28</v>
      </c>
      <c r="B45" s="3" t="s">
        <v>0</v>
      </c>
      <c r="C45" s="3">
        <v>1</v>
      </c>
      <c r="D45" s="62"/>
      <c r="E45" s="62"/>
      <c r="F45" s="45">
        <f t="shared" si="6"/>
        <v>0</v>
      </c>
      <c r="G45" s="46">
        <f t="shared" si="5"/>
        <v>0</v>
      </c>
      <c r="H45" s="2"/>
    </row>
    <row r="46" spans="1:8" ht="15.75" x14ac:dyDescent="0.25">
      <c r="A46" s="9" t="s">
        <v>29</v>
      </c>
      <c r="B46" s="3" t="s">
        <v>0</v>
      </c>
      <c r="C46" s="3">
        <v>1</v>
      </c>
      <c r="D46" s="62"/>
      <c r="E46" s="62"/>
      <c r="F46" s="45">
        <f t="shared" si="6"/>
        <v>0</v>
      </c>
      <c r="G46" s="46">
        <f t="shared" si="5"/>
        <v>0</v>
      </c>
      <c r="H46" s="2"/>
    </row>
    <row r="47" spans="1:8" ht="15.75" x14ac:dyDescent="0.25">
      <c r="A47" s="9" t="s">
        <v>30</v>
      </c>
      <c r="B47" s="3" t="s">
        <v>0</v>
      </c>
      <c r="C47" s="3">
        <v>1</v>
      </c>
      <c r="D47" s="62"/>
      <c r="E47" s="62"/>
      <c r="F47" s="45">
        <f t="shared" si="6"/>
        <v>0</v>
      </c>
      <c r="G47" s="46">
        <f t="shared" si="5"/>
        <v>0</v>
      </c>
      <c r="H47" s="2"/>
    </row>
    <row r="48" spans="1:8" ht="15.75" x14ac:dyDescent="0.25">
      <c r="A48" s="9" t="s">
        <v>33</v>
      </c>
      <c r="B48" s="3" t="s">
        <v>0</v>
      </c>
      <c r="C48" s="3">
        <v>1</v>
      </c>
      <c r="D48" s="62"/>
      <c r="E48" s="62"/>
      <c r="F48" s="45">
        <f t="shared" si="6"/>
        <v>0</v>
      </c>
      <c r="G48" s="46">
        <f t="shared" si="5"/>
        <v>0</v>
      </c>
      <c r="H48" s="2"/>
    </row>
    <row r="49" spans="1:8" ht="15.75" x14ac:dyDescent="0.25">
      <c r="A49" s="9" t="s">
        <v>31</v>
      </c>
      <c r="B49" s="3" t="s">
        <v>0</v>
      </c>
      <c r="C49" s="3">
        <v>1</v>
      </c>
      <c r="D49" s="62"/>
      <c r="E49" s="62"/>
      <c r="F49" s="45">
        <f t="shared" si="6"/>
        <v>0</v>
      </c>
      <c r="G49" s="46">
        <f t="shared" si="5"/>
        <v>0</v>
      </c>
      <c r="H49" s="2"/>
    </row>
    <row r="50" spans="1:8" ht="15.75" x14ac:dyDescent="0.25">
      <c r="A50" s="9" t="s">
        <v>34</v>
      </c>
      <c r="B50" s="3" t="s">
        <v>0</v>
      </c>
      <c r="C50" s="3">
        <v>1</v>
      </c>
      <c r="D50" s="62"/>
      <c r="E50" s="62"/>
      <c r="F50" s="45">
        <f t="shared" si="6"/>
        <v>0</v>
      </c>
      <c r="G50" s="46">
        <f t="shared" si="5"/>
        <v>0</v>
      </c>
      <c r="H50" s="10"/>
    </row>
    <row r="51" spans="1:8" ht="15.75" x14ac:dyDescent="0.25">
      <c r="A51" s="9" t="s">
        <v>35</v>
      </c>
      <c r="B51" s="3" t="s">
        <v>0</v>
      </c>
      <c r="C51" s="3">
        <v>1</v>
      </c>
      <c r="D51" s="62"/>
      <c r="E51" s="62"/>
      <c r="F51" s="45">
        <f t="shared" si="6"/>
        <v>0</v>
      </c>
      <c r="G51" s="46">
        <f t="shared" si="5"/>
        <v>0</v>
      </c>
      <c r="H51" s="10"/>
    </row>
    <row r="52" spans="1:8" ht="16.5" thickBot="1" x14ac:dyDescent="0.3">
      <c r="A52" s="30" t="s">
        <v>32</v>
      </c>
      <c r="B52" s="31" t="s">
        <v>0</v>
      </c>
      <c r="C52" s="31">
        <v>1</v>
      </c>
      <c r="D52" s="62"/>
      <c r="E52" s="62"/>
      <c r="F52" s="47">
        <f t="shared" si="6"/>
        <v>0</v>
      </c>
      <c r="G52" s="48">
        <f t="shared" si="5"/>
        <v>0</v>
      </c>
      <c r="H52" s="10"/>
    </row>
    <row r="53" spans="1:8" ht="79.5" thickBot="1" x14ac:dyDescent="0.3">
      <c r="A53" s="41" t="s">
        <v>21</v>
      </c>
      <c r="B53" s="25" t="s">
        <v>0</v>
      </c>
      <c r="C53" s="25">
        <v>5</v>
      </c>
      <c r="D53" s="42" t="s">
        <v>9</v>
      </c>
      <c r="E53" s="62"/>
      <c r="F53" s="35">
        <f>E53</f>
        <v>0</v>
      </c>
      <c r="G53" s="36">
        <f t="shared" si="5"/>
        <v>0</v>
      </c>
      <c r="H53" s="2"/>
    </row>
    <row r="54" spans="1:8" ht="63.75" thickBot="1" x14ac:dyDescent="0.3">
      <c r="A54" s="41" t="s">
        <v>25</v>
      </c>
      <c r="B54" s="25" t="s">
        <v>0</v>
      </c>
      <c r="C54" s="25">
        <v>33</v>
      </c>
      <c r="D54" s="42" t="s">
        <v>9</v>
      </c>
      <c r="E54" s="62"/>
      <c r="F54" s="28">
        <f>E54</f>
        <v>0</v>
      </c>
      <c r="G54" s="43">
        <f t="shared" si="5"/>
        <v>0</v>
      </c>
      <c r="H54" s="2"/>
    </row>
    <row r="55" spans="1:8" ht="63.75" thickBot="1" x14ac:dyDescent="0.3">
      <c r="A55" s="41" t="s">
        <v>13</v>
      </c>
      <c r="B55" s="25" t="s">
        <v>0</v>
      </c>
      <c r="C55" s="50">
        <v>32</v>
      </c>
      <c r="D55" s="42" t="s">
        <v>9</v>
      </c>
      <c r="E55" s="62"/>
      <c r="F55" s="28">
        <f t="shared" ref="F55:F57" si="7">E55</f>
        <v>0</v>
      </c>
      <c r="G55" s="43">
        <f t="shared" si="5"/>
        <v>0</v>
      </c>
      <c r="H55" s="2"/>
    </row>
    <row r="56" spans="1:8" ht="79.5" thickBot="1" x14ac:dyDescent="0.3">
      <c r="A56" s="41" t="s">
        <v>14</v>
      </c>
      <c r="B56" s="25" t="s">
        <v>0</v>
      </c>
      <c r="C56" s="50">
        <v>18</v>
      </c>
      <c r="D56" s="42" t="s">
        <v>9</v>
      </c>
      <c r="E56" s="62"/>
      <c r="F56" s="28">
        <f t="shared" si="7"/>
        <v>0</v>
      </c>
      <c r="G56" s="43">
        <f t="shared" si="5"/>
        <v>0</v>
      </c>
      <c r="H56" s="2"/>
    </row>
    <row r="57" spans="1:8" ht="63.75" thickBot="1" x14ac:dyDescent="0.3">
      <c r="A57" s="41" t="s">
        <v>37</v>
      </c>
      <c r="B57" s="25" t="s">
        <v>0</v>
      </c>
      <c r="C57" s="50">
        <v>12</v>
      </c>
      <c r="D57" s="42" t="s">
        <v>9</v>
      </c>
      <c r="E57" s="62"/>
      <c r="F57" s="28">
        <f t="shared" si="7"/>
        <v>0</v>
      </c>
      <c r="G57" s="43">
        <f t="shared" si="5"/>
        <v>0</v>
      </c>
      <c r="H57" s="2"/>
    </row>
    <row r="58" spans="1:8" ht="63.75" thickBot="1" x14ac:dyDescent="0.3">
      <c r="A58" s="41" t="s">
        <v>16</v>
      </c>
      <c r="B58" s="25" t="s">
        <v>0</v>
      </c>
      <c r="C58" s="50">
        <v>9</v>
      </c>
      <c r="D58" s="62"/>
      <c r="E58" s="62"/>
      <c r="F58" s="28">
        <f>D58+E58</f>
        <v>0</v>
      </c>
      <c r="G58" s="43">
        <f t="shared" si="5"/>
        <v>0</v>
      </c>
      <c r="H58" s="2"/>
    </row>
    <row r="59" spans="1:8" ht="63.75" thickBot="1" x14ac:dyDescent="0.3">
      <c r="A59" s="41" t="s">
        <v>22</v>
      </c>
      <c r="B59" s="25" t="s">
        <v>0</v>
      </c>
      <c r="C59" s="50">
        <v>9</v>
      </c>
      <c r="D59" s="62"/>
      <c r="E59" s="62"/>
      <c r="F59" s="28">
        <f>D59+E59</f>
        <v>0</v>
      </c>
      <c r="G59" s="43">
        <f t="shared" si="5"/>
        <v>0</v>
      </c>
      <c r="H59" s="2"/>
    </row>
    <row r="60" spans="1:8" ht="63.75" thickBot="1" x14ac:dyDescent="0.3">
      <c r="A60" s="41" t="s">
        <v>24</v>
      </c>
      <c r="B60" s="25" t="s">
        <v>0</v>
      </c>
      <c r="C60" s="50">
        <v>8</v>
      </c>
      <c r="D60" s="42" t="s">
        <v>9</v>
      </c>
      <c r="E60" s="62"/>
      <c r="F60" s="28">
        <f>E60</f>
        <v>0</v>
      </c>
      <c r="G60" s="43">
        <f t="shared" si="5"/>
        <v>0</v>
      </c>
      <c r="H60" s="2"/>
    </row>
    <row r="61" spans="1:8" ht="63.75" thickBot="1" x14ac:dyDescent="0.3">
      <c r="A61" s="41" t="s">
        <v>23</v>
      </c>
      <c r="B61" s="25" t="s">
        <v>0</v>
      </c>
      <c r="C61" s="50">
        <v>8</v>
      </c>
      <c r="D61" s="42" t="s">
        <v>9</v>
      </c>
      <c r="E61" s="62"/>
      <c r="F61" s="28">
        <f>E61</f>
        <v>0</v>
      </c>
      <c r="G61" s="43">
        <f t="shared" si="5"/>
        <v>0</v>
      </c>
      <c r="H61" s="2"/>
    </row>
    <row r="62" spans="1:8" ht="16.5" thickBot="1" x14ac:dyDescent="0.3">
      <c r="A62" s="41" t="s">
        <v>40</v>
      </c>
      <c r="B62" s="58"/>
      <c r="C62" s="58"/>
      <c r="D62" s="59"/>
      <c r="E62" s="58"/>
      <c r="F62" s="60"/>
      <c r="G62" s="61">
        <f>G61+G60+G59+G58+G57+G56+G55+G54+G53+G42+G41+G29+G28+G16+G15+G3</f>
        <v>0</v>
      </c>
    </row>
    <row r="63" spans="1:8" x14ac:dyDescent="0.25">
      <c r="G63" s="4"/>
    </row>
    <row r="64" spans="1:8" x14ac:dyDescent="0.25">
      <c r="H64" s="6"/>
    </row>
    <row r="66" spans="7:8" ht="15.75" x14ac:dyDescent="0.25">
      <c r="G66" s="5"/>
      <c r="H66" s="6"/>
    </row>
  </sheetData>
  <sheetProtection password="FBA7" sheet="1" objects="1" scenarios="1" selectLockedCells="1"/>
  <mergeCells count="5">
    <mergeCell ref="G1:G2"/>
    <mergeCell ref="D1:F1"/>
    <mergeCell ref="B1:B2"/>
    <mergeCell ref="C1:C2"/>
    <mergeCell ref="A1:A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workbookViewId="0">
      <pane ySplit="2" topLeftCell="A3" activePane="bottomLeft" state="frozen"/>
      <selection pane="bottomLeft" activeCell="D8" sqref="D8"/>
    </sheetView>
  </sheetViews>
  <sheetFormatPr defaultColWidth="41.7109375" defaultRowHeight="15" x14ac:dyDescent="0.25"/>
  <cols>
    <col min="1" max="1" width="72" customWidth="1"/>
    <col min="2" max="2" width="11.85546875" customWidth="1"/>
    <col min="3" max="3" width="14.140625" customWidth="1"/>
    <col min="4" max="4" width="18.7109375" style="1" customWidth="1"/>
    <col min="5" max="6" width="18.7109375" customWidth="1"/>
    <col min="7" max="7" width="20.7109375" customWidth="1"/>
    <col min="8" max="8" width="46" customWidth="1"/>
  </cols>
  <sheetData>
    <row r="1" spans="1:8" x14ac:dyDescent="0.25">
      <c r="A1" s="83" t="s">
        <v>1</v>
      </c>
      <c r="B1" s="81" t="s">
        <v>2</v>
      </c>
      <c r="C1" s="81" t="s">
        <v>3</v>
      </c>
      <c r="D1" s="80" t="s">
        <v>4</v>
      </c>
      <c r="E1" s="80"/>
      <c r="F1" s="80"/>
      <c r="G1" s="78" t="s">
        <v>5</v>
      </c>
    </row>
    <row r="2" spans="1:8" ht="16.5" thickBot="1" x14ac:dyDescent="0.3">
      <c r="A2" s="84"/>
      <c r="B2" s="82"/>
      <c r="C2" s="82"/>
      <c r="D2" s="18" t="s">
        <v>6</v>
      </c>
      <c r="E2" s="19" t="s">
        <v>7</v>
      </c>
      <c r="F2" s="19" t="s">
        <v>8</v>
      </c>
      <c r="G2" s="79"/>
    </row>
    <row r="3" spans="1:8" ht="95.25" thickBot="1" x14ac:dyDescent="0.3">
      <c r="A3" s="24" t="s">
        <v>10</v>
      </c>
      <c r="B3" s="25" t="s">
        <v>0</v>
      </c>
      <c r="C3" s="25">
        <v>1303</v>
      </c>
      <c r="D3" s="26">
        <f>C4*D4+C5*D5+C6*D6+C7*D7+C8*D8+C9*D9+C10*D10+C11*D11+C12*D12+C13*D13+C14*D14</f>
        <v>0</v>
      </c>
      <c r="E3" s="26">
        <f>C4*E4+C5*E5+C6*E6+C7*E7+C8*E8+C9*E9+C10*E10+C11*E11+C12*E12+C13*E13+C14*E14</f>
        <v>0</v>
      </c>
      <c r="F3" s="28">
        <f>D3+E3</f>
        <v>0</v>
      </c>
      <c r="G3" s="29">
        <f>F3</f>
        <v>0</v>
      </c>
      <c r="H3" s="2"/>
    </row>
    <row r="4" spans="1:8" ht="15.75" x14ac:dyDescent="0.25">
      <c r="A4" s="20" t="s">
        <v>26</v>
      </c>
      <c r="B4" s="21" t="s">
        <v>0</v>
      </c>
      <c r="C4" s="21">
        <v>375</v>
      </c>
      <c r="D4" s="62"/>
      <c r="E4" s="63"/>
      <c r="F4" s="45">
        <f>D4+E4</f>
        <v>0</v>
      </c>
      <c r="G4" s="46">
        <f>C4*F4</f>
        <v>0</v>
      </c>
    </row>
    <row r="5" spans="1:8" ht="15.75" x14ac:dyDescent="0.25">
      <c r="A5" s="9" t="s">
        <v>27</v>
      </c>
      <c r="B5" s="3" t="s">
        <v>0</v>
      </c>
      <c r="C5" s="3">
        <v>375</v>
      </c>
      <c r="D5" s="64"/>
      <c r="E5" s="65"/>
      <c r="F5" s="14">
        <f t="shared" ref="F5:F14" si="0">D5+E5</f>
        <v>0</v>
      </c>
      <c r="G5" s="15">
        <f t="shared" ref="G5:G15" si="1">C5*F5</f>
        <v>0</v>
      </c>
    </row>
    <row r="6" spans="1:8" ht="15.75" x14ac:dyDescent="0.25">
      <c r="A6" s="9" t="s">
        <v>28</v>
      </c>
      <c r="B6" s="3" t="s">
        <v>0</v>
      </c>
      <c r="C6" s="3">
        <v>39</v>
      </c>
      <c r="D6" s="64"/>
      <c r="E6" s="65"/>
      <c r="F6" s="14">
        <f t="shared" si="0"/>
        <v>0</v>
      </c>
      <c r="G6" s="15">
        <f t="shared" si="1"/>
        <v>0</v>
      </c>
    </row>
    <row r="7" spans="1:8" ht="15.75" x14ac:dyDescent="0.25">
      <c r="A7" s="9" t="s">
        <v>29</v>
      </c>
      <c r="B7" s="3" t="s">
        <v>0</v>
      </c>
      <c r="C7" s="3">
        <v>39</v>
      </c>
      <c r="D7" s="64"/>
      <c r="E7" s="65"/>
      <c r="F7" s="14">
        <f t="shared" si="0"/>
        <v>0</v>
      </c>
      <c r="G7" s="15">
        <f t="shared" si="1"/>
        <v>0</v>
      </c>
    </row>
    <row r="8" spans="1:8" ht="15.75" x14ac:dyDescent="0.25">
      <c r="A8" s="9" t="s">
        <v>30</v>
      </c>
      <c r="B8" s="3" t="s">
        <v>0</v>
      </c>
      <c r="C8" s="3">
        <v>138</v>
      </c>
      <c r="D8" s="64"/>
      <c r="E8" s="65"/>
      <c r="F8" s="14">
        <f t="shared" si="0"/>
        <v>0</v>
      </c>
      <c r="G8" s="15">
        <f t="shared" si="1"/>
        <v>0</v>
      </c>
    </row>
    <row r="9" spans="1:8" ht="15.75" x14ac:dyDescent="0.25">
      <c r="A9" s="9" t="s">
        <v>33</v>
      </c>
      <c r="B9" s="3" t="s">
        <v>0</v>
      </c>
      <c r="C9" s="3">
        <v>4</v>
      </c>
      <c r="D9" s="64"/>
      <c r="E9" s="65"/>
      <c r="F9" s="14">
        <f t="shared" si="0"/>
        <v>0</v>
      </c>
      <c r="G9" s="15">
        <f t="shared" si="1"/>
        <v>0</v>
      </c>
    </row>
    <row r="10" spans="1:8" ht="15.75" x14ac:dyDescent="0.25">
      <c r="A10" s="9" t="s">
        <v>31</v>
      </c>
      <c r="B10" s="3" t="s">
        <v>0</v>
      </c>
      <c r="C10" s="3">
        <v>59</v>
      </c>
      <c r="D10" s="64"/>
      <c r="E10" s="65"/>
      <c r="F10" s="14">
        <f t="shared" si="0"/>
        <v>0</v>
      </c>
      <c r="G10" s="15">
        <f t="shared" si="1"/>
        <v>0</v>
      </c>
    </row>
    <row r="11" spans="1:8" ht="15.75" x14ac:dyDescent="0.25">
      <c r="A11" s="9" t="s">
        <v>34</v>
      </c>
      <c r="B11" s="3" t="s">
        <v>0</v>
      </c>
      <c r="C11" s="3">
        <v>98</v>
      </c>
      <c r="D11" s="64"/>
      <c r="E11" s="65"/>
      <c r="F11" s="14">
        <f t="shared" si="0"/>
        <v>0</v>
      </c>
      <c r="G11" s="15">
        <f t="shared" si="1"/>
        <v>0</v>
      </c>
    </row>
    <row r="12" spans="1:8" ht="15.75" x14ac:dyDescent="0.25">
      <c r="A12" s="9" t="s">
        <v>35</v>
      </c>
      <c r="B12" s="3" t="s">
        <v>0</v>
      </c>
      <c r="C12" s="3">
        <v>98</v>
      </c>
      <c r="D12" s="64"/>
      <c r="E12" s="65"/>
      <c r="F12" s="14">
        <f t="shared" si="0"/>
        <v>0</v>
      </c>
      <c r="G12" s="15">
        <f t="shared" si="1"/>
        <v>0</v>
      </c>
    </row>
    <row r="13" spans="1:8" ht="15.75" x14ac:dyDescent="0.25">
      <c r="A13" s="9" t="s">
        <v>32</v>
      </c>
      <c r="B13" s="3" t="s">
        <v>0</v>
      </c>
      <c r="C13" s="3">
        <v>39</v>
      </c>
      <c r="D13" s="64"/>
      <c r="E13" s="65"/>
      <c r="F13" s="14">
        <f t="shared" si="0"/>
        <v>0</v>
      </c>
      <c r="G13" s="15">
        <f t="shared" si="1"/>
        <v>0</v>
      </c>
    </row>
    <row r="14" spans="1:8" ht="16.5" thickBot="1" x14ac:dyDescent="0.3">
      <c r="A14" s="30" t="s">
        <v>36</v>
      </c>
      <c r="B14" s="31" t="s">
        <v>0</v>
      </c>
      <c r="C14" s="31">
        <v>39</v>
      </c>
      <c r="D14" s="66"/>
      <c r="E14" s="67"/>
      <c r="F14" s="51">
        <f t="shared" si="0"/>
        <v>0</v>
      </c>
      <c r="G14" s="52">
        <f t="shared" si="1"/>
        <v>0</v>
      </c>
    </row>
    <row r="15" spans="1:8" ht="79.5" thickBot="1" x14ac:dyDescent="0.3">
      <c r="A15" s="24" t="s">
        <v>17</v>
      </c>
      <c r="B15" s="25" t="s">
        <v>0</v>
      </c>
      <c r="C15" s="25">
        <v>166</v>
      </c>
      <c r="D15" s="42" t="s">
        <v>9</v>
      </c>
      <c r="E15" s="68"/>
      <c r="F15" s="35">
        <f>E15</f>
        <v>0</v>
      </c>
      <c r="G15" s="36">
        <f t="shared" si="1"/>
        <v>0</v>
      </c>
      <c r="H15" s="2"/>
    </row>
    <row r="16" spans="1:8" ht="95.25" thickBot="1" x14ac:dyDescent="0.3">
      <c r="A16" s="41" t="s">
        <v>18</v>
      </c>
      <c r="B16" s="25" t="s">
        <v>0</v>
      </c>
      <c r="C16" s="25">
        <v>1303</v>
      </c>
      <c r="D16" s="26">
        <f>C17*D17+C18*D18+C19*D19+C20*D20+C21*D21+C22*D22+C23*D23+C24*D24+C25*D25+C26*D26+C27*D27</f>
        <v>0</v>
      </c>
      <c r="E16" s="26">
        <f>C17*E17+C18*E18+C19*E19+C20*E20+C21*E21+C22*E22+C23*E23+C24*E24+C25*E25+C26*E26+C27*E27</f>
        <v>0</v>
      </c>
      <c r="F16" s="28">
        <f>D16+E16</f>
        <v>0</v>
      </c>
      <c r="G16" s="29">
        <f>F16</f>
        <v>0</v>
      </c>
      <c r="H16" s="2"/>
    </row>
    <row r="17" spans="1:8" ht="15.75" x14ac:dyDescent="0.25">
      <c r="A17" s="20" t="s">
        <v>26</v>
      </c>
      <c r="B17" s="21" t="s">
        <v>0</v>
      </c>
      <c r="C17" s="21">
        <v>375</v>
      </c>
      <c r="D17" s="62"/>
      <c r="E17" s="69"/>
      <c r="F17" s="45">
        <f>D17+E17</f>
        <v>0</v>
      </c>
      <c r="G17" s="46">
        <f>C17*F17</f>
        <v>0</v>
      </c>
      <c r="H17" s="2"/>
    </row>
    <row r="18" spans="1:8" ht="15.75" x14ac:dyDescent="0.25">
      <c r="A18" s="9" t="s">
        <v>27</v>
      </c>
      <c r="B18" s="3" t="s">
        <v>0</v>
      </c>
      <c r="C18" s="3">
        <v>375</v>
      </c>
      <c r="D18" s="64"/>
      <c r="E18" s="70"/>
      <c r="F18" s="45">
        <f t="shared" ref="F18:F27" si="2">D18+E18</f>
        <v>0</v>
      </c>
      <c r="G18" s="46">
        <f t="shared" ref="G18:G28" si="3">C18*F18</f>
        <v>0</v>
      </c>
      <c r="H18" s="2"/>
    </row>
    <row r="19" spans="1:8" ht="15.75" x14ac:dyDescent="0.25">
      <c r="A19" s="9" t="s">
        <v>28</v>
      </c>
      <c r="B19" s="3" t="s">
        <v>0</v>
      </c>
      <c r="C19" s="3">
        <v>39</v>
      </c>
      <c r="D19" s="64"/>
      <c r="E19" s="70"/>
      <c r="F19" s="45">
        <f t="shared" si="2"/>
        <v>0</v>
      </c>
      <c r="G19" s="46">
        <f t="shared" si="3"/>
        <v>0</v>
      </c>
      <c r="H19" s="2"/>
    </row>
    <row r="20" spans="1:8" ht="15.75" x14ac:dyDescent="0.25">
      <c r="A20" s="9" t="s">
        <v>29</v>
      </c>
      <c r="B20" s="3" t="s">
        <v>0</v>
      </c>
      <c r="C20" s="3">
        <v>39</v>
      </c>
      <c r="D20" s="64"/>
      <c r="E20" s="65"/>
      <c r="F20" s="45">
        <f t="shared" si="2"/>
        <v>0</v>
      </c>
      <c r="G20" s="46">
        <f t="shared" si="3"/>
        <v>0</v>
      </c>
      <c r="H20" s="2"/>
    </row>
    <row r="21" spans="1:8" ht="15.75" x14ac:dyDescent="0.25">
      <c r="A21" s="9" t="s">
        <v>30</v>
      </c>
      <c r="B21" s="3" t="s">
        <v>0</v>
      </c>
      <c r="C21" s="3">
        <v>138</v>
      </c>
      <c r="D21" s="64"/>
      <c r="E21" s="70"/>
      <c r="F21" s="45">
        <f t="shared" si="2"/>
        <v>0</v>
      </c>
      <c r="G21" s="46">
        <f t="shared" si="3"/>
        <v>0</v>
      </c>
      <c r="H21" s="2"/>
    </row>
    <row r="22" spans="1:8" ht="15.75" x14ac:dyDescent="0.25">
      <c r="A22" s="9" t="s">
        <v>33</v>
      </c>
      <c r="B22" s="3" t="s">
        <v>0</v>
      </c>
      <c r="C22" s="3">
        <v>4</v>
      </c>
      <c r="D22" s="64"/>
      <c r="E22" s="70"/>
      <c r="F22" s="45">
        <f t="shared" si="2"/>
        <v>0</v>
      </c>
      <c r="G22" s="46">
        <f t="shared" si="3"/>
        <v>0</v>
      </c>
      <c r="H22" s="2"/>
    </row>
    <row r="23" spans="1:8" ht="15.75" x14ac:dyDescent="0.25">
      <c r="A23" s="9" t="s">
        <v>31</v>
      </c>
      <c r="B23" s="3" t="s">
        <v>0</v>
      </c>
      <c r="C23" s="3">
        <v>59</v>
      </c>
      <c r="D23" s="64"/>
      <c r="E23" s="70"/>
      <c r="F23" s="45">
        <f t="shared" si="2"/>
        <v>0</v>
      </c>
      <c r="G23" s="46">
        <f t="shared" si="3"/>
        <v>0</v>
      </c>
      <c r="H23" s="2"/>
    </row>
    <row r="24" spans="1:8" ht="15.75" x14ac:dyDescent="0.25">
      <c r="A24" s="9" t="s">
        <v>34</v>
      </c>
      <c r="B24" s="3" t="s">
        <v>0</v>
      </c>
      <c r="C24" s="3">
        <v>98</v>
      </c>
      <c r="D24" s="64"/>
      <c r="E24" s="65"/>
      <c r="F24" s="45">
        <f t="shared" si="2"/>
        <v>0</v>
      </c>
      <c r="G24" s="46">
        <f t="shared" si="3"/>
        <v>0</v>
      </c>
      <c r="H24" s="2"/>
    </row>
    <row r="25" spans="1:8" ht="15.75" x14ac:dyDescent="0.25">
      <c r="A25" s="9" t="s">
        <v>35</v>
      </c>
      <c r="B25" s="3" t="s">
        <v>0</v>
      </c>
      <c r="C25" s="3">
        <v>98</v>
      </c>
      <c r="D25" s="64"/>
      <c r="E25" s="65"/>
      <c r="F25" s="45">
        <f t="shared" si="2"/>
        <v>0</v>
      </c>
      <c r="G25" s="46">
        <f t="shared" si="3"/>
        <v>0</v>
      </c>
      <c r="H25" s="10"/>
    </row>
    <row r="26" spans="1:8" ht="15.75" x14ac:dyDescent="0.25">
      <c r="A26" s="9" t="s">
        <v>32</v>
      </c>
      <c r="B26" s="3" t="s">
        <v>0</v>
      </c>
      <c r="C26" s="3">
        <v>39</v>
      </c>
      <c r="D26" s="64"/>
      <c r="E26" s="65"/>
      <c r="F26" s="45">
        <f t="shared" si="2"/>
        <v>0</v>
      </c>
      <c r="G26" s="46">
        <f t="shared" si="3"/>
        <v>0</v>
      </c>
      <c r="H26" s="10"/>
    </row>
    <row r="27" spans="1:8" ht="15.75" x14ac:dyDescent="0.25">
      <c r="A27" s="9" t="s">
        <v>36</v>
      </c>
      <c r="B27" s="3" t="s">
        <v>0</v>
      </c>
      <c r="C27" s="3">
        <v>39</v>
      </c>
      <c r="D27" s="64"/>
      <c r="E27" s="65"/>
      <c r="F27" s="45">
        <f t="shared" si="2"/>
        <v>0</v>
      </c>
      <c r="G27" s="46">
        <f t="shared" si="3"/>
        <v>0</v>
      </c>
      <c r="H27" s="10"/>
    </row>
    <row r="28" spans="1:8" ht="79.5" thickBot="1" x14ac:dyDescent="0.3">
      <c r="A28" s="53" t="s">
        <v>20</v>
      </c>
      <c r="B28" s="31" t="s">
        <v>0</v>
      </c>
      <c r="C28" s="31">
        <v>166</v>
      </c>
      <c r="D28" s="54" t="s">
        <v>9</v>
      </c>
      <c r="E28" s="65"/>
      <c r="F28" s="32">
        <f>E28</f>
        <v>0</v>
      </c>
      <c r="G28" s="33">
        <f t="shared" si="3"/>
        <v>0</v>
      </c>
      <c r="H28" s="2"/>
    </row>
    <row r="29" spans="1:8" ht="126.75" thickBot="1" x14ac:dyDescent="0.3">
      <c r="A29" s="24" t="s">
        <v>11</v>
      </c>
      <c r="B29" s="25" t="s">
        <v>0</v>
      </c>
      <c r="C29" s="25">
        <v>195</v>
      </c>
      <c r="D29" s="26">
        <f>C30*D30+C31*D31+C32*D32+C33*D33+C34*D34+C35*D35+C36*D36+C37*D37+C38*D38+C39*D39+C40*D40</f>
        <v>0</v>
      </c>
      <c r="E29" s="26">
        <f>C30*E30+C31*E31+C32*E32+C33*E33+C34*E34+C35*E35+C36*E36+C37*E37+C38*E38+C39*E39+C40*E40</f>
        <v>0</v>
      </c>
      <c r="F29" s="28">
        <f>D29+E29</f>
        <v>0</v>
      </c>
      <c r="G29" s="29">
        <f>F29</f>
        <v>0</v>
      </c>
      <c r="H29" s="2"/>
    </row>
    <row r="30" spans="1:8" ht="15.75" x14ac:dyDescent="0.25">
      <c r="A30" s="20" t="s">
        <v>26</v>
      </c>
      <c r="B30" s="21" t="s">
        <v>0</v>
      </c>
      <c r="C30" s="55">
        <v>85</v>
      </c>
      <c r="D30" s="62"/>
      <c r="E30" s="69"/>
      <c r="F30" s="45">
        <f>D30+E30</f>
        <v>0</v>
      </c>
      <c r="G30" s="46">
        <f>C30*F30</f>
        <v>0</v>
      </c>
      <c r="H30" s="12"/>
    </row>
    <row r="31" spans="1:8" ht="15.75" x14ac:dyDescent="0.25">
      <c r="A31" s="9" t="s">
        <v>27</v>
      </c>
      <c r="B31" s="3" t="s">
        <v>0</v>
      </c>
      <c r="C31" s="13">
        <v>84</v>
      </c>
      <c r="D31" s="64"/>
      <c r="E31" s="70"/>
      <c r="F31" s="45">
        <f t="shared" ref="F31:F40" si="4">D31+E31</f>
        <v>0</v>
      </c>
      <c r="G31" s="46">
        <f t="shared" ref="G31:G41" si="5">C31*F31</f>
        <v>0</v>
      </c>
      <c r="H31" s="12"/>
    </row>
    <row r="32" spans="1:8" ht="15.75" x14ac:dyDescent="0.25">
      <c r="A32" s="9" t="s">
        <v>28</v>
      </c>
      <c r="B32" s="3" t="s">
        <v>0</v>
      </c>
      <c r="C32" s="13">
        <v>2</v>
      </c>
      <c r="D32" s="64"/>
      <c r="E32" s="70"/>
      <c r="F32" s="45">
        <f t="shared" si="4"/>
        <v>0</v>
      </c>
      <c r="G32" s="46">
        <f t="shared" si="5"/>
        <v>0</v>
      </c>
      <c r="H32" s="12"/>
    </row>
    <row r="33" spans="1:8" ht="15.75" x14ac:dyDescent="0.25">
      <c r="A33" s="9" t="s">
        <v>29</v>
      </c>
      <c r="B33" s="3" t="s">
        <v>0</v>
      </c>
      <c r="C33" s="13">
        <v>2</v>
      </c>
      <c r="D33" s="64"/>
      <c r="E33" s="70"/>
      <c r="F33" s="45">
        <f t="shared" si="4"/>
        <v>0</v>
      </c>
      <c r="G33" s="46">
        <f t="shared" si="5"/>
        <v>0</v>
      </c>
      <c r="H33" s="12"/>
    </row>
    <row r="34" spans="1:8" ht="15.75" x14ac:dyDescent="0.25">
      <c r="A34" s="9" t="s">
        <v>30</v>
      </c>
      <c r="B34" s="3" t="s">
        <v>0</v>
      </c>
      <c r="C34" s="13">
        <v>10</v>
      </c>
      <c r="D34" s="64"/>
      <c r="E34" s="70"/>
      <c r="F34" s="45">
        <f t="shared" si="4"/>
        <v>0</v>
      </c>
      <c r="G34" s="46">
        <f t="shared" si="5"/>
        <v>0</v>
      </c>
      <c r="H34" s="12"/>
    </row>
    <row r="35" spans="1:8" ht="15.75" x14ac:dyDescent="0.25">
      <c r="A35" s="9" t="s">
        <v>33</v>
      </c>
      <c r="B35" s="3" t="s">
        <v>0</v>
      </c>
      <c r="C35" s="13">
        <v>2</v>
      </c>
      <c r="D35" s="64"/>
      <c r="E35" s="70"/>
      <c r="F35" s="45">
        <f t="shared" si="4"/>
        <v>0</v>
      </c>
      <c r="G35" s="46">
        <f t="shared" si="5"/>
        <v>0</v>
      </c>
      <c r="H35" s="12"/>
    </row>
    <row r="36" spans="1:8" ht="15.75" x14ac:dyDescent="0.25">
      <c r="A36" s="9" t="s">
        <v>31</v>
      </c>
      <c r="B36" s="3" t="s">
        <v>0</v>
      </c>
      <c r="C36" s="13">
        <v>2</v>
      </c>
      <c r="D36" s="64"/>
      <c r="E36" s="70"/>
      <c r="F36" s="45">
        <f t="shared" si="4"/>
        <v>0</v>
      </c>
      <c r="G36" s="46">
        <f t="shared" si="5"/>
        <v>0</v>
      </c>
      <c r="H36" s="12"/>
    </row>
    <row r="37" spans="1:8" ht="15.75" x14ac:dyDescent="0.25">
      <c r="A37" s="9" t="s">
        <v>34</v>
      </c>
      <c r="B37" s="3" t="s">
        <v>0</v>
      </c>
      <c r="C37" s="13">
        <v>2</v>
      </c>
      <c r="D37" s="64"/>
      <c r="E37" s="70"/>
      <c r="F37" s="45">
        <f t="shared" si="4"/>
        <v>0</v>
      </c>
      <c r="G37" s="46">
        <f t="shared" si="5"/>
        <v>0</v>
      </c>
      <c r="H37" s="11"/>
    </row>
    <row r="38" spans="1:8" ht="15.75" x14ac:dyDescent="0.25">
      <c r="A38" s="9" t="s">
        <v>35</v>
      </c>
      <c r="B38" s="3" t="s">
        <v>0</v>
      </c>
      <c r="C38" s="13">
        <v>2</v>
      </c>
      <c r="D38" s="64"/>
      <c r="E38" s="70"/>
      <c r="F38" s="45">
        <f t="shared" si="4"/>
        <v>0</v>
      </c>
      <c r="G38" s="46">
        <f t="shared" si="5"/>
        <v>0</v>
      </c>
      <c r="H38" s="11"/>
    </row>
    <row r="39" spans="1:8" ht="15.75" x14ac:dyDescent="0.25">
      <c r="A39" s="9" t="s">
        <v>32</v>
      </c>
      <c r="B39" s="3" t="s">
        <v>0</v>
      </c>
      <c r="C39" s="13">
        <v>2</v>
      </c>
      <c r="D39" s="64"/>
      <c r="E39" s="70"/>
      <c r="F39" s="45">
        <f t="shared" si="4"/>
        <v>0</v>
      </c>
      <c r="G39" s="46">
        <f t="shared" si="5"/>
        <v>0</v>
      </c>
      <c r="H39" s="11"/>
    </row>
    <row r="40" spans="1:8" ht="16.5" thickBot="1" x14ac:dyDescent="0.3">
      <c r="A40" s="30" t="s">
        <v>36</v>
      </c>
      <c r="B40" s="31" t="s">
        <v>0</v>
      </c>
      <c r="C40" s="56">
        <v>2</v>
      </c>
      <c r="D40" s="66"/>
      <c r="E40" s="71"/>
      <c r="F40" s="47">
        <f t="shared" si="4"/>
        <v>0</v>
      </c>
      <c r="G40" s="48">
        <f t="shared" si="5"/>
        <v>0</v>
      </c>
      <c r="H40" s="12"/>
    </row>
    <row r="41" spans="1:8" ht="111" thickBot="1" x14ac:dyDescent="0.3">
      <c r="A41" s="41" t="s">
        <v>19</v>
      </c>
      <c r="B41" s="25" t="s">
        <v>0</v>
      </c>
      <c r="C41" s="25">
        <v>32</v>
      </c>
      <c r="D41" s="42" t="s">
        <v>9</v>
      </c>
      <c r="E41" s="71"/>
      <c r="F41" s="35">
        <f>E41</f>
        <v>0</v>
      </c>
      <c r="G41" s="36">
        <f t="shared" si="5"/>
        <v>0</v>
      </c>
      <c r="H41" s="2"/>
    </row>
    <row r="42" spans="1:8" ht="79.5" thickBot="1" x14ac:dyDescent="0.3">
      <c r="A42" s="41" t="s">
        <v>12</v>
      </c>
      <c r="B42" s="25" t="s">
        <v>0</v>
      </c>
      <c r="C42" s="25">
        <v>60</v>
      </c>
      <c r="D42" s="49">
        <f>C43*D43+C44*D44+C45*D45+C46*D46+C47*D47+C48*D48+C49*D49+C50*D50+C51*D51+C52*D52</f>
        <v>0</v>
      </c>
      <c r="E42" s="49">
        <f>C43*E43+C44*E44+C45*E45+C46*E46+C47*E47+C48*E48+C49*E49+C50*E50+C51*E51+C52*E52</f>
        <v>0</v>
      </c>
      <c r="F42" s="28">
        <f>D42+E42</f>
        <v>0</v>
      </c>
      <c r="G42" s="29">
        <f>F42</f>
        <v>0</v>
      </c>
      <c r="H42" s="2"/>
    </row>
    <row r="43" spans="1:8" ht="15.75" x14ac:dyDescent="0.25">
      <c r="A43" s="20" t="s">
        <v>26</v>
      </c>
      <c r="B43" s="21" t="s">
        <v>0</v>
      </c>
      <c r="C43" s="21">
        <v>26</v>
      </c>
      <c r="D43" s="62"/>
      <c r="E43" s="69"/>
      <c r="F43" s="45">
        <f>D43+E43</f>
        <v>0</v>
      </c>
      <c r="G43" s="46">
        <f>C43*F43</f>
        <v>0</v>
      </c>
      <c r="H43" s="2"/>
    </row>
    <row r="44" spans="1:8" ht="15.75" x14ac:dyDescent="0.25">
      <c r="A44" s="9" t="s">
        <v>27</v>
      </c>
      <c r="B44" s="3" t="s">
        <v>0</v>
      </c>
      <c r="C44" s="3">
        <v>26</v>
      </c>
      <c r="D44" s="64"/>
      <c r="E44" s="70"/>
      <c r="F44" s="45">
        <f t="shared" ref="F44:F52" si="6">D44+E44</f>
        <v>0</v>
      </c>
      <c r="G44" s="46">
        <f t="shared" ref="G44:G54" si="7">C44*F44</f>
        <v>0</v>
      </c>
      <c r="H44" s="2"/>
    </row>
    <row r="45" spans="1:8" ht="15.75" x14ac:dyDescent="0.25">
      <c r="A45" s="9" t="s">
        <v>28</v>
      </c>
      <c r="B45" s="3" t="s">
        <v>0</v>
      </c>
      <c r="C45" s="3">
        <v>1</v>
      </c>
      <c r="D45" s="64"/>
      <c r="E45" s="70"/>
      <c r="F45" s="45">
        <f t="shared" si="6"/>
        <v>0</v>
      </c>
      <c r="G45" s="46">
        <f t="shared" si="7"/>
        <v>0</v>
      </c>
      <c r="H45" s="2"/>
    </row>
    <row r="46" spans="1:8" ht="15.75" x14ac:dyDescent="0.25">
      <c r="A46" s="9" t="s">
        <v>29</v>
      </c>
      <c r="B46" s="3" t="s">
        <v>0</v>
      </c>
      <c r="C46" s="3">
        <v>1</v>
      </c>
      <c r="D46" s="64"/>
      <c r="E46" s="70"/>
      <c r="F46" s="45">
        <f t="shared" si="6"/>
        <v>0</v>
      </c>
      <c r="G46" s="46">
        <f t="shared" si="7"/>
        <v>0</v>
      </c>
      <c r="H46" s="2"/>
    </row>
    <row r="47" spans="1:8" ht="15.75" x14ac:dyDescent="0.25">
      <c r="A47" s="9" t="s">
        <v>30</v>
      </c>
      <c r="B47" s="3" t="s">
        <v>0</v>
      </c>
      <c r="C47" s="3">
        <v>1</v>
      </c>
      <c r="D47" s="64"/>
      <c r="E47" s="70"/>
      <c r="F47" s="45">
        <f t="shared" si="6"/>
        <v>0</v>
      </c>
      <c r="G47" s="46">
        <f t="shared" si="7"/>
        <v>0</v>
      </c>
      <c r="H47" s="2"/>
    </row>
    <row r="48" spans="1:8" ht="15.75" x14ac:dyDescent="0.25">
      <c r="A48" s="9" t="s">
        <v>33</v>
      </c>
      <c r="B48" s="3" t="s">
        <v>0</v>
      </c>
      <c r="C48" s="3">
        <v>1</v>
      </c>
      <c r="D48" s="64"/>
      <c r="E48" s="70"/>
      <c r="F48" s="45">
        <f t="shared" si="6"/>
        <v>0</v>
      </c>
      <c r="G48" s="46">
        <f t="shared" si="7"/>
        <v>0</v>
      </c>
      <c r="H48" s="2"/>
    </row>
    <row r="49" spans="1:8" ht="15.75" x14ac:dyDescent="0.25">
      <c r="A49" s="9" t="s">
        <v>31</v>
      </c>
      <c r="B49" s="3" t="s">
        <v>0</v>
      </c>
      <c r="C49" s="3">
        <v>1</v>
      </c>
      <c r="D49" s="64"/>
      <c r="E49" s="70"/>
      <c r="F49" s="45">
        <f t="shared" si="6"/>
        <v>0</v>
      </c>
      <c r="G49" s="46">
        <f t="shared" si="7"/>
        <v>0</v>
      </c>
      <c r="H49" s="10"/>
    </row>
    <row r="50" spans="1:8" ht="15.75" x14ac:dyDescent="0.25">
      <c r="A50" s="9" t="s">
        <v>34</v>
      </c>
      <c r="B50" s="3" t="s">
        <v>0</v>
      </c>
      <c r="C50" s="3">
        <v>1</v>
      </c>
      <c r="D50" s="64"/>
      <c r="E50" s="70"/>
      <c r="F50" s="45">
        <f t="shared" si="6"/>
        <v>0</v>
      </c>
      <c r="G50" s="46">
        <f t="shared" si="7"/>
        <v>0</v>
      </c>
      <c r="H50" s="10"/>
    </row>
    <row r="51" spans="1:8" ht="15.75" x14ac:dyDescent="0.25">
      <c r="A51" s="9" t="s">
        <v>35</v>
      </c>
      <c r="B51" s="3" t="s">
        <v>0</v>
      </c>
      <c r="C51" s="3">
        <v>1</v>
      </c>
      <c r="D51" s="64"/>
      <c r="E51" s="70"/>
      <c r="F51" s="45">
        <f t="shared" si="6"/>
        <v>0</v>
      </c>
      <c r="G51" s="46">
        <f t="shared" si="7"/>
        <v>0</v>
      </c>
      <c r="H51" s="10"/>
    </row>
    <row r="52" spans="1:8" ht="16.5" thickBot="1" x14ac:dyDescent="0.3">
      <c r="A52" s="30" t="s">
        <v>32</v>
      </c>
      <c r="B52" s="31" t="s">
        <v>0</v>
      </c>
      <c r="C52" s="31">
        <v>1</v>
      </c>
      <c r="D52" s="64"/>
      <c r="E52" s="70"/>
      <c r="F52" s="47">
        <f t="shared" si="6"/>
        <v>0</v>
      </c>
      <c r="G52" s="48">
        <f t="shared" si="7"/>
        <v>0</v>
      </c>
      <c r="H52" s="2"/>
    </row>
    <row r="53" spans="1:8" ht="79.5" thickBot="1" x14ac:dyDescent="0.3">
      <c r="A53" s="41" t="s">
        <v>21</v>
      </c>
      <c r="B53" s="25" t="s">
        <v>0</v>
      </c>
      <c r="C53" s="25">
        <v>21</v>
      </c>
      <c r="D53" s="42" t="s">
        <v>9</v>
      </c>
      <c r="E53" s="68"/>
      <c r="F53" s="35">
        <f>E53</f>
        <v>0</v>
      </c>
      <c r="G53" s="36">
        <f t="shared" si="7"/>
        <v>0</v>
      </c>
      <c r="H53" s="2"/>
    </row>
    <row r="54" spans="1:8" ht="63.75" thickBot="1" x14ac:dyDescent="0.3">
      <c r="A54" s="41" t="s">
        <v>25</v>
      </c>
      <c r="B54" s="25" t="s">
        <v>0</v>
      </c>
      <c r="C54" s="25">
        <v>130</v>
      </c>
      <c r="D54" s="42" t="s">
        <v>9</v>
      </c>
      <c r="E54" s="68"/>
      <c r="F54" s="35">
        <f>E54</f>
        <v>0</v>
      </c>
      <c r="G54" s="36">
        <f t="shared" si="7"/>
        <v>0</v>
      </c>
      <c r="H54" s="2"/>
    </row>
    <row r="55" spans="1:8" ht="63.75" thickBot="1" x14ac:dyDescent="0.3">
      <c r="A55" s="41" t="s">
        <v>13</v>
      </c>
      <c r="B55" s="25" t="s">
        <v>0</v>
      </c>
      <c r="C55" s="50">
        <v>126</v>
      </c>
      <c r="D55" s="42" t="s">
        <v>9</v>
      </c>
      <c r="E55" s="68"/>
      <c r="F55" s="35">
        <f t="shared" ref="F55:F57" si="8">E55</f>
        <v>0</v>
      </c>
      <c r="G55" s="36">
        <f t="shared" ref="G55:G61" si="9">C55*F55</f>
        <v>0</v>
      </c>
      <c r="H55" s="2"/>
    </row>
    <row r="56" spans="1:8" ht="79.5" thickBot="1" x14ac:dyDescent="0.3">
      <c r="A56" s="41" t="s">
        <v>14</v>
      </c>
      <c r="B56" s="25" t="s">
        <v>0</v>
      </c>
      <c r="C56" s="50">
        <v>72</v>
      </c>
      <c r="D56" s="42" t="s">
        <v>9</v>
      </c>
      <c r="E56" s="68"/>
      <c r="F56" s="35">
        <f t="shared" si="8"/>
        <v>0</v>
      </c>
      <c r="G56" s="36">
        <f t="shared" si="9"/>
        <v>0</v>
      </c>
      <c r="H56" s="2"/>
    </row>
    <row r="57" spans="1:8" ht="63.75" thickBot="1" x14ac:dyDescent="0.3">
      <c r="A57" s="41" t="s">
        <v>15</v>
      </c>
      <c r="B57" s="25" t="s">
        <v>0</v>
      </c>
      <c r="C57" s="50">
        <v>48</v>
      </c>
      <c r="D57" s="42" t="s">
        <v>9</v>
      </c>
      <c r="E57" s="68"/>
      <c r="F57" s="35">
        <f t="shared" si="8"/>
        <v>0</v>
      </c>
      <c r="G57" s="36">
        <f t="shared" si="9"/>
        <v>0</v>
      </c>
      <c r="H57" s="2"/>
    </row>
    <row r="58" spans="1:8" ht="63.75" thickBot="1" x14ac:dyDescent="0.3">
      <c r="A58" s="41" t="s">
        <v>16</v>
      </c>
      <c r="B58" s="25" t="s">
        <v>0</v>
      </c>
      <c r="C58" s="50">
        <v>36</v>
      </c>
      <c r="D58" s="72"/>
      <c r="E58" s="68"/>
      <c r="F58" s="35">
        <f>D58+E58</f>
        <v>0</v>
      </c>
      <c r="G58" s="36">
        <f t="shared" si="9"/>
        <v>0</v>
      </c>
      <c r="H58" s="2"/>
    </row>
    <row r="59" spans="1:8" ht="63.75" thickBot="1" x14ac:dyDescent="0.3">
      <c r="A59" s="41" t="s">
        <v>22</v>
      </c>
      <c r="B59" s="25" t="s">
        <v>0</v>
      </c>
      <c r="C59" s="50">
        <v>36</v>
      </c>
      <c r="D59" s="72"/>
      <c r="E59" s="68"/>
      <c r="F59" s="35">
        <f>D59+E59</f>
        <v>0</v>
      </c>
      <c r="G59" s="36">
        <f t="shared" si="9"/>
        <v>0</v>
      </c>
      <c r="H59" s="2"/>
    </row>
    <row r="60" spans="1:8" ht="63.75" thickBot="1" x14ac:dyDescent="0.3">
      <c r="A60" s="41" t="s">
        <v>24</v>
      </c>
      <c r="B60" s="25" t="s">
        <v>0</v>
      </c>
      <c r="C60" s="50">
        <v>32</v>
      </c>
      <c r="D60" s="42" t="s">
        <v>9</v>
      </c>
      <c r="E60" s="68"/>
      <c r="F60" s="35">
        <f>E60</f>
        <v>0</v>
      </c>
      <c r="G60" s="36">
        <f t="shared" si="9"/>
        <v>0</v>
      </c>
      <c r="H60" s="2"/>
    </row>
    <row r="61" spans="1:8" ht="63.75" thickBot="1" x14ac:dyDescent="0.3">
      <c r="A61" s="41" t="s">
        <v>23</v>
      </c>
      <c r="B61" s="25" t="s">
        <v>0</v>
      </c>
      <c r="C61" s="50">
        <v>32</v>
      </c>
      <c r="D61" s="42" t="s">
        <v>9</v>
      </c>
      <c r="E61" s="68"/>
      <c r="F61" s="35">
        <f>E61</f>
        <v>0</v>
      </c>
      <c r="G61" s="36">
        <f t="shared" si="9"/>
        <v>0</v>
      </c>
      <c r="H61" s="2"/>
    </row>
    <row r="62" spans="1:8" ht="16.5" thickBot="1" x14ac:dyDescent="0.3">
      <c r="A62" s="41" t="s">
        <v>40</v>
      </c>
      <c r="B62" s="58"/>
      <c r="C62" s="58"/>
      <c r="D62" s="59"/>
      <c r="E62" s="58"/>
      <c r="F62" s="60"/>
      <c r="G62" s="61">
        <f>G61+G60+G59+G58+G57+G56+G55+G54+G53+G42+G41+G29+G28+G16+G15+G3</f>
        <v>0</v>
      </c>
    </row>
    <row r="63" spans="1:8" x14ac:dyDescent="0.25">
      <c r="G63" s="4"/>
      <c r="H63" s="6"/>
    </row>
    <row r="64" spans="1:8" x14ac:dyDescent="0.25">
      <c r="H64" s="6"/>
    </row>
    <row r="66" spans="7:8" ht="15.75" x14ac:dyDescent="0.25">
      <c r="G66" s="5"/>
      <c r="H66" s="8"/>
    </row>
  </sheetData>
  <sheetProtection password="FBA7" sheet="1" objects="1" scenarios="1" selectLockedCells="1"/>
  <mergeCells count="5">
    <mergeCell ref="A1:A2"/>
    <mergeCell ref="B1:B2"/>
    <mergeCell ref="C1:C2"/>
    <mergeCell ref="D1:F1"/>
    <mergeCell ref="G1:G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tabSelected="1" workbookViewId="0">
      <pane ySplit="2" topLeftCell="A3" activePane="bottomLeft" state="frozen"/>
      <selection pane="bottomLeft" activeCell="E52" sqref="E52"/>
    </sheetView>
  </sheetViews>
  <sheetFormatPr defaultColWidth="41.7109375" defaultRowHeight="15" x14ac:dyDescent="0.25"/>
  <cols>
    <col min="1" max="1" width="72" customWidth="1"/>
    <col min="2" max="2" width="11.85546875" customWidth="1"/>
    <col min="3" max="3" width="14.140625" customWidth="1"/>
    <col min="4" max="4" width="18.7109375" style="1" customWidth="1"/>
    <col min="5" max="6" width="18.7109375" customWidth="1"/>
    <col min="7" max="7" width="20.7109375" customWidth="1"/>
    <col min="8" max="8" width="46" customWidth="1"/>
  </cols>
  <sheetData>
    <row r="1" spans="1:8" x14ac:dyDescent="0.25">
      <c r="A1" s="83" t="s">
        <v>1</v>
      </c>
      <c r="B1" s="81" t="s">
        <v>2</v>
      </c>
      <c r="C1" s="81" t="s">
        <v>3</v>
      </c>
      <c r="D1" s="80" t="s">
        <v>4</v>
      </c>
      <c r="E1" s="80"/>
      <c r="F1" s="80"/>
      <c r="G1" s="78" t="s">
        <v>5</v>
      </c>
    </row>
    <row r="2" spans="1:8" ht="16.5" thickBot="1" x14ac:dyDescent="0.3">
      <c r="A2" s="84"/>
      <c r="B2" s="82"/>
      <c r="C2" s="82"/>
      <c r="D2" s="18" t="s">
        <v>6</v>
      </c>
      <c r="E2" s="19" t="s">
        <v>7</v>
      </c>
      <c r="F2" s="19" t="s">
        <v>8</v>
      </c>
      <c r="G2" s="79"/>
    </row>
    <row r="3" spans="1:8" ht="95.25" thickBot="1" x14ac:dyDescent="0.3">
      <c r="A3" s="24" t="s">
        <v>10</v>
      </c>
      <c r="B3" s="25" t="s">
        <v>0</v>
      </c>
      <c r="C3" s="25">
        <v>153</v>
      </c>
      <c r="D3" s="26">
        <f>C4*D4+C5*D5+C6*D6+C7*D7+C8*D8+C9*D9+C10*D10+C11*D11+C12*D12+C13*D13+C14*D14</f>
        <v>0</v>
      </c>
      <c r="E3" s="26">
        <f>C4*E4+C5*E5+C6*E6+C7*E7+C8*E8+C9*E9+C10*E10+C11*E11+C12*E12+C13*E13+C14*E14</f>
        <v>0</v>
      </c>
      <c r="F3" s="28">
        <f>D3+E3</f>
        <v>0</v>
      </c>
      <c r="G3" s="29">
        <f>F3</f>
        <v>0</v>
      </c>
      <c r="H3" s="2"/>
    </row>
    <row r="4" spans="1:8" ht="15.75" x14ac:dyDescent="0.25">
      <c r="A4" s="20" t="s">
        <v>26</v>
      </c>
      <c r="B4" s="21" t="s">
        <v>0</v>
      </c>
      <c r="C4" s="21">
        <v>43</v>
      </c>
      <c r="D4" s="62"/>
      <c r="E4" s="63"/>
      <c r="F4" s="45">
        <f t="shared" ref="F4:F14" si="0">D4+E4</f>
        <v>0</v>
      </c>
      <c r="G4" s="46">
        <f>C4*F4</f>
        <v>0</v>
      </c>
    </row>
    <row r="5" spans="1:8" ht="15.75" x14ac:dyDescent="0.25">
      <c r="A5" s="9" t="s">
        <v>27</v>
      </c>
      <c r="B5" s="3" t="s">
        <v>0</v>
      </c>
      <c r="C5" s="3">
        <v>43</v>
      </c>
      <c r="D5" s="64"/>
      <c r="E5" s="65"/>
      <c r="F5" s="14">
        <f t="shared" si="0"/>
        <v>0</v>
      </c>
      <c r="G5" s="15">
        <f t="shared" ref="G5:G15" si="1">C5*F5</f>
        <v>0</v>
      </c>
    </row>
    <row r="6" spans="1:8" ht="15.75" x14ac:dyDescent="0.25">
      <c r="A6" s="9" t="s">
        <v>28</v>
      </c>
      <c r="B6" s="3" t="s">
        <v>0</v>
      </c>
      <c r="C6" s="3">
        <v>5</v>
      </c>
      <c r="D6" s="64"/>
      <c r="E6" s="65"/>
      <c r="F6" s="14">
        <f t="shared" si="0"/>
        <v>0</v>
      </c>
      <c r="G6" s="15">
        <f t="shared" si="1"/>
        <v>0</v>
      </c>
    </row>
    <row r="7" spans="1:8" ht="15.75" x14ac:dyDescent="0.25">
      <c r="A7" s="9" t="s">
        <v>29</v>
      </c>
      <c r="B7" s="3" t="s">
        <v>0</v>
      </c>
      <c r="C7" s="3">
        <v>5</v>
      </c>
      <c r="D7" s="64"/>
      <c r="E7" s="65"/>
      <c r="F7" s="14">
        <f t="shared" si="0"/>
        <v>0</v>
      </c>
      <c r="G7" s="15">
        <f t="shared" si="1"/>
        <v>0</v>
      </c>
    </row>
    <row r="8" spans="1:8" ht="15.75" x14ac:dyDescent="0.25">
      <c r="A8" s="9" t="s">
        <v>30</v>
      </c>
      <c r="B8" s="3" t="s">
        <v>0</v>
      </c>
      <c r="C8" s="3">
        <v>15</v>
      </c>
      <c r="D8" s="64"/>
      <c r="E8" s="65"/>
      <c r="F8" s="14">
        <f t="shared" si="0"/>
        <v>0</v>
      </c>
      <c r="G8" s="15">
        <f t="shared" si="1"/>
        <v>0</v>
      </c>
    </row>
    <row r="9" spans="1:8" ht="15.75" x14ac:dyDescent="0.25">
      <c r="A9" s="9" t="s">
        <v>33</v>
      </c>
      <c r="B9" s="3" t="s">
        <v>0</v>
      </c>
      <c r="C9" s="3">
        <v>1</v>
      </c>
      <c r="D9" s="64"/>
      <c r="E9" s="65"/>
      <c r="F9" s="14">
        <f t="shared" si="0"/>
        <v>0</v>
      </c>
      <c r="G9" s="15">
        <f t="shared" si="1"/>
        <v>0</v>
      </c>
    </row>
    <row r="10" spans="1:8" ht="15.75" x14ac:dyDescent="0.25">
      <c r="A10" s="9" t="s">
        <v>31</v>
      </c>
      <c r="B10" s="3" t="s">
        <v>0</v>
      </c>
      <c r="C10" s="3">
        <v>7</v>
      </c>
      <c r="D10" s="64"/>
      <c r="E10" s="65"/>
      <c r="F10" s="14">
        <f t="shared" si="0"/>
        <v>0</v>
      </c>
      <c r="G10" s="15">
        <f t="shared" si="1"/>
        <v>0</v>
      </c>
    </row>
    <row r="11" spans="1:8" ht="15.75" x14ac:dyDescent="0.25">
      <c r="A11" s="9" t="s">
        <v>34</v>
      </c>
      <c r="B11" s="3" t="s">
        <v>0</v>
      </c>
      <c r="C11" s="3">
        <v>12</v>
      </c>
      <c r="D11" s="64"/>
      <c r="E11" s="65"/>
      <c r="F11" s="14">
        <f t="shared" si="0"/>
        <v>0</v>
      </c>
      <c r="G11" s="15">
        <f t="shared" si="1"/>
        <v>0</v>
      </c>
    </row>
    <row r="12" spans="1:8" ht="15.75" x14ac:dyDescent="0.25">
      <c r="A12" s="9" t="s">
        <v>35</v>
      </c>
      <c r="B12" s="3" t="s">
        <v>0</v>
      </c>
      <c r="C12" s="3">
        <v>12</v>
      </c>
      <c r="D12" s="64"/>
      <c r="E12" s="65"/>
      <c r="F12" s="14">
        <f t="shared" si="0"/>
        <v>0</v>
      </c>
      <c r="G12" s="15">
        <f t="shared" si="1"/>
        <v>0</v>
      </c>
    </row>
    <row r="13" spans="1:8" ht="15.75" x14ac:dyDescent="0.25">
      <c r="A13" s="9" t="s">
        <v>32</v>
      </c>
      <c r="B13" s="3" t="s">
        <v>0</v>
      </c>
      <c r="C13" s="3">
        <v>5</v>
      </c>
      <c r="D13" s="64"/>
      <c r="E13" s="65"/>
      <c r="F13" s="14">
        <f t="shared" si="0"/>
        <v>0</v>
      </c>
      <c r="G13" s="15">
        <f t="shared" si="1"/>
        <v>0</v>
      </c>
    </row>
    <row r="14" spans="1:8" ht="16.5" thickBot="1" x14ac:dyDescent="0.3">
      <c r="A14" s="30" t="s">
        <v>36</v>
      </c>
      <c r="B14" s="31" t="s">
        <v>0</v>
      </c>
      <c r="C14" s="31">
        <v>5</v>
      </c>
      <c r="D14" s="66"/>
      <c r="E14" s="67"/>
      <c r="F14" s="51">
        <f t="shared" si="0"/>
        <v>0</v>
      </c>
      <c r="G14" s="52">
        <f t="shared" si="1"/>
        <v>0</v>
      </c>
    </row>
    <row r="15" spans="1:8" ht="79.5" thickBot="1" x14ac:dyDescent="0.3">
      <c r="A15" s="24" t="s">
        <v>17</v>
      </c>
      <c r="B15" s="25" t="s">
        <v>0</v>
      </c>
      <c r="C15" s="25">
        <v>19</v>
      </c>
      <c r="D15" s="42" t="s">
        <v>9</v>
      </c>
      <c r="E15" s="74"/>
      <c r="F15" s="44">
        <f>E15</f>
        <v>0</v>
      </c>
      <c r="G15" s="43">
        <f t="shared" si="1"/>
        <v>0</v>
      </c>
      <c r="H15" s="2"/>
    </row>
    <row r="16" spans="1:8" ht="95.25" thickBot="1" x14ac:dyDescent="0.3">
      <c r="A16" s="41" t="s">
        <v>18</v>
      </c>
      <c r="B16" s="25" t="s">
        <v>0</v>
      </c>
      <c r="C16" s="25">
        <v>153</v>
      </c>
      <c r="D16" s="49">
        <f>C17*D17+C18*D18+C19*D19+C20*D20+C21*D21+C22*D22+C23*D23+C24*D24+C25*D25+C26*D26+C27*D27</f>
        <v>0</v>
      </c>
      <c r="E16" s="49">
        <f>C17*E17+C18*E18+C19*E19+C20*E20+C21*E21+C22*E22+C23*E23+C24*E24+C25*E25+C26*E26+C27*E27</f>
        <v>0</v>
      </c>
      <c r="F16" s="28">
        <f>D16+E16</f>
        <v>0</v>
      </c>
      <c r="G16" s="29">
        <f>F16</f>
        <v>0</v>
      </c>
      <c r="H16" s="2"/>
    </row>
    <row r="17" spans="1:8" ht="15.75" x14ac:dyDescent="0.25">
      <c r="A17" s="20" t="s">
        <v>26</v>
      </c>
      <c r="B17" s="21" t="s">
        <v>0</v>
      </c>
      <c r="C17" s="21">
        <v>43</v>
      </c>
      <c r="D17" s="62"/>
      <c r="E17" s="63"/>
      <c r="F17" s="45">
        <f>D17+E17</f>
        <v>0</v>
      </c>
      <c r="G17" s="46">
        <f>C17*F17</f>
        <v>0</v>
      </c>
      <c r="H17" s="2"/>
    </row>
    <row r="18" spans="1:8" ht="15.75" x14ac:dyDescent="0.25">
      <c r="A18" s="9" t="s">
        <v>27</v>
      </c>
      <c r="B18" s="3" t="s">
        <v>0</v>
      </c>
      <c r="C18" s="3">
        <v>43</v>
      </c>
      <c r="D18" s="64"/>
      <c r="E18" s="65"/>
      <c r="F18" s="45">
        <f t="shared" ref="F18:F27" si="2">D18+E18</f>
        <v>0</v>
      </c>
      <c r="G18" s="46">
        <f t="shared" ref="G18:G28" si="3">C18*F18</f>
        <v>0</v>
      </c>
      <c r="H18" s="2"/>
    </row>
    <row r="19" spans="1:8" ht="15.75" x14ac:dyDescent="0.25">
      <c r="A19" s="9" t="s">
        <v>28</v>
      </c>
      <c r="B19" s="3" t="s">
        <v>0</v>
      </c>
      <c r="C19" s="3">
        <v>5</v>
      </c>
      <c r="D19" s="64"/>
      <c r="E19" s="65"/>
      <c r="F19" s="45">
        <f t="shared" si="2"/>
        <v>0</v>
      </c>
      <c r="G19" s="46">
        <f t="shared" si="3"/>
        <v>0</v>
      </c>
      <c r="H19" s="2"/>
    </row>
    <row r="20" spans="1:8" ht="15.75" x14ac:dyDescent="0.25">
      <c r="A20" s="9" t="s">
        <v>29</v>
      </c>
      <c r="B20" s="3" t="s">
        <v>0</v>
      </c>
      <c r="C20" s="3">
        <v>5</v>
      </c>
      <c r="D20" s="64"/>
      <c r="E20" s="65"/>
      <c r="F20" s="45">
        <f t="shared" si="2"/>
        <v>0</v>
      </c>
      <c r="G20" s="46">
        <f t="shared" si="3"/>
        <v>0</v>
      </c>
      <c r="H20" s="2"/>
    </row>
    <row r="21" spans="1:8" ht="15.75" x14ac:dyDescent="0.25">
      <c r="A21" s="9" t="s">
        <v>30</v>
      </c>
      <c r="B21" s="3" t="s">
        <v>0</v>
      </c>
      <c r="C21" s="3">
        <v>15</v>
      </c>
      <c r="D21" s="64"/>
      <c r="E21" s="65"/>
      <c r="F21" s="45">
        <f t="shared" si="2"/>
        <v>0</v>
      </c>
      <c r="G21" s="46">
        <f t="shared" si="3"/>
        <v>0</v>
      </c>
      <c r="H21" s="2"/>
    </row>
    <row r="22" spans="1:8" ht="15.75" x14ac:dyDescent="0.25">
      <c r="A22" s="9" t="s">
        <v>33</v>
      </c>
      <c r="B22" s="3" t="s">
        <v>0</v>
      </c>
      <c r="C22" s="3">
        <v>1</v>
      </c>
      <c r="D22" s="64"/>
      <c r="E22" s="65"/>
      <c r="F22" s="45">
        <f t="shared" si="2"/>
        <v>0</v>
      </c>
      <c r="G22" s="46">
        <f t="shared" si="3"/>
        <v>0</v>
      </c>
      <c r="H22" s="2"/>
    </row>
    <row r="23" spans="1:8" ht="15.75" x14ac:dyDescent="0.25">
      <c r="A23" s="9" t="s">
        <v>31</v>
      </c>
      <c r="B23" s="3" t="s">
        <v>0</v>
      </c>
      <c r="C23" s="3">
        <v>7</v>
      </c>
      <c r="D23" s="64"/>
      <c r="E23" s="65"/>
      <c r="F23" s="45">
        <f t="shared" si="2"/>
        <v>0</v>
      </c>
      <c r="G23" s="46">
        <f t="shared" si="3"/>
        <v>0</v>
      </c>
      <c r="H23" s="2"/>
    </row>
    <row r="24" spans="1:8" ht="15.75" x14ac:dyDescent="0.25">
      <c r="A24" s="9" t="s">
        <v>34</v>
      </c>
      <c r="B24" s="3" t="s">
        <v>0</v>
      </c>
      <c r="C24" s="3">
        <v>12</v>
      </c>
      <c r="D24" s="64"/>
      <c r="E24" s="65"/>
      <c r="F24" s="45">
        <f t="shared" si="2"/>
        <v>0</v>
      </c>
      <c r="G24" s="46">
        <f t="shared" si="3"/>
        <v>0</v>
      </c>
      <c r="H24" s="2"/>
    </row>
    <row r="25" spans="1:8" ht="15.75" x14ac:dyDescent="0.25">
      <c r="A25" s="9" t="s">
        <v>35</v>
      </c>
      <c r="B25" s="3" t="s">
        <v>0</v>
      </c>
      <c r="C25" s="3">
        <v>12</v>
      </c>
      <c r="D25" s="64"/>
      <c r="E25" s="65"/>
      <c r="F25" s="45">
        <f t="shared" si="2"/>
        <v>0</v>
      </c>
      <c r="G25" s="46">
        <f t="shared" si="3"/>
        <v>0</v>
      </c>
      <c r="H25" s="10"/>
    </row>
    <row r="26" spans="1:8" ht="15.75" x14ac:dyDescent="0.25">
      <c r="A26" s="9" t="s">
        <v>32</v>
      </c>
      <c r="B26" s="3" t="s">
        <v>0</v>
      </c>
      <c r="C26" s="3">
        <v>5</v>
      </c>
      <c r="D26" s="64"/>
      <c r="E26" s="65"/>
      <c r="F26" s="45">
        <f t="shared" si="2"/>
        <v>0</v>
      </c>
      <c r="G26" s="46">
        <f t="shared" si="3"/>
        <v>0</v>
      </c>
      <c r="H26" s="10"/>
    </row>
    <row r="27" spans="1:8" ht="16.5" thickBot="1" x14ac:dyDescent="0.3">
      <c r="A27" s="30" t="s">
        <v>36</v>
      </c>
      <c r="B27" s="31" t="s">
        <v>0</v>
      </c>
      <c r="C27" s="31">
        <v>5</v>
      </c>
      <c r="D27" s="66"/>
      <c r="E27" s="67"/>
      <c r="F27" s="47">
        <f t="shared" si="2"/>
        <v>0</v>
      </c>
      <c r="G27" s="48">
        <f t="shared" si="3"/>
        <v>0</v>
      </c>
      <c r="H27" s="2"/>
    </row>
    <row r="28" spans="1:8" ht="79.5" thickBot="1" x14ac:dyDescent="0.3">
      <c r="A28" s="41" t="s">
        <v>20</v>
      </c>
      <c r="B28" s="25" t="s">
        <v>0</v>
      </c>
      <c r="C28" s="25">
        <v>19</v>
      </c>
      <c r="D28" s="42" t="s">
        <v>9</v>
      </c>
      <c r="E28" s="68"/>
      <c r="F28" s="35">
        <f>E28</f>
        <v>0</v>
      </c>
      <c r="G28" s="36">
        <f t="shared" si="3"/>
        <v>0</v>
      </c>
      <c r="H28" s="2"/>
    </row>
    <row r="29" spans="1:8" ht="126.75" thickBot="1" x14ac:dyDescent="0.3">
      <c r="A29" s="24" t="s">
        <v>11</v>
      </c>
      <c r="B29" s="25" t="s">
        <v>0</v>
      </c>
      <c r="C29" s="25">
        <v>23</v>
      </c>
      <c r="D29" s="49">
        <f>C30*D30+C31*D31+C32*D32+C33*D33+C34*D34+C35*D35+C36*D36+C37*D37+C38*D38+C39*D39+C40*D40</f>
        <v>0</v>
      </c>
      <c r="E29" s="57">
        <f>C30*E30+C31*E31+C32*E32+C33*E33+C34*E34+C35*E35+C36*E36+C37*E37+C38*E38+C39*E39+C40*E40</f>
        <v>0</v>
      </c>
      <c r="F29" s="35">
        <f>D29+E29</f>
        <v>0</v>
      </c>
      <c r="G29" s="36">
        <f>F29</f>
        <v>0</v>
      </c>
      <c r="H29" s="2"/>
    </row>
    <row r="30" spans="1:8" ht="15.75" x14ac:dyDescent="0.25">
      <c r="A30" s="20" t="s">
        <v>26</v>
      </c>
      <c r="B30" s="21" t="s">
        <v>0</v>
      </c>
      <c r="C30" s="21">
        <v>7</v>
      </c>
      <c r="D30" s="69"/>
      <c r="E30" s="75"/>
      <c r="F30" s="22">
        <f>D30+E30</f>
        <v>0</v>
      </c>
      <c r="G30" s="23">
        <f>C30*F30</f>
        <v>0</v>
      </c>
      <c r="H30" s="2"/>
    </row>
    <row r="31" spans="1:8" ht="15.75" x14ac:dyDescent="0.25">
      <c r="A31" s="9" t="s">
        <v>27</v>
      </c>
      <c r="B31" s="3" t="s">
        <v>0</v>
      </c>
      <c r="C31" s="3">
        <v>7</v>
      </c>
      <c r="D31" s="70"/>
      <c r="E31" s="76"/>
      <c r="F31" s="16">
        <f t="shared" ref="F31:F40" si="4">D31+E31</f>
        <v>0</v>
      </c>
      <c r="G31" s="17">
        <f t="shared" ref="G31:G41" si="5">C31*F31</f>
        <v>0</v>
      </c>
      <c r="H31" s="2"/>
    </row>
    <row r="32" spans="1:8" ht="15.75" x14ac:dyDescent="0.25">
      <c r="A32" s="9" t="s">
        <v>28</v>
      </c>
      <c r="B32" s="3" t="s">
        <v>0</v>
      </c>
      <c r="C32" s="3">
        <v>1</v>
      </c>
      <c r="D32" s="70"/>
      <c r="E32" s="76"/>
      <c r="F32" s="16">
        <f t="shared" si="4"/>
        <v>0</v>
      </c>
      <c r="G32" s="17">
        <f t="shared" si="5"/>
        <v>0</v>
      </c>
      <c r="H32" s="2"/>
    </row>
    <row r="33" spans="1:8" ht="15.75" x14ac:dyDescent="0.25">
      <c r="A33" s="9" t="s">
        <v>29</v>
      </c>
      <c r="B33" s="3" t="s">
        <v>0</v>
      </c>
      <c r="C33" s="3">
        <v>1</v>
      </c>
      <c r="D33" s="70"/>
      <c r="E33" s="76"/>
      <c r="F33" s="16">
        <f t="shared" si="4"/>
        <v>0</v>
      </c>
      <c r="G33" s="17">
        <f t="shared" si="5"/>
        <v>0</v>
      </c>
      <c r="H33" s="2"/>
    </row>
    <row r="34" spans="1:8" ht="15.75" x14ac:dyDescent="0.25">
      <c r="A34" s="9" t="s">
        <v>30</v>
      </c>
      <c r="B34" s="3" t="s">
        <v>0</v>
      </c>
      <c r="C34" s="3">
        <v>1</v>
      </c>
      <c r="D34" s="70"/>
      <c r="E34" s="76"/>
      <c r="F34" s="16">
        <f t="shared" si="4"/>
        <v>0</v>
      </c>
      <c r="G34" s="17">
        <f t="shared" si="5"/>
        <v>0</v>
      </c>
      <c r="H34" s="2"/>
    </row>
    <row r="35" spans="1:8" ht="15.75" x14ac:dyDescent="0.25">
      <c r="A35" s="9" t="s">
        <v>33</v>
      </c>
      <c r="B35" s="3" t="s">
        <v>0</v>
      </c>
      <c r="C35" s="3">
        <v>1</v>
      </c>
      <c r="D35" s="70"/>
      <c r="E35" s="76"/>
      <c r="F35" s="16">
        <f t="shared" si="4"/>
        <v>0</v>
      </c>
      <c r="G35" s="17">
        <f t="shared" si="5"/>
        <v>0</v>
      </c>
      <c r="H35" s="2"/>
    </row>
    <row r="36" spans="1:8" ht="15.75" x14ac:dyDescent="0.25">
      <c r="A36" s="9" t="s">
        <v>31</v>
      </c>
      <c r="B36" s="3" t="s">
        <v>0</v>
      </c>
      <c r="C36" s="3">
        <v>1</v>
      </c>
      <c r="D36" s="70"/>
      <c r="E36" s="76"/>
      <c r="F36" s="16">
        <f t="shared" si="4"/>
        <v>0</v>
      </c>
      <c r="G36" s="17">
        <f t="shared" si="5"/>
        <v>0</v>
      </c>
      <c r="H36" s="10"/>
    </row>
    <row r="37" spans="1:8" ht="15.75" x14ac:dyDescent="0.25">
      <c r="A37" s="9" t="s">
        <v>34</v>
      </c>
      <c r="B37" s="3" t="s">
        <v>0</v>
      </c>
      <c r="C37" s="3">
        <v>1</v>
      </c>
      <c r="D37" s="70"/>
      <c r="E37" s="76"/>
      <c r="F37" s="16">
        <f t="shared" si="4"/>
        <v>0</v>
      </c>
      <c r="G37" s="17">
        <f t="shared" si="5"/>
        <v>0</v>
      </c>
      <c r="H37" s="10"/>
    </row>
    <row r="38" spans="1:8" ht="15.75" x14ac:dyDescent="0.25">
      <c r="A38" s="9" t="s">
        <v>35</v>
      </c>
      <c r="B38" s="3" t="s">
        <v>0</v>
      </c>
      <c r="C38" s="3">
        <v>1</v>
      </c>
      <c r="D38" s="70"/>
      <c r="E38" s="76"/>
      <c r="F38" s="16">
        <f t="shared" si="4"/>
        <v>0</v>
      </c>
      <c r="G38" s="17">
        <f t="shared" si="5"/>
        <v>0</v>
      </c>
      <c r="H38" s="10"/>
    </row>
    <row r="39" spans="1:8" ht="15.75" x14ac:dyDescent="0.25">
      <c r="A39" s="9" t="s">
        <v>32</v>
      </c>
      <c r="B39" s="3" t="s">
        <v>0</v>
      </c>
      <c r="C39" s="3">
        <v>1</v>
      </c>
      <c r="D39" s="70"/>
      <c r="E39" s="76"/>
      <c r="F39" s="16">
        <f t="shared" si="4"/>
        <v>0</v>
      </c>
      <c r="G39" s="17">
        <f t="shared" si="5"/>
        <v>0</v>
      </c>
      <c r="H39" s="10"/>
    </row>
    <row r="40" spans="1:8" ht="16.5" thickBot="1" x14ac:dyDescent="0.3">
      <c r="A40" s="30" t="s">
        <v>36</v>
      </c>
      <c r="B40" s="31" t="s">
        <v>0</v>
      </c>
      <c r="C40" s="31">
        <v>1</v>
      </c>
      <c r="D40" s="71"/>
      <c r="E40" s="77"/>
      <c r="F40" s="32">
        <f t="shared" si="4"/>
        <v>0</v>
      </c>
      <c r="G40" s="33">
        <f t="shared" si="5"/>
        <v>0</v>
      </c>
      <c r="H40" s="2"/>
    </row>
    <row r="41" spans="1:8" ht="111" thickBot="1" x14ac:dyDescent="0.3">
      <c r="A41" s="41" t="s">
        <v>19</v>
      </c>
      <c r="B41" s="25" t="s">
        <v>0</v>
      </c>
      <c r="C41" s="25">
        <v>4</v>
      </c>
      <c r="D41" s="42" t="s">
        <v>9</v>
      </c>
      <c r="E41" s="68"/>
      <c r="F41" s="35">
        <f>E41</f>
        <v>0</v>
      </c>
      <c r="G41" s="36">
        <f t="shared" si="5"/>
        <v>0</v>
      </c>
      <c r="H41" s="2"/>
    </row>
    <row r="42" spans="1:8" ht="79.5" thickBot="1" x14ac:dyDescent="0.3">
      <c r="A42" s="41" t="s">
        <v>12</v>
      </c>
      <c r="B42" s="25" t="s">
        <v>0</v>
      </c>
      <c r="C42" s="25">
        <v>7</v>
      </c>
      <c r="D42" s="26">
        <f>C43*D43+C44*D44+C45*D45+C46*D46+C47*D47+C48*D48+C49*D49</f>
        <v>0</v>
      </c>
      <c r="E42" s="49">
        <f>C43*E43+C44*E44+C45*E45+C46*E46+C47*E47+C48*E48+C49*E49</f>
        <v>0</v>
      </c>
      <c r="F42" s="28">
        <f>D42+E42</f>
        <v>0</v>
      </c>
      <c r="G42" s="29">
        <f>F42</f>
        <v>0</v>
      </c>
      <c r="H42" s="2"/>
    </row>
    <row r="43" spans="1:8" ht="15.75" x14ac:dyDescent="0.25">
      <c r="A43" s="20" t="s">
        <v>26</v>
      </c>
      <c r="B43" s="21" t="s">
        <v>0</v>
      </c>
      <c r="C43" s="55">
        <v>1</v>
      </c>
      <c r="D43" s="62"/>
      <c r="E43" s="69"/>
      <c r="F43" s="45">
        <f>D43+E43</f>
        <v>0</v>
      </c>
      <c r="G43" s="46">
        <f>C43*F43</f>
        <v>0</v>
      </c>
      <c r="H43" s="2"/>
    </row>
    <row r="44" spans="1:8" ht="15.75" x14ac:dyDescent="0.25">
      <c r="A44" s="9" t="s">
        <v>27</v>
      </c>
      <c r="B44" s="3" t="s">
        <v>0</v>
      </c>
      <c r="C44" s="13">
        <v>1</v>
      </c>
      <c r="D44" s="64"/>
      <c r="E44" s="70"/>
      <c r="F44" s="14">
        <f t="shared" ref="F44:F49" si="6">D44+E44</f>
        <v>0</v>
      </c>
      <c r="G44" s="15">
        <f t="shared" ref="G44:G58" si="7">C44*F44</f>
        <v>0</v>
      </c>
      <c r="H44" s="2"/>
    </row>
    <row r="45" spans="1:8" ht="15.75" x14ac:dyDescent="0.25">
      <c r="A45" s="9" t="s">
        <v>28</v>
      </c>
      <c r="B45" s="3" t="s">
        <v>0</v>
      </c>
      <c r="C45" s="13">
        <v>1</v>
      </c>
      <c r="D45" s="64"/>
      <c r="E45" s="70"/>
      <c r="F45" s="14">
        <f t="shared" si="6"/>
        <v>0</v>
      </c>
      <c r="G45" s="15">
        <f t="shared" si="7"/>
        <v>0</v>
      </c>
      <c r="H45" s="2"/>
    </row>
    <row r="46" spans="1:8" ht="15.75" x14ac:dyDescent="0.25">
      <c r="A46" s="9" t="s">
        <v>29</v>
      </c>
      <c r="B46" s="3" t="s">
        <v>0</v>
      </c>
      <c r="C46" s="13">
        <v>1</v>
      </c>
      <c r="D46" s="64"/>
      <c r="E46" s="70"/>
      <c r="F46" s="14">
        <f t="shared" si="6"/>
        <v>0</v>
      </c>
      <c r="G46" s="15">
        <f t="shared" si="7"/>
        <v>0</v>
      </c>
      <c r="H46" s="2"/>
    </row>
    <row r="47" spans="1:8" ht="15.75" x14ac:dyDescent="0.25">
      <c r="A47" s="9" t="s">
        <v>30</v>
      </c>
      <c r="B47" s="3" t="s">
        <v>0</v>
      </c>
      <c r="C47" s="13">
        <v>1</v>
      </c>
      <c r="D47" s="64"/>
      <c r="E47" s="70"/>
      <c r="F47" s="14">
        <f t="shared" si="6"/>
        <v>0</v>
      </c>
      <c r="G47" s="15">
        <f t="shared" si="7"/>
        <v>0</v>
      </c>
      <c r="H47" s="10"/>
    </row>
    <row r="48" spans="1:8" ht="15.75" x14ac:dyDescent="0.25">
      <c r="A48" s="9" t="s">
        <v>33</v>
      </c>
      <c r="B48" s="3" t="s">
        <v>0</v>
      </c>
      <c r="C48" s="13">
        <v>1</v>
      </c>
      <c r="D48" s="64"/>
      <c r="E48" s="70"/>
      <c r="F48" s="14">
        <f t="shared" si="6"/>
        <v>0</v>
      </c>
      <c r="G48" s="15">
        <f t="shared" si="7"/>
        <v>0</v>
      </c>
      <c r="H48" s="10"/>
    </row>
    <row r="49" spans="1:8" ht="16.5" thickBot="1" x14ac:dyDescent="0.3">
      <c r="A49" s="30" t="s">
        <v>38</v>
      </c>
      <c r="B49" s="31" t="s">
        <v>0</v>
      </c>
      <c r="C49" s="56">
        <v>1</v>
      </c>
      <c r="D49" s="66"/>
      <c r="E49" s="71"/>
      <c r="F49" s="51">
        <f t="shared" si="6"/>
        <v>0</v>
      </c>
      <c r="G49" s="52">
        <f t="shared" si="7"/>
        <v>0</v>
      </c>
      <c r="H49" s="10"/>
    </row>
    <row r="50" spans="1:8" ht="79.5" thickBot="1" x14ac:dyDescent="0.3">
      <c r="A50" s="41" t="s">
        <v>21</v>
      </c>
      <c r="B50" s="25" t="s">
        <v>0</v>
      </c>
      <c r="C50" s="25">
        <v>3</v>
      </c>
      <c r="D50" s="42" t="s">
        <v>9</v>
      </c>
      <c r="E50" s="68"/>
      <c r="F50" s="35">
        <f>E50</f>
        <v>0</v>
      </c>
      <c r="G50" s="36">
        <f t="shared" si="7"/>
        <v>0</v>
      </c>
      <c r="H50" s="2"/>
    </row>
    <row r="51" spans="1:8" ht="63.75" thickBot="1" x14ac:dyDescent="0.3">
      <c r="A51" s="41" t="s">
        <v>25</v>
      </c>
      <c r="B51" s="25" t="s">
        <v>0</v>
      </c>
      <c r="C51" s="25">
        <v>15</v>
      </c>
      <c r="D51" s="42" t="s">
        <v>9</v>
      </c>
      <c r="E51" s="68"/>
      <c r="F51" s="35">
        <f>E51</f>
        <v>0</v>
      </c>
      <c r="G51" s="36">
        <f t="shared" si="7"/>
        <v>0</v>
      </c>
      <c r="H51" s="2"/>
    </row>
    <row r="52" spans="1:8" ht="63.75" thickBot="1" x14ac:dyDescent="0.3">
      <c r="A52" s="41" t="s">
        <v>13</v>
      </c>
      <c r="B52" s="25" t="s">
        <v>0</v>
      </c>
      <c r="C52" s="50">
        <v>15</v>
      </c>
      <c r="D52" s="42" t="s">
        <v>9</v>
      </c>
      <c r="E52" s="68"/>
      <c r="F52" s="35">
        <f t="shared" ref="F52:F54" si="8">E52</f>
        <v>0</v>
      </c>
      <c r="G52" s="36">
        <f t="shared" si="7"/>
        <v>0</v>
      </c>
      <c r="H52" s="2"/>
    </row>
    <row r="53" spans="1:8" ht="79.5" thickBot="1" x14ac:dyDescent="0.3">
      <c r="A53" s="41" t="s">
        <v>14</v>
      </c>
      <c r="B53" s="25" t="s">
        <v>0</v>
      </c>
      <c r="C53" s="50">
        <v>6</v>
      </c>
      <c r="D53" s="42" t="s">
        <v>9</v>
      </c>
      <c r="E53" s="68"/>
      <c r="F53" s="35">
        <f t="shared" si="8"/>
        <v>0</v>
      </c>
      <c r="G53" s="36">
        <f t="shared" si="7"/>
        <v>0</v>
      </c>
      <c r="H53" s="2"/>
    </row>
    <row r="54" spans="1:8" ht="63.75" thickBot="1" x14ac:dyDescent="0.3">
      <c r="A54" s="41" t="s">
        <v>15</v>
      </c>
      <c r="B54" s="25" t="s">
        <v>0</v>
      </c>
      <c r="C54" s="50">
        <v>6</v>
      </c>
      <c r="D54" s="42" t="s">
        <v>9</v>
      </c>
      <c r="E54" s="68"/>
      <c r="F54" s="35">
        <f t="shared" si="8"/>
        <v>0</v>
      </c>
      <c r="G54" s="36">
        <f t="shared" si="7"/>
        <v>0</v>
      </c>
      <c r="H54" s="2"/>
    </row>
    <row r="55" spans="1:8" ht="63.75" thickBot="1" x14ac:dyDescent="0.3">
      <c r="A55" s="41" t="s">
        <v>16</v>
      </c>
      <c r="B55" s="25" t="s">
        <v>0</v>
      </c>
      <c r="C55" s="50">
        <v>5</v>
      </c>
      <c r="D55" s="72"/>
      <c r="E55" s="68"/>
      <c r="F55" s="35">
        <f>D55+E55</f>
        <v>0</v>
      </c>
      <c r="G55" s="36">
        <f t="shared" si="7"/>
        <v>0</v>
      </c>
      <c r="H55" s="2"/>
    </row>
    <row r="56" spans="1:8" ht="63.75" thickBot="1" x14ac:dyDescent="0.3">
      <c r="A56" s="41" t="s">
        <v>22</v>
      </c>
      <c r="B56" s="25" t="s">
        <v>0</v>
      </c>
      <c r="C56" s="50">
        <v>4</v>
      </c>
      <c r="D56" s="72"/>
      <c r="E56" s="68"/>
      <c r="F56" s="35">
        <f>D56+E56</f>
        <v>0</v>
      </c>
      <c r="G56" s="36">
        <f t="shared" si="7"/>
        <v>0</v>
      </c>
      <c r="H56" s="2"/>
    </row>
    <row r="57" spans="1:8" ht="63.75" thickBot="1" x14ac:dyDescent="0.3">
      <c r="A57" s="41" t="s">
        <v>24</v>
      </c>
      <c r="B57" s="25" t="s">
        <v>0</v>
      </c>
      <c r="C57" s="50">
        <v>4</v>
      </c>
      <c r="D57" s="42" t="s">
        <v>9</v>
      </c>
      <c r="E57" s="68"/>
      <c r="F57" s="35">
        <f>E57</f>
        <v>0</v>
      </c>
      <c r="G57" s="36">
        <f t="shared" si="7"/>
        <v>0</v>
      </c>
      <c r="H57" s="2"/>
    </row>
    <row r="58" spans="1:8" ht="63.75" thickBot="1" x14ac:dyDescent="0.3">
      <c r="A58" s="41" t="s">
        <v>23</v>
      </c>
      <c r="B58" s="25" t="s">
        <v>0</v>
      </c>
      <c r="C58" s="50">
        <v>4</v>
      </c>
      <c r="D58" s="42" t="s">
        <v>9</v>
      </c>
      <c r="E58" s="68"/>
      <c r="F58" s="35">
        <f>E58</f>
        <v>0</v>
      </c>
      <c r="G58" s="36">
        <f t="shared" si="7"/>
        <v>0</v>
      </c>
      <c r="H58" s="2"/>
    </row>
    <row r="59" spans="1:8" ht="16.5" thickBot="1" x14ac:dyDescent="0.3">
      <c r="A59" s="41" t="s">
        <v>40</v>
      </c>
      <c r="B59" s="58"/>
      <c r="C59" s="58"/>
      <c r="D59" s="59"/>
      <c r="E59" s="58"/>
      <c r="F59" s="60"/>
      <c r="G59" s="61">
        <f>G58+G57+G56+G55+G54+G53+G52+G51+G50+G42+G41+G29+G28+G16+G15+G3</f>
        <v>0</v>
      </c>
    </row>
    <row r="60" spans="1:8" x14ac:dyDescent="0.25">
      <c r="G60" s="4"/>
      <c r="H60" s="6"/>
    </row>
    <row r="61" spans="1:8" x14ac:dyDescent="0.25">
      <c r="H61" s="6"/>
    </row>
    <row r="63" spans="1:8" ht="15.75" x14ac:dyDescent="0.25">
      <c r="G63" s="5"/>
      <c r="H63" s="7"/>
    </row>
  </sheetData>
  <sheetProtection password="FBA7" sheet="1" objects="1" scenarios="1" selectLockedCells="1"/>
  <mergeCells count="5">
    <mergeCell ref="A1:A2"/>
    <mergeCell ref="B1:B2"/>
    <mergeCell ref="C1:C2"/>
    <mergeCell ref="D1:F1"/>
    <mergeCell ref="G1:G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nyugat</vt:lpstr>
      <vt:lpstr>kelet</vt:lpstr>
      <vt:lpstr>közép</vt:lpstr>
    </vt:vector>
  </TitlesOfParts>
  <Company>MÁV Zrt.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Mészáros 2 Antal</dc:creator>
  <cp:lastModifiedBy>Szilágyi 2 Balázs</cp:lastModifiedBy>
  <cp:lastPrinted>2018-01-19T11:17:23Z</cp:lastPrinted>
  <dcterms:created xsi:type="dcterms:W3CDTF">2017-09-13T08:05:50Z</dcterms:created>
  <dcterms:modified xsi:type="dcterms:W3CDTF">2018-01-22T07:16:51Z</dcterms:modified>
</cp:coreProperties>
</file>